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E:\#DATA_ANALYST_PORTFOLIO_PROJECTS\"/>
    </mc:Choice>
  </mc:AlternateContent>
  <xr:revisionPtr revIDLastSave="0" documentId="13_ncr:1_{85A8EF86-C3FE-43BD-A8DB-07F9A8678619}" xr6:coauthVersionLast="47" xr6:coauthVersionMax="47" xr10:uidLastSave="{00000000-0000-0000-0000-000000000000}"/>
  <bookViews>
    <workbookView xWindow="-120" yWindow="-120" windowWidth="29040" windowHeight="15720" activeTab="7" xr2:uid="{00000000-000D-0000-FFFF-FFFF00000000}"/>
  </bookViews>
  <sheets>
    <sheet name="Combo Chart" sheetId="3" r:id="rId1"/>
    <sheet name="Waterfall Chart" sheetId="4" r:id="rId2"/>
    <sheet name="Pie Chart" sheetId="6" r:id="rId3"/>
    <sheet name="Map Chart" sheetId="7" r:id="rId4"/>
    <sheet name="Bar Chart" sheetId="8" r:id="rId5"/>
    <sheet name="KPI" sheetId="9" r:id="rId6"/>
    <sheet name="KPI YOY" sheetId="10" r:id="rId7"/>
    <sheet name="Dashboard" sheetId="12" r:id="rId8"/>
    <sheet name="Data" sheetId="1" r:id="rId9"/>
    <sheet name="layout" sheetId="2" r:id="rId10"/>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10" i="10"/>
  <c r="J10" i="10"/>
  <c r="K10" i="10"/>
  <c r="I10" i="10"/>
  <c r="L10" i="10"/>
  <c r="E19" i="7"/>
  <c r="E15" i="7"/>
  <c r="E26" i="7"/>
  <c r="E11" i="7"/>
  <c r="E6" i="7"/>
  <c r="E12" i="7"/>
  <c r="E4" i="7"/>
  <c r="E37" i="7"/>
  <c r="E5" i="7"/>
  <c r="E24" i="7"/>
  <c r="E38" i="7"/>
  <c r="E22" i="7"/>
  <c r="E35" i="7"/>
  <c r="E46" i="7"/>
  <c r="E36" i="7"/>
  <c r="E17" i="7"/>
  <c r="E32" i="7"/>
  <c r="E34" i="7"/>
  <c r="E49" i="7"/>
  <c r="E14" i="7"/>
  <c r="E43" i="7"/>
  <c r="E33" i="7"/>
  <c r="F5" i="4"/>
  <c r="N17" i="9"/>
  <c r="E8" i="7"/>
  <c r="E28" i="7"/>
  <c r="E27" i="7"/>
  <c r="E30" i="7"/>
  <c r="E9" i="7"/>
  <c r="E50" i="7"/>
  <c r="F7" i="4"/>
  <c r="E20" i="7"/>
  <c r="E52" i="7"/>
  <c r="E7" i="7"/>
  <c r="E13" i="7"/>
  <c r="E39" i="7"/>
  <c r="E44" i="7"/>
  <c r="E42" i="7"/>
  <c r="H17" i="9"/>
  <c r="E18" i="7"/>
  <c r="E31" i="7"/>
  <c r="E16" i="7"/>
  <c r="F4" i="4"/>
  <c r="F6" i="4"/>
  <c r="E41" i="7"/>
  <c r="B17" i="9"/>
  <c r="E29" i="7"/>
  <c r="E10" i="7"/>
  <c r="E48" i="7"/>
  <c r="E47" i="7"/>
  <c r="K17" i="9"/>
  <c r="E40" i="7"/>
  <c r="E45" i="7"/>
  <c r="E51" i="7"/>
  <c r="E17" i="9"/>
  <c r="E23" i="7"/>
  <c r="E21" i="7"/>
  <c r="E25" i="7"/>
</calcChain>
</file>

<file path=xl/sharedStrings.xml><?xml version="1.0" encoding="utf-8"?>
<sst xmlns="http://schemas.openxmlformats.org/spreadsheetml/2006/main" count="130135" uniqueCount="10957">
  <si>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</si>
  <si>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</si>
  <si>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</si>
  <si>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</si>
  <si>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</si>
  <si>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</si>
  <si>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</si>
  <si>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</si>
  <si>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</si>
  <si>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</si>
  <si>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</si>
  <si>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</si>
  <si>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</si>
  <si>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</si>
  <si>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</si>
  <si>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</si>
  <si>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</si>
  <si>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</si>
  <si>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</si>
  <si>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</si>
  <si>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</si>
  <si>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</si>
  <si>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</si>
  <si>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</si>
  <si>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</si>
  <si>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</si>
  <si>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</si>
  <si>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</si>
  <si>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</si>
  <si>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</si>
  <si>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</si>
  <si>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</si>
  <si>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</si>
  <si>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</si>
  <si>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</si>
  <si>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</si>
  <si>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</si>
  <si>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</si>
  <si>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</si>
  <si>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</si>
  <si>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</si>
  <si>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</si>
  <si>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</si>
  <si>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</si>
  <si>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</si>
  <si>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</si>
  <si>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</si>
  <si>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</si>
  <si>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</si>
  <si>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</si>
  <si>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</si>
  <si>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</si>
  <si>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</si>
  <si>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</si>
  <si>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</si>
  <si>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</si>
  <si>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</si>
  <si>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</si>
  <si>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</si>
  <si>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</si>
  <si>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</si>
  <si>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</si>
  <si>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</si>
  <si>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</si>
  <si>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</si>
  <si>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</si>
  <si>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</si>
  <si>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</si>
  <si>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</si>
  <si>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</si>
  <si>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</si>
  <si>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</si>
  <si>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</si>
  <si>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</si>
  <si>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</si>
  <si>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</si>
  <si>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</si>
  <si>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</si>
  <si>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</si>
  <si>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</si>
  <si>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</si>
  <si>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</si>
  <si>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</si>
  <si>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</si>
  <si>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</si>
  <si>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</si>
  <si>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</si>
  <si>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</si>
  <si>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</si>
  <si>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</si>
  <si>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</si>
  <si>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</si>
  <si>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</si>
  <si>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</si>
  <si>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</si>
  <si>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</si>
  <si>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</si>
  <si>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</si>
  <si>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</si>
  <si>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</si>
  <si>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</si>
  <si>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</si>
  <si>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</si>
  <si>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</si>
  <si>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</si>
  <si>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</si>
  <si>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</si>
  <si>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</si>
  <si>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</si>
  <si>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</si>
  <si>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</si>
  <si>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</si>
  <si>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</si>
  <si>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</si>
  <si>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</si>
  <si>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</si>
  <si>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</si>
  <si>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</si>
  <si>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</si>
  <si>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</si>
  <si>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</si>
  <si>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</si>
  <si>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</si>
  <si>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</si>
  <si>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</si>
  <si>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</si>
  <si>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</si>
  <si>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</si>
  <si>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</si>
  <si>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</si>
  <si>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</si>
  <si>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</si>
  <si>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</si>
  <si>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</si>
  <si>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</si>
  <si>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</si>
  <si>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</si>
  <si>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</si>
  <si>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</si>
  <si>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</si>
  <si>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</si>
  <si>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</si>
  <si>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</si>
  <si>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</si>
  <si>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</si>
  <si>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</si>
  <si>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</si>
  <si>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</si>
  <si>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</si>
  <si>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</si>
  <si>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</si>
  <si>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</si>
  <si>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</si>
  <si>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</si>
  <si>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</si>
  <si>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</si>
  <si>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</si>
  <si>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</si>
  <si>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</si>
  <si>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</si>
  <si>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</si>
  <si>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</si>
  <si>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</si>
  <si>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</si>
  <si>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</si>
  <si>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</si>
  <si>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</si>
  <si>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</si>
  <si>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</si>
  <si>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</si>
  <si>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</si>
  <si>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</si>
  <si>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</si>
  <si>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</si>
  <si>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</si>
  <si>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</si>
  <si>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</si>
  <si>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</si>
  <si>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</si>
  <si>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</si>
  <si>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</si>
  <si>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</si>
  <si>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</si>
  <si>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</si>
  <si>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</si>
  <si>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</si>
  <si>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</si>
  <si>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</si>
  <si>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</si>
  <si>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</si>
  <si>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</si>
  <si>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</si>
  <si>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</si>
  <si>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</si>
  <si>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</si>
  <si>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</si>
  <si>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</si>
  <si>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</si>
  <si>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</si>
  <si>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</si>
  <si>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</si>
  <si>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</si>
  <si>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</si>
  <si>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</si>
  <si>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</si>
  <si>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</si>
  <si>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</si>
  <si>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</si>
  <si>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</si>
  <si>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</si>
  <si>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</si>
  <si>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</si>
  <si>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</si>
  <si>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</si>
  <si>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</si>
  <si>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</si>
  <si>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</si>
  <si>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</si>
  <si>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</si>
  <si>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</si>
  <si>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</si>
  <si>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</si>
  <si>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</si>
  <si>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</si>
  <si>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</si>
  <si>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</si>
  <si>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</si>
  <si>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</si>
  <si>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</si>
  <si>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</si>
  <si>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</si>
  <si>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</si>
  <si>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</si>
  <si>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</si>
  <si>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</si>
  <si>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</si>
  <si>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</si>
  <si>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</si>
  <si>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</si>
  <si>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</si>
  <si>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</si>
  <si>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</si>
  <si>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</si>
  <si>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</si>
  <si>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</si>
  <si>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</si>
  <si>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</si>
  <si>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</si>
  <si>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</si>
  <si>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</si>
  <si>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</si>
  <si>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</si>
  <si>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</si>
  <si>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</si>
  <si>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</si>
  <si>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</si>
  <si>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</si>
  <si>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</si>
  <si>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</si>
  <si>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</si>
  <si>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</si>
  <si>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</si>
  <si>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</si>
  <si>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</si>
  <si>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</si>
  <si>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</si>
  <si>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</si>
  <si>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</si>
  <si>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</si>
  <si>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</si>
  <si>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</si>
  <si>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</si>
  <si>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</si>
  <si>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</si>
  <si>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</si>
  <si>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</si>
  <si>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</si>
  <si>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</si>
  <si>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</si>
  <si>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</si>
  <si>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</si>
  <si>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</si>
  <si>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</si>
  <si>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</si>
  <si>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</si>
  <si>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</si>
  <si>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</si>
  <si>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</si>
  <si>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</si>
  <si>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</si>
  <si>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</si>
  <si>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</si>
  <si>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</si>
  <si>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</si>
  <si>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</si>
  <si>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</si>
  <si>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</si>
  <si>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</si>
  <si>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</si>
  <si>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</si>
  <si>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</si>
  <si>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</si>
  <si>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</si>
  <si>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</si>
  <si>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</si>
  <si>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</si>
  <si>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</si>
  <si>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</si>
  <si>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</si>
  <si>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</si>
  <si>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</si>
  <si>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</si>
  <si>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</si>
  <si>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</si>
  <si>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</si>
  <si>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</si>
  <si>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</si>
  <si>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</si>
  <si>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</si>
  <si>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</si>
  <si>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</si>
  <si>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</si>
  <si>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</si>
  <si>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</si>
  <si>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</si>
  <si>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</si>
  <si>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</si>
  <si>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</si>
  <si>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</si>
  <si>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</si>
  <si>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</si>
  <si>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</si>
  <si>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</si>
  <si>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</si>
  <si>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</si>
  <si>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</si>
  <si>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</si>
  <si>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</si>
  <si>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</si>
  <si>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</si>
  <si>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</si>
  <si>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</si>
  <si>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</si>
  <si>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</si>
  <si>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</si>
  <si>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</si>
  <si>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</si>
  <si>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</si>
  <si>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</si>
  <si>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</si>
  <si>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</si>
  <si>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</si>
  <si>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</si>
  <si>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</si>
  <si>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</si>
  <si>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</si>
  <si>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</si>
  <si>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</si>
  <si>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</si>
  <si>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</si>
  <si>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</si>
  <si>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</si>
  <si>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</si>
  <si>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</si>
  <si>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</si>
  <si>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</si>
  <si>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</si>
  <si>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</si>
  <si>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</si>
  <si>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</si>
  <si>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</si>
  <si>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</si>
  <si>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</si>
  <si>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</si>
  <si>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</si>
  <si>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</si>
  <si>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</si>
  <si>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</si>
  <si>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</si>
  <si>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</si>
  <si>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</si>
  <si>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</si>
  <si>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</si>
  <si>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</si>
  <si>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</si>
  <si>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</si>
  <si>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</si>
  <si>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</si>
  <si>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</si>
  <si>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</si>
  <si>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</si>
  <si>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</si>
  <si>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</si>
  <si>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</si>
  <si>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</si>
  <si>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</si>
  <si>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</si>
  <si>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</si>
  <si>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</si>
  <si>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</si>
  <si>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</si>
  <si>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</si>
  <si>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</si>
  <si>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</si>
  <si>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</si>
  <si>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</si>
  <si>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</si>
  <si>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</si>
  <si>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</si>
  <si>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</si>
  <si>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</si>
  <si>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</si>
  <si>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</si>
  <si>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</si>
  <si>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</si>
  <si>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</si>
  <si>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</si>
  <si>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</si>
  <si>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</si>
  <si>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</si>
  <si>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</si>
  <si>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</si>
  <si>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</si>
  <si>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</si>
  <si>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</si>
  <si>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</si>
  <si>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</si>
  <si>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</si>
  <si>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</si>
  <si>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</si>
  <si>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</si>
  <si>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</si>
  <si>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</si>
  <si>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</si>
  <si>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</si>
  <si>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</si>
  <si>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</si>
  <si>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</si>
  <si>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</si>
  <si>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</si>
  <si>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</si>
  <si>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</si>
  <si>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</si>
  <si>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</si>
  <si>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</si>
  <si>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</si>
  <si>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</si>
  <si>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</si>
  <si>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</si>
  <si>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</si>
  <si>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</si>
  <si>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</si>
  <si>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</si>
  <si>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</si>
  <si>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</si>
  <si>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</si>
  <si>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</si>
  <si>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</si>
  <si>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</si>
  <si>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</si>
  <si>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</si>
  <si>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</si>
  <si>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</si>
  <si>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</si>
  <si>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</si>
  <si>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</si>
  <si>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</si>
  <si>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</si>
  <si>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</si>
  <si>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</si>
  <si>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</si>
  <si>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</si>
  <si>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</si>
  <si>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</si>
  <si>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</si>
  <si>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</si>
  <si>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</si>
  <si>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</si>
  <si>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</si>
  <si>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</si>
  <si>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</si>
  <si>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</si>
  <si>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</si>
  <si>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</si>
  <si>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</si>
  <si>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</si>
  <si>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</si>
  <si>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</si>
  <si>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</si>
  <si>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</si>
  <si>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</si>
  <si>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</si>
  <si>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</si>
  <si>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</si>
  <si>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</si>
  <si>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</si>
  <si>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</si>
  <si>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</si>
  <si>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</si>
  <si>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</si>
  <si>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</si>
  <si>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</si>
  <si>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</si>
  <si>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</si>
  <si>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</si>
  <si>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</si>
  <si>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</si>
  <si>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</si>
  <si>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</si>
  <si>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</si>
  <si>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</si>
  <si>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</si>
  <si>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</si>
  <si>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</si>
  <si>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</si>
  <si>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</si>
  <si>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</si>
  <si>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</si>
  <si>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</si>
  <si>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</si>
  <si>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</si>
  <si>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</si>
  <si>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</si>
  <si>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</si>
  <si>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</si>
  <si>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</si>
  <si>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</si>
  <si>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</si>
  <si>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</si>
  <si>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</si>
  <si>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</si>
  <si>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</si>
  <si>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</si>
  <si>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</si>
  <si>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</si>
  <si>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</si>
  <si>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</si>
  <si>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</si>
  <si>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</si>
  <si>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</si>
  <si>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</si>
  <si>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</si>
  <si>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</si>
  <si>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</si>
  <si>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</si>
  <si>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</si>
  <si>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</si>
  <si>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</si>
  <si>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</si>
  <si>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</si>
  <si>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</si>
  <si>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</si>
  <si>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</si>
  <si>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</si>
  <si>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</si>
  <si>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</si>
  <si>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</si>
  <si>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</si>
  <si>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</si>
  <si>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</si>
  <si>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</si>
  <si>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</si>
  <si>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</si>
  <si>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</si>
  <si>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</si>
  <si>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</si>
  <si>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</si>
  <si>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</si>
  <si>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</si>
  <si>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</si>
  <si>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</si>
  <si>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</si>
  <si>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</si>
  <si>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</si>
  <si>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</si>
  <si>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</si>
  <si>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</si>
  <si>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</si>
  <si>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</si>
  <si>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</si>
  <si>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</si>
  <si>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</si>
  <si>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</si>
  <si>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</si>
  <si>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</si>
  <si>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</si>
  <si>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</si>
  <si>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</si>
  <si>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</si>
  <si>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</si>
  <si>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</si>
  <si>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</si>
  <si>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</si>
  <si>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</si>
  <si>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</si>
  <si>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</si>
  <si>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</si>
  <si>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</si>
  <si>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</si>
  <si>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</si>
  <si>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</si>
  <si>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</si>
  <si>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</si>
  <si>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</si>
  <si>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</si>
  <si>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</si>
  <si>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</si>
  <si>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</si>
  <si>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</si>
  <si>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</si>
  <si>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</si>
  <si>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</si>
  <si>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</si>
  <si>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</si>
  <si>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</si>
  <si>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</si>
  <si>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</si>
  <si>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</si>
  <si>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</si>
  <si>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</si>
  <si>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</si>
  <si>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</si>
  <si>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</si>
  <si>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</si>
  <si>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</si>
  <si>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</si>
  <si>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</si>
  <si>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</si>
  <si>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</si>
  <si>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</si>
  <si>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</si>
  <si>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</si>
  <si>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</si>
  <si>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</si>
  <si>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</si>
  <si>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</si>
  <si>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</si>
  <si>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</si>
  <si>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</si>
  <si>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</si>
  <si>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</si>
  <si>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</si>
  <si>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</si>
  <si>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</si>
  <si>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</si>
  <si>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</si>
  <si>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</si>
  <si>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</si>
  <si>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</si>
  <si>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</si>
  <si>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</si>
  <si>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</si>
  <si>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</si>
  <si>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</si>
  <si>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</si>
  <si>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</si>
  <si>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</si>
  <si>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</si>
  <si>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</si>
  <si>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</si>
  <si>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</si>
  <si>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</si>
  <si>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</si>
  <si>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</si>
  <si>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</si>
  <si>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</si>
  <si>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</si>
  <si>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</si>
  <si>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</si>
  <si>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</si>
  <si>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</si>
  <si>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</si>
  <si>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</si>
  <si>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</si>
  <si>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</si>
  <si>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</si>
  <si>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</si>
  <si>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</si>
  <si>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</si>
  <si>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</si>
  <si>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</si>
  <si>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</si>
  <si>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</si>
  <si>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</si>
  <si>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</si>
  <si>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</si>
  <si>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</si>
  <si>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</si>
  <si>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</si>
  <si>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</si>
  <si>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</si>
  <si>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</si>
  <si>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</si>
  <si>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</si>
  <si>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</si>
  <si>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</si>
  <si>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</si>
  <si>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</si>
  <si>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</si>
  <si>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</si>
  <si>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</si>
  <si>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</si>
  <si>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</si>
  <si>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</si>
  <si>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</si>
  <si>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</si>
  <si>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</si>
  <si>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</si>
  <si>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</si>
  <si>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</si>
  <si>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</si>
  <si>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</si>
  <si>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</si>
  <si>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</si>
  <si>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</si>
  <si>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</si>
  <si>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</si>
  <si>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</si>
  <si>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</si>
  <si>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</si>
  <si>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</si>
  <si>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</si>
  <si>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</si>
  <si>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</si>
  <si>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</si>
  <si>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</si>
  <si>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</si>
  <si>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</si>
  <si>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</si>
  <si>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</si>
  <si>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</si>
  <si>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</si>
  <si>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</si>
  <si>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</si>
  <si>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</si>
  <si>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</si>
  <si>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</si>
  <si>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</si>
  <si>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</si>
  <si>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</si>
  <si>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</si>
  <si>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</si>
  <si>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</si>
  <si>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</si>
  <si>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</si>
  <si>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</si>
  <si>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</si>
  <si>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</si>
  <si>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</si>
  <si>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</si>
  <si>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</si>
  <si>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</si>
  <si>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</si>
  <si>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</si>
  <si>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</si>
  <si>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</si>
  <si>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</si>
  <si>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</si>
  <si>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</si>
  <si>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</si>
  <si>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</si>
  <si>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</si>
  <si>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</si>
  <si>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</si>
  <si>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</si>
  <si>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</si>
  <si>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</si>
  <si>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</si>
  <si>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</si>
  <si>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</si>
  <si>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</si>
  <si>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</si>
  <si>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</si>
  <si>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</si>
  <si>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</si>
  <si>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</si>
  <si>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</si>
  <si>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</si>
  <si>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</si>
  <si>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</si>
  <si>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</si>
  <si>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</si>
  <si>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</si>
  <si>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</si>
  <si>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</si>
  <si>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</si>
  <si>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</si>
  <si>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</si>
  <si>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</si>
  <si>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</si>
  <si>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</si>
  <si>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</si>
  <si>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</si>
  <si>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</si>
  <si>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</si>
  <si>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</si>
  <si>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</si>
  <si>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</si>
  <si>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</si>
  <si>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</si>
  <si>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</si>
  <si>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</si>
  <si>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</si>
  <si>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</si>
  <si>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</si>
  <si>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</si>
  <si>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</si>
  <si>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</si>
  <si>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</si>
  <si>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</si>
  <si>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</si>
  <si>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</si>
  <si>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</si>
  <si>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</si>
  <si>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</si>
  <si>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</si>
  <si>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</si>
  <si>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</si>
  <si>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</si>
  <si>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</si>
  <si>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</si>
  <si>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</si>
  <si>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</si>
  <si>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</si>
  <si>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</si>
  <si>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</si>
  <si>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</si>
  <si>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</si>
  <si>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</si>
  <si>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</si>
  <si>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</si>
  <si>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</si>
  <si>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</si>
  <si>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</si>
  <si>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</si>
  <si>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</si>
  <si>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</si>
  <si>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</si>
  <si>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</si>
  <si>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</si>
  <si>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</si>
  <si>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</si>
  <si>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</si>
  <si>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</si>
  <si>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</si>
  <si>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</si>
  <si>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</si>
  <si>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</si>
  <si>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</si>
  <si>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</si>
  <si>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</si>
  <si>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</si>
  <si>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</si>
  <si>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</si>
  <si>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</si>
  <si>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</si>
  <si>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</si>
  <si>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</si>
  <si>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</si>
  <si>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</si>
  <si>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</si>
  <si>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</si>
  <si>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</si>
  <si>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</si>
  <si>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</si>
  <si>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</si>
  <si>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</si>
  <si>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</si>
  <si>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</si>
  <si>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</si>
  <si>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</si>
  <si>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</si>
  <si>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</si>
  <si>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</si>
  <si>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</si>
  <si>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</si>
  <si>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</si>
  <si>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</si>
  <si>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</si>
  <si>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</si>
  <si>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</si>
  <si>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</si>
  <si>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</si>
  <si>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</si>
  <si>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</si>
  <si>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</si>
  <si>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</si>
  <si>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</si>
  <si>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</si>
  <si>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</si>
  <si>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</si>
  <si>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</si>
  <si>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</si>
  <si>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</si>
  <si>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</si>
  <si>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</si>
  <si>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</si>
  <si>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</si>
  <si>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</si>
  <si>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</si>
  <si>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</si>
  <si>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</si>
  <si>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</si>
  <si>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</si>
  <si>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</si>
  <si>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</si>
  <si>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</si>
  <si>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</si>
  <si>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</si>
  <si>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</si>
  <si>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</si>
  <si>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</si>
  <si>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</si>
  <si>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</si>
  <si>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</si>
  <si>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</si>
  <si>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</si>
  <si>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</si>
  <si>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</si>
  <si>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</si>
  <si>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</si>
  <si>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</si>
  <si>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</si>
  <si>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</si>
  <si>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</si>
  <si>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</si>
  <si>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</si>
  <si>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</si>
  <si>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</si>
  <si>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</si>
  <si>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</si>
  <si>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</si>
  <si>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</si>
  <si>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</si>
  <si>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</si>
  <si>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</si>
  <si>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</si>
  <si>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</si>
  <si>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</si>
  <si>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</si>
  <si>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</si>
  <si>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</si>
  <si>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</si>
  <si>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</si>
  <si>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</si>
  <si>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</si>
  <si>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</si>
  <si>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</si>
  <si>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</si>
  <si>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</si>
  <si>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</si>
  <si>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</si>
  <si>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</si>
  <si>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</si>
  <si>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</si>
  <si>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</si>
  <si>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</si>
  <si>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</si>
  <si>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</si>
  <si>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</si>
  <si>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</si>
  <si>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</si>
  <si>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</si>
  <si>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</si>
  <si>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</si>
  <si>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</si>
  <si>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</si>
  <si>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</si>
  <si>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</si>
  <si>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</si>
  <si>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</si>
  <si>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</si>
  <si>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</si>
  <si>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</si>
  <si>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</si>
  <si>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</si>
  <si>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</si>
  <si>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</si>
  <si>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</si>
  <si>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</si>
  <si>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</si>
  <si>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</si>
  <si>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</si>
  <si>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</si>
  <si>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</si>
  <si>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</si>
  <si>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</si>
  <si>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</si>
  <si>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</si>
  <si>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</si>
  <si>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</si>
  <si>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</si>
  <si>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</si>
  <si>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</si>
  <si>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</si>
  <si>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</si>
  <si>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</si>
  <si>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</si>
  <si>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</si>
  <si>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</si>
  <si>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</si>
  <si>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</si>
  <si>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</si>
  <si>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</si>
  <si>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</si>
  <si>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</si>
  <si>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</si>
  <si>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</si>
  <si>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</si>
  <si>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</si>
  <si>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</si>
  <si>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</si>
  <si>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</si>
  <si>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</si>
  <si>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</si>
  <si>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</si>
  <si>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</si>
  <si>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</si>
  <si>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</si>
  <si>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</si>
  <si>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</si>
  <si>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</si>
  <si>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</si>
  <si>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</si>
  <si>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</si>
  <si>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</si>
  <si>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</si>
  <si>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</si>
  <si>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</si>
  <si>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</si>
  <si>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</si>
  <si>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</si>
  <si>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</si>
  <si>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</si>
  <si>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</si>
  <si>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</si>
  <si>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</si>
  <si>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</si>
  <si>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</si>
  <si>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</si>
  <si>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</si>
  <si>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</si>
  <si>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</si>
  <si>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</si>
  <si>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</si>
  <si>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</si>
  <si>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</si>
  <si>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</si>
  <si>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</si>
  <si>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</si>
  <si>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</si>
  <si>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</si>
  <si>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</si>
  <si>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</si>
  <si>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</si>
  <si>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</si>
  <si>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</si>
  <si>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</si>
  <si>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</si>
  <si>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</si>
  <si>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</si>
  <si>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</si>
  <si>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</si>
  <si>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</si>
  <si>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</si>
  <si>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</si>
  <si>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</si>
  <si>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</si>
  <si>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</si>
  <si>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</si>
  <si>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</si>
  <si>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</si>
  <si>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</si>
  <si>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</si>
  <si>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</si>
  <si>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</si>
  <si>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</si>
  <si>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</si>
  <si>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</si>
  <si>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</si>
  <si>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</si>
  <si>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</si>
  <si>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</si>
  <si>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</si>
  <si>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</si>
  <si>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</si>
  <si>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</si>
  <si>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</si>
  <si>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</si>
  <si>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</si>
  <si>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</si>
  <si>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</si>
  <si>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</si>
  <si>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</si>
  <si>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</si>
  <si>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</si>
  <si>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</si>
  <si>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</si>
  <si>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</si>
  <si>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</si>
  <si>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</si>
  <si>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</si>
  <si>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</si>
  <si>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</si>
  <si>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</si>
  <si>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</si>
  <si>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</si>
  <si>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</si>
  <si>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</si>
  <si>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</si>
  <si>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</si>
  <si>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</si>
  <si>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</si>
  <si>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</si>
  <si>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</si>
  <si>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</si>
  <si>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</si>
  <si>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</si>
  <si>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</si>
  <si>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</si>
  <si>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</si>
  <si>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</si>
  <si>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</si>
  <si>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</si>
  <si>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</si>
  <si>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</si>
  <si>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</si>
  <si>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</si>
  <si>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</si>
  <si>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</si>
  <si>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</si>
  <si>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</si>
  <si>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</si>
  <si>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</si>
  <si>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</si>
  <si>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</si>
  <si>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</si>
  <si>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</si>
  <si>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</si>
  <si>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</si>
  <si>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</si>
  <si>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</si>
  <si>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</si>
  <si>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</si>
  <si>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</si>
  <si>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</si>
  <si>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</si>
  <si>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</si>
  <si>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</si>
  <si>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</si>
  <si>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</si>
  <si>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</si>
  <si>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</si>
  <si>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</si>
  <si>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</si>
  <si>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</si>
  <si>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</si>
  <si>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</si>
  <si>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</si>
  <si>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</si>
  <si>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</si>
  <si>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</si>
  <si>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</si>
  <si>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</si>
  <si>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</si>
  <si>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</si>
  <si>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</si>
  <si>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</si>
  <si>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</si>
  <si>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</si>
  <si>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</si>
  <si>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</si>
  <si>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</si>
  <si>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</si>
  <si>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</si>
  <si>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</si>
  <si>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</si>
  <si>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</si>
  <si>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</si>
  <si>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</si>
  <si>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</si>
  <si>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</si>
  <si>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</si>
  <si>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</si>
  <si>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</si>
  <si>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</si>
  <si>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</si>
  <si>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</si>
  <si>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</si>
  <si>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</si>
  <si>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</si>
  <si>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</si>
  <si>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</si>
  <si>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</si>
  <si>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</si>
  <si>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</si>
  <si>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</si>
  <si>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</si>
  <si>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</si>
  <si>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</si>
  <si>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</si>
  <si>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</si>
  <si>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</si>
  <si>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</si>
  <si>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</si>
  <si>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</si>
  <si>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</si>
  <si>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</si>
  <si>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</si>
  <si>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</si>
  <si>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</si>
  <si>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</si>
  <si>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</si>
  <si>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</si>
  <si>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</si>
  <si>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</si>
  <si>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</si>
  <si>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</si>
  <si>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</si>
  <si>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</si>
  <si>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</si>
  <si>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</si>
  <si>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</si>
  <si>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</si>
  <si>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</si>
  <si>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</si>
  <si>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</si>
  <si>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</si>
  <si>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</si>
  <si>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</si>
  <si>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</si>
  <si>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</si>
  <si>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</si>
  <si>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</si>
  <si>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</si>
  <si>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</si>
  <si>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</si>
  <si>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</si>
  <si>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</si>
  <si>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</si>
  <si>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</si>
  <si>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</si>
  <si>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</si>
  <si>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</si>
  <si>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</si>
  <si>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</si>
  <si>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</si>
  <si>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</si>
  <si>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</si>
  <si>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</si>
  <si>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</si>
  <si>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</si>
  <si>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</si>
  <si>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</si>
  <si>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</si>
  <si>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</si>
  <si>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</si>
  <si>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</si>
  <si>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</si>
  <si>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</si>
  <si>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</si>
  <si>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</si>
  <si>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</si>
  <si>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</si>
  <si>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</si>
  <si>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</si>
  <si>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</si>
  <si>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</si>
  <si>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</si>
  <si>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</si>
  <si>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</si>
  <si>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</si>
  <si>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</si>
  <si>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</si>
  <si>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</si>
  <si>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</si>
  <si>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</si>
  <si>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</si>
  <si>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</si>
  <si>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</si>
  <si>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</si>
  <si>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</si>
  <si>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</si>
  <si>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</si>
  <si>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</si>
  <si>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</si>
  <si>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</si>
  <si>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</si>
  <si>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</si>
  <si>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</si>
  <si>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</si>
  <si>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</si>
  <si>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</si>
  <si>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</si>
  <si>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</si>
  <si>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</si>
  <si>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</si>
  <si>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</si>
  <si>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</si>
  <si>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</si>
  <si>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</si>
  <si>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</si>
  <si>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</si>
  <si>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</si>
  <si>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</si>
  <si>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</si>
  <si>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</si>
  <si>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</si>
  <si>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</si>
  <si>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</si>
  <si>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</si>
  <si>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</si>
  <si>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</si>
  <si>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</si>
  <si>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</si>
  <si>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</si>
  <si>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</si>
  <si>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</si>
  <si>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</si>
  <si>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</si>
  <si>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</si>
  <si>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</si>
  <si>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</si>
  <si>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</si>
  <si>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</si>
  <si>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</si>
  <si>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</si>
  <si>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</si>
  <si>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</si>
  <si>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</si>
  <si>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</si>
  <si>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</si>
  <si>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</si>
  <si>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</si>
  <si>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</si>
  <si>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</si>
  <si>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</si>
  <si>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</si>
  <si>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</si>
  <si>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</si>
  <si>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</si>
  <si>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</si>
  <si>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</si>
  <si>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</si>
  <si>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</si>
  <si>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</si>
  <si>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</si>
  <si>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</si>
  <si>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</si>
  <si>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</si>
  <si>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</si>
  <si>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</si>
  <si>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</si>
  <si>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</si>
  <si>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</si>
  <si>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</si>
  <si>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</si>
  <si>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</si>
  <si>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</si>
  <si>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</si>
  <si>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</si>
  <si>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</si>
  <si>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</si>
  <si>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</si>
  <si>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</si>
  <si>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</si>
  <si>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</si>
  <si>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</si>
  <si>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</si>
  <si>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</si>
  <si>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</si>
  <si>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</si>
  <si>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</si>
  <si>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</si>
  <si>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</si>
  <si>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</si>
  <si>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</si>
  <si>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</si>
  <si>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</si>
  <si>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</si>
  <si>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</si>
  <si>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</si>
  <si>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</si>
  <si>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</si>
  <si>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</si>
  <si>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</si>
  <si>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</si>
  <si>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</si>
  <si>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</si>
  <si>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</si>
  <si>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</si>
  <si>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</si>
  <si>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</si>
  <si>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</si>
  <si>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</si>
  <si>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</si>
  <si>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</si>
  <si>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</si>
  <si>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</si>
  <si>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</si>
  <si>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</si>
  <si>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</si>
  <si>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</si>
  <si>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</si>
  <si>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</si>
  <si>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</si>
  <si>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</si>
  <si>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</si>
  <si>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</si>
  <si>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</si>
  <si>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</si>
  <si>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</si>
  <si>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</si>
  <si>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</si>
  <si>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</si>
  <si>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</si>
  <si>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</si>
  <si>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</si>
  <si>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</si>
  <si>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</si>
  <si>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</si>
  <si>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</si>
  <si>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</si>
  <si>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</si>
  <si>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</si>
  <si>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</si>
  <si>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</si>
  <si>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</si>
  <si>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</si>
  <si>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</si>
  <si>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</si>
  <si>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</si>
  <si>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</si>
  <si>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</si>
  <si>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</si>
  <si>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</si>
  <si>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</si>
  <si>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</si>
  <si>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</si>
  <si>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</si>
  <si>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</si>
  <si>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</si>
  <si>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</si>
  <si>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</si>
  <si>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</si>
  <si>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</si>
  <si>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</si>
  <si>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</si>
  <si>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</si>
  <si>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</si>
  <si>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</si>
  <si>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</si>
  <si>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</si>
  <si>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</si>
  <si>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</si>
  <si>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</si>
  <si>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</si>
  <si>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</si>
  <si>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</si>
  <si>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</si>
  <si>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</si>
  <si>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</si>
  <si>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</si>
  <si>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</si>
  <si>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</si>
  <si>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</si>
  <si>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</si>
  <si>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</si>
  <si>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</si>
  <si>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</si>
  <si>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</si>
  <si>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</si>
  <si>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</si>
  <si>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</si>
  <si>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</si>
  <si>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</si>
  <si>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</si>
  <si>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</si>
  <si>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</si>
  <si>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</si>
  <si>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</si>
  <si>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</si>
  <si>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</si>
  <si>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</si>
  <si>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</si>
  <si>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</si>
  <si>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</si>
  <si>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</si>
  <si>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</si>
  <si>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</si>
  <si>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</si>
  <si>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</si>
  <si>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</si>
  <si>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</si>
  <si>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</si>
  <si>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</si>
  <si>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</si>
  <si>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</si>
  <si>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</si>
  <si>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</si>
  <si>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</si>
  <si>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</si>
  <si>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</si>
  <si>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</si>
  <si>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</si>
  <si>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</si>
  <si>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</si>
  <si>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</si>
  <si>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</si>
  <si>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</si>
  <si>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</si>
  <si>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</si>
  <si>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</si>
  <si>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</si>
  <si>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</si>
  <si>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</si>
  <si>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</si>
  <si>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</si>
  <si>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</si>
  <si>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</si>
  <si>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</si>
  <si>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</si>
  <si>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</si>
  <si>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</si>
  <si>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</si>
  <si>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</si>
  <si>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</si>
  <si>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</si>
  <si>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</si>
  <si>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</si>
  <si>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</si>
  <si>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</si>
  <si>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</si>
  <si>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</si>
  <si>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</si>
  <si>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</si>
  <si>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</si>
  <si>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</si>
  <si>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</si>
  <si>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</si>
  <si>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</si>
  <si>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</si>
  <si>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</si>
  <si>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</si>
  <si>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</si>
  <si>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</si>
  <si>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</si>
  <si>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</si>
  <si>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</si>
  <si>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</si>
  <si>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</si>
  <si>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</si>
  <si>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</si>
  <si>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</si>
  <si>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</si>
  <si>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</si>
  <si>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</si>
  <si>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</si>
  <si>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</si>
  <si>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</si>
  <si>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</si>
  <si>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</si>
  <si>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</si>
  <si>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</si>
  <si>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</si>
  <si>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</si>
  <si>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</si>
  <si>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</si>
  <si>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</si>
  <si>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</si>
  <si>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</si>
  <si>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</si>
  <si>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</si>
  <si>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</si>
  <si>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</si>
  <si>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</si>
  <si>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</si>
  <si>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</si>
  <si>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</si>
  <si>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</si>
  <si>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</si>
  <si>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</si>
  <si>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</si>
  <si>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</si>
  <si>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</si>
  <si>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</si>
  <si>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</si>
  <si>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</si>
  <si>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</si>
  <si>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</si>
  <si>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</si>
  <si>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</si>
  <si>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</si>
  <si>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</si>
  <si>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</si>
  <si>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</si>
  <si>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</si>
  <si>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</si>
  <si>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</si>
  <si>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</si>
  <si>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</si>
  <si>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</si>
  <si>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</si>
  <si>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</si>
  <si>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</si>
  <si>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</si>
  <si>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</si>
  <si>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</si>
  <si>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</si>
  <si>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</si>
  <si>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</si>
  <si>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</si>
  <si>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</si>
  <si>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</si>
  <si>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</si>
  <si>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</si>
  <si>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</si>
  <si>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</si>
  <si>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</si>
  <si>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</si>
  <si>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</si>
  <si>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</si>
  <si>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</si>
  <si>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</si>
  <si>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</si>
  <si>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</si>
  <si>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</si>
  <si>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</si>
  <si>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</si>
  <si>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</si>
  <si>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</si>
  <si>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</si>
  <si>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</si>
  <si>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</si>
  <si>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</si>
  <si>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</si>
  <si>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</si>
  <si>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</si>
  <si>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</si>
  <si>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</si>
  <si>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</si>
  <si>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</si>
  <si>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</si>
  <si>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</si>
  <si>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</si>
  <si>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</si>
  <si>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</si>
  <si>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</si>
  <si>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</si>
  <si>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</si>
  <si>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</si>
  <si>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</si>
  <si>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</si>
  <si>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</si>
  <si>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</si>
  <si>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</si>
  <si>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</si>
  <si>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</si>
  <si>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</si>
  <si>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</si>
  <si>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</si>
  <si>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</si>
  <si>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</si>
  <si>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</si>
  <si>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</si>
  <si>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</si>
  <si>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</si>
  <si>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</si>
  <si>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</si>
  <si>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</si>
  <si>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</si>
  <si>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</si>
  <si>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</si>
  <si>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</si>
  <si>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</si>
  <si>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</si>
  <si>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</si>
  <si>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</si>
  <si>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</si>
  <si>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</si>
  <si>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</si>
  <si>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</si>
  <si>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</si>
  <si>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</si>
  <si>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</si>
  <si>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</si>
  <si>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</si>
  <si>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</si>
  <si>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</si>
  <si>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</si>
  <si>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</si>
  <si>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</si>
  <si>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</si>
  <si>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</si>
  <si>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</si>
  <si>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</si>
  <si>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</si>
  <si>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</si>
  <si>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</si>
  <si>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</si>
  <si>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</si>
  <si>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</si>
  <si>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</si>
  <si>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</si>
  <si>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</si>
  <si>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</si>
  <si>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</si>
  <si>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</si>
  <si>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</si>
  <si>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</si>
  <si>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</si>
  <si>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</si>
  <si>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</si>
  <si>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</si>
  <si>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</si>
  <si>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</si>
  <si>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</si>
  <si>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</si>
  <si>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</si>
  <si>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</si>
  <si>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</si>
  <si>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</si>
  <si>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</si>
  <si>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</si>
  <si>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</si>
  <si>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</si>
  <si>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</si>
  <si>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</si>
  <si>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</si>
  <si>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</si>
  <si>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</si>
  <si>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</si>
  <si>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</si>
  <si>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</si>
  <si>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</si>
  <si>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</si>
  <si>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</si>
  <si>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</si>
  <si>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</si>
  <si>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</si>
  <si>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</si>
  <si>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</si>
  <si>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</si>
  <si>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</si>
  <si>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</si>
  <si>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</si>
  <si>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</si>
  <si>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</si>
  <si>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</si>
  <si>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</si>
  <si>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</si>
  <si>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</si>
  <si>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</si>
  <si>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</si>
  <si>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</si>
  <si>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</si>
  <si>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</si>
  <si>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</si>
  <si>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</si>
  <si>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</si>
  <si>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</si>
  <si>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</si>
  <si>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</si>
  <si>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</si>
  <si>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</si>
  <si>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</si>
  <si>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</si>
  <si>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</si>
  <si>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</si>
  <si>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</si>
  <si>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</si>
  <si>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</si>
  <si>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</si>
  <si>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</si>
  <si>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</si>
  <si>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</si>
  <si>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</si>
  <si>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</si>
  <si>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</si>
  <si>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</si>
  <si>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</si>
  <si>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</si>
  <si>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</si>
  <si>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</si>
  <si>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</si>
  <si>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</si>
  <si>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</si>
  <si>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</si>
  <si>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</si>
  <si>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</si>
  <si>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</si>
  <si>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</si>
  <si>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</si>
  <si>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</si>
  <si>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</si>
  <si>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</si>
  <si>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</si>
  <si>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</si>
  <si>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</si>
  <si>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</si>
  <si>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</si>
  <si>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</si>
  <si>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</si>
  <si>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</si>
  <si>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</si>
  <si>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</si>
  <si>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</si>
  <si>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</si>
  <si>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</si>
  <si>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</si>
  <si>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</si>
  <si>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</si>
  <si>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</si>
  <si>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</si>
  <si>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</si>
  <si>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</si>
  <si>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</si>
  <si>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</si>
  <si>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</si>
  <si>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</si>
  <si>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</si>
  <si>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</si>
  <si>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</si>
  <si>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</si>
  <si>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</si>
  <si>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</si>
  <si>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</si>
  <si>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</si>
  <si>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</si>
  <si>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</si>
  <si>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</si>
  <si>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</si>
  <si>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</si>
  <si>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</si>
  <si>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</si>
  <si>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</si>
  <si>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</si>
  <si>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</si>
  <si>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</si>
  <si>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</si>
  <si>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</si>
  <si>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</si>
  <si>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</si>
  <si>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</si>
  <si>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</si>
  <si>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</si>
  <si>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</si>
  <si>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</si>
  <si>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</si>
  <si>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</si>
  <si>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</si>
  <si>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</si>
  <si>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</si>
  <si>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</si>
  <si>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</si>
  <si>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</si>
  <si>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</si>
  <si>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</si>
  <si>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</si>
  <si>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</si>
  <si>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</si>
  <si>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</si>
  <si>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</si>
  <si>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</si>
  <si>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</si>
  <si>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</si>
  <si>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</si>
  <si>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</si>
  <si>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</si>
  <si>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</si>
  <si>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</si>
  <si>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</si>
  <si>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</si>
  <si>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</si>
  <si>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</si>
  <si>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</si>
  <si>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</si>
  <si>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</si>
  <si>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</si>
  <si>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</si>
  <si>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</si>
  <si>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</si>
  <si>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</si>
  <si>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</si>
  <si>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</si>
  <si>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</si>
  <si>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</si>
  <si>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</si>
  <si>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</si>
  <si>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</si>
  <si>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</si>
  <si>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</si>
  <si>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</si>
  <si>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</si>
  <si>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</si>
  <si>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</si>
  <si>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</si>
  <si>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</si>
  <si>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</si>
  <si>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</si>
  <si>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</si>
  <si>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</si>
  <si>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</si>
  <si>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</si>
  <si>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</si>
  <si>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</si>
  <si>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</si>
  <si>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</si>
  <si>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</si>
  <si>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</si>
  <si>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</si>
  <si>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</si>
  <si>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</si>
  <si>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</si>
  <si>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</si>
  <si>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</si>
  <si>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</si>
  <si>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</si>
  <si>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</si>
  <si>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</si>
  <si>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</si>
  <si>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</si>
  <si>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</si>
  <si>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</si>
  <si>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</si>
  <si>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</si>
  <si>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</si>
  <si>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</si>
  <si>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</si>
  <si>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</si>
  <si>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</si>
  <si>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</si>
  <si>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</si>
  <si>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</si>
  <si>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</si>
  <si>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</si>
  <si>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</si>
  <si>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</si>
  <si>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</si>
  <si>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</si>
  <si>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</si>
  <si>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</si>
  <si>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</si>
  <si>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</si>
  <si>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</si>
  <si>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</si>
  <si>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</si>
  <si>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</si>
  <si>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</si>
  <si>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</si>
  <si>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</si>
  <si>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</si>
  <si>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</si>
  <si>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</si>
  <si>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</si>
  <si>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</si>
  <si>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</si>
  <si>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</si>
  <si>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</si>
  <si>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</si>
  <si>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</si>
  <si>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</si>
  <si>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</si>
  <si>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</si>
  <si>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</si>
  <si>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</si>
  <si>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</si>
  <si>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</si>
  <si>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</si>
  <si>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</si>
  <si>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</si>
  <si>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</si>
  <si>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</si>
  <si>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</si>
  <si>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</si>
  <si>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</si>
  <si>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</si>
  <si>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</si>
  <si>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</si>
  <si>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</si>
  <si>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</si>
  <si>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</si>
  <si>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</si>
  <si>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</si>
  <si>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</si>
  <si>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</si>
  <si>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</si>
  <si>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</si>
  <si>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</si>
  <si>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</si>
  <si>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</si>
  <si>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</si>
  <si>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</si>
  <si>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</si>
  <si>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</si>
  <si>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</si>
  <si>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</si>
  <si>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</si>
  <si>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</si>
  <si>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</si>
  <si>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</si>
  <si>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</si>
  <si>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</si>
  <si>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</si>
  <si>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</si>
  <si>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</si>
  <si>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</si>
  <si>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</si>
  <si>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</si>
  <si>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</si>
  <si>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</si>
  <si>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</si>
  <si>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</si>
  <si>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</si>
  <si>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</si>
  <si>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</si>
  <si>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</si>
  <si>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</si>
  <si>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</si>
  <si>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</si>
  <si>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</si>
  <si>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</si>
  <si>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</si>
  <si>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</si>
  <si>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</si>
  <si>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</si>
  <si>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</si>
  <si>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</si>
  <si>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</si>
  <si>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</si>
  <si>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</si>
  <si>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</si>
  <si>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</si>
  <si>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</si>
  <si>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</si>
  <si>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</si>
  <si>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</si>
  <si>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</si>
  <si>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</si>
  <si>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</si>
  <si>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</si>
  <si>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</si>
  <si>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</si>
  <si>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</si>
  <si>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</si>
  <si>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</si>
  <si>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</si>
  <si>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</si>
  <si>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</si>
  <si>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</si>
  <si>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</si>
  <si>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</si>
  <si>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</si>
  <si>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</si>
  <si>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</si>
  <si>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</si>
  <si>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</si>
  <si>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</si>
  <si>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</si>
  <si>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</si>
  <si>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</si>
  <si>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</si>
  <si>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</si>
  <si>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</si>
  <si>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</si>
  <si>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</si>
  <si>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</si>
  <si>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</si>
  <si>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</si>
  <si>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</si>
  <si>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</si>
  <si>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</si>
  <si>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</si>
  <si>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</si>
  <si>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</si>
  <si>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</si>
  <si>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</si>
  <si>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</si>
  <si>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</si>
  <si>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</si>
  <si>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</si>
  <si>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</si>
  <si>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</si>
  <si>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</si>
  <si>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</si>
  <si>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</si>
  <si>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</si>
  <si>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</si>
  <si>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</si>
  <si>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</si>
  <si>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</si>
  <si>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</si>
  <si>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</si>
  <si>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</si>
  <si>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</si>
  <si>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</si>
  <si>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</si>
  <si>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</si>
  <si>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</si>
  <si>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</si>
  <si>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</si>
  <si>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</si>
  <si>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</si>
  <si>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</si>
  <si>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</si>
  <si>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</si>
  <si>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</si>
  <si>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</si>
  <si>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</si>
  <si>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</si>
  <si>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</si>
  <si>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</si>
  <si>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</si>
  <si>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</si>
  <si>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</si>
  <si>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</si>
  <si>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</si>
  <si>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</si>
  <si>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</si>
  <si>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</si>
  <si>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</si>
  <si>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</si>
  <si>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</si>
  <si>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</si>
  <si>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</si>
  <si>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</si>
  <si>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</si>
  <si>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</si>
  <si>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</si>
  <si>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</si>
  <si>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</si>
  <si>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</si>
  <si>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</si>
  <si>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</si>
  <si>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</si>
  <si>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</si>
  <si>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</si>
  <si>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</si>
  <si>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</si>
  <si>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</si>
  <si>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</si>
  <si>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</si>
  <si>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</si>
  <si>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</si>
  <si>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</si>
  <si>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</si>
  <si>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</si>
  <si>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</si>
  <si>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</si>
  <si>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</si>
  <si>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</si>
  <si>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</si>
  <si>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</si>
  <si>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</si>
  <si>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</si>
  <si>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</si>
  <si>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</si>
  <si>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</si>
  <si>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</si>
  <si>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</si>
  <si>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</si>
  <si>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</si>
  <si>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</si>
  <si>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</si>
  <si>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</si>
  <si>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</si>
  <si>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</si>
  <si>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</si>
  <si>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</si>
  <si>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</si>
  <si>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</si>
  <si>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</si>
  <si>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</si>
  <si>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</si>
  <si>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</si>
  <si>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</si>
  <si>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</si>
  <si>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</si>
  <si>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</si>
  <si>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</si>
  <si>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</si>
  <si>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</si>
  <si>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</si>
  <si>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</si>
  <si>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</si>
  <si>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</si>
  <si>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</si>
  <si>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</si>
  <si>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</si>
  <si>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</si>
  <si>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</si>
  <si>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</si>
  <si>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</si>
  <si>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</si>
  <si>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</si>
  <si>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</si>
  <si>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</si>
  <si>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</si>
  <si>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</si>
  <si>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</si>
  <si>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</si>
  <si>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</si>
  <si>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</si>
  <si>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</si>
  <si>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</si>
  <si>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</si>
  <si>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</si>
  <si>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</si>
  <si>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</si>
  <si>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</si>
  <si>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</si>
  <si>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</si>
  <si>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</si>
  <si>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</si>
  <si>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</si>
  <si>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</si>
  <si>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</si>
  <si>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</si>
  <si>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</si>
  <si>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</si>
  <si>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</si>
  <si>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</si>
  <si>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</si>
  <si>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</si>
  <si>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</si>
  <si>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</si>
  <si>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</si>
  <si>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</si>
  <si>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</si>
  <si>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</si>
  <si>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</si>
  <si>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</si>
  <si>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</si>
  <si>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</si>
  <si>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</si>
  <si>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</si>
  <si>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</si>
  <si>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</si>
  <si>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</si>
  <si>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</si>
  <si>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</si>
  <si>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</si>
  <si>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</si>
  <si>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</si>
  <si>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</si>
  <si>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</si>
  <si>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</si>
  <si>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</si>
  <si>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</si>
  <si>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</si>
  <si>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</si>
  <si>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</si>
  <si>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</si>
  <si>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</si>
  <si>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</si>
  <si>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</si>
  <si>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</si>
  <si>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</si>
  <si>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</si>
  <si>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</si>
  <si>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</si>
  <si>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</si>
  <si>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</si>
  <si>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</si>
  <si>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</si>
  <si>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</si>
  <si>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</si>
  <si>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</si>
  <si>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</si>
  <si>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</si>
  <si>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</si>
  <si>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</si>
  <si>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</si>
  <si>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</si>
  <si>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</si>
  <si>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</si>
  <si>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</si>
  <si>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</si>
  <si>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</si>
  <si>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</si>
  <si>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</si>
  <si>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</si>
  <si>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</si>
  <si>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</si>
  <si>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</si>
  <si>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</si>
  <si>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</si>
  <si>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</si>
  <si>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</si>
  <si>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</si>
  <si>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</si>
  <si>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</si>
  <si>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</si>
  <si>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</si>
  <si>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</si>
  <si>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</si>
  <si>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</si>
  <si>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</si>
  <si>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</si>
  <si>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</si>
  <si>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</si>
  <si>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</si>
  <si>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</si>
  <si>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</si>
  <si>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</si>
  <si>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</si>
  <si>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</si>
  <si>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</si>
  <si>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</si>
  <si>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</si>
  <si>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</si>
  <si>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</si>
  <si>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</si>
  <si>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</si>
  <si>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</si>
  <si>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</si>
  <si>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</si>
  <si>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</si>
  <si>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</si>
  <si>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</si>
  <si>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</si>
  <si>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</si>
  <si>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</si>
  <si>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</si>
  <si>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</si>
  <si>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</si>
  <si>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</si>
  <si>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</si>
  <si>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</si>
  <si>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</si>
  <si>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</si>
  <si>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</si>
  <si>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</si>
  <si>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</si>
  <si>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</si>
  <si>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</si>
  <si>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</si>
  <si>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</si>
  <si>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</si>
  <si>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</si>
  <si>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</si>
  <si>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</si>
  <si>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</si>
  <si>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</si>
  <si>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</si>
  <si>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</si>
  <si>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</si>
  <si>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</si>
  <si>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</si>
  <si>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</si>
  <si>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</si>
  <si>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</si>
  <si>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</si>
  <si>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</si>
  <si>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</si>
  <si>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</si>
  <si>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</si>
  <si>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</si>
  <si>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</si>
  <si>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</si>
  <si>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</si>
  <si>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</si>
  <si>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</si>
  <si>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</si>
  <si>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</si>
  <si>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</si>
  <si>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</si>
  <si>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</si>
  <si>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</si>
  <si>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</si>
  <si>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</si>
  <si>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</si>
  <si>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</si>
  <si>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</si>
  <si>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</si>
  <si>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</si>
  <si>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</si>
  <si>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</si>
  <si>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</si>
  <si>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</si>
  <si>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</si>
  <si>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</si>
  <si>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</si>
  <si>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</si>
  <si>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</si>
  <si>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</si>
  <si>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</si>
  <si>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</si>
  <si>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</si>
  <si>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</si>
  <si>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</si>
  <si>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</si>
  <si>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</si>
  <si>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</si>
  <si>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</si>
  <si>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</si>
  <si>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</si>
  <si>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</si>
  <si>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</si>
  <si>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</si>
  <si>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</si>
  <si>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</si>
  <si>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</si>
  <si>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</si>
  <si>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</si>
  <si>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</si>
  <si>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</si>
  <si>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</si>
  <si>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</si>
  <si>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</si>
  <si>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</si>
  <si>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</si>
  <si>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</si>
  <si>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</si>
  <si>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</si>
  <si>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</si>
  <si>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</si>
  <si>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</si>
  <si>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</si>
  <si>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</si>
  <si>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</si>
  <si>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</si>
  <si>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</si>
  <si>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</si>
  <si>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</si>
  <si>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</si>
  <si>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</si>
  <si>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</si>
  <si>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</si>
  <si>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</si>
  <si>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</si>
  <si>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</si>
  <si>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</si>
  <si>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</si>
  <si>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</si>
  <si>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</si>
  <si>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</si>
  <si>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</si>
  <si>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</si>
  <si>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</si>
  <si>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</si>
  <si>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</si>
  <si>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</si>
  <si>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</si>
  <si>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</si>
  <si>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</si>
  <si>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</si>
  <si>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</si>
  <si>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</si>
  <si>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</si>
  <si>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</si>
  <si>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</si>
  <si>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</si>
  <si>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</si>
  <si>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</si>
  <si>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</si>
  <si>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</si>
  <si>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</si>
  <si>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</si>
  <si>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</si>
  <si>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</si>
  <si>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</si>
  <si>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</si>
  <si>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</si>
  <si>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</si>
  <si>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</si>
  <si>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</si>
  <si>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</si>
  <si>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</si>
  <si>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</si>
  <si>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</si>
  <si>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</si>
  <si>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</si>
  <si>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</si>
  <si>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</si>
  <si>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</si>
  <si>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</si>
  <si>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</si>
  <si>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</si>
  <si>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</si>
  <si>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</si>
  <si>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</si>
  <si>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</si>
  <si>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</si>
  <si>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</si>
  <si>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</si>
  <si>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</si>
  <si>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</si>
  <si>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</si>
  <si>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</si>
  <si>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</si>
  <si>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</si>
  <si>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</si>
  <si>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</si>
  <si>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</si>
  <si>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</si>
  <si>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</si>
  <si>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</si>
  <si>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</si>
  <si>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</si>
  <si>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</si>
  <si>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</si>
  <si>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</si>
  <si>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</si>
  <si>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</si>
  <si>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</si>
  <si>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</si>
  <si>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</si>
  <si>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</si>
  <si>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</si>
  <si>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</si>
  <si>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</si>
  <si>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</si>
  <si>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</si>
  <si>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</si>
  <si>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</si>
  <si>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</si>
  <si>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</si>
  <si>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</si>
  <si>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</si>
  <si>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</si>
  <si>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</si>
  <si>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</si>
  <si>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</si>
  <si>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</si>
  <si>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</si>
  <si>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</si>
  <si>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</si>
  <si>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</si>
  <si>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</si>
  <si>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</si>
  <si>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</si>
  <si>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</si>
  <si>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</si>
  <si>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</si>
  <si>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</si>
  <si>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</si>
  <si>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</si>
  <si>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</si>
  <si>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</si>
  <si>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</si>
  <si>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</si>
  <si>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</si>
  <si>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</si>
  <si>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</si>
  <si>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</si>
  <si>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</si>
  <si>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</si>
  <si>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</si>
  <si>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</si>
  <si>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</si>
  <si>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</si>
  <si>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</si>
  <si>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</si>
  <si>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</si>
  <si>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</si>
  <si>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</si>
  <si>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</si>
  <si>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</si>
  <si>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</si>
  <si>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</si>
  <si>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</si>
  <si>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</si>
  <si>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</si>
  <si>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</si>
  <si>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</si>
  <si>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</si>
  <si>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</si>
  <si>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</si>
  <si>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</si>
  <si>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</si>
  <si>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</si>
  <si>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</si>
  <si>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</si>
  <si>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</si>
  <si>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</si>
  <si>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</si>
  <si>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</si>
  <si>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</si>
  <si>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</si>
  <si>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</si>
  <si>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</si>
  <si>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</si>
  <si>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</si>
  <si>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</si>
  <si>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</si>
  <si>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</si>
  <si>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</si>
  <si>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</si>
  <si>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</si>
  <si>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</si>
  <si>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</si>
  <si>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</si>
  <si>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</si>
  <si>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</si>
  <si>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</si>
  <si>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</si>
  <si>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</si>
  <si>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</si>
  <si>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</si>
  <si>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</si>
  <si>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</si>
  <si>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</si>
  <si>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</si>
  <si>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</si>
  <si>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</si>
  <si>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</si>
  <si>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</si>
  <si>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</si>
  <si>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</si>
  <si>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</si>
  <si>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</si>
  <si>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</si>
  <si>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</si>
  <si>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</si>
  <si>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</si>
  <si>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</si>
  <si>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</si>
  <si>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</si>
  <si>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</si>
  <si>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</si>
  <si>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</si>
  <si>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</si>
  <si>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</si>
  <si>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</si>
  <si>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</si>
  <si>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</si>
  <si>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</si>
  <si>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</si>
  <si>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</si>
  <si>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</si>
  <si>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</si>
  <si>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</si>
  <si>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</si>
  <si>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</si>
  <si>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</si>
  <si>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</si>
  <si>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</si>
  <si>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</si>
  <si>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</si>
  <si>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</si>
  <si>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</si>
  <si>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</si>
  <si>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</si>
  <si>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</si>
  <si>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</si>
  <si>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</si>
  <si>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</si>
  <si>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</si>
  <si>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</si>
  <si>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</si>
  <si>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</si>
  <si>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</si>
  <si>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</si>
  <si>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</si>
  <si>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</si>
  <si>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</si>
  <si>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</si>
  <si>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</si>
  <si>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</si>
  <si>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</si>
  <si>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</si>
  <si>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</si>
  <si>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</si>
  <si>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</si>
  <si>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</si>
  <si>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</si>
  <si>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</si>
  <si>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</si>
  <si>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</si>
  <si>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</si>
  <si>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</si>
  <si>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</si>
  <si>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</si>
  <si>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</si>
  <si>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</si>
  <si>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</si>
  <si>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</si>
  <si>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</si>
  <si>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</si>
  <si>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</si>
  <si>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</si>
  <si>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</si>
  <si>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</si>
  <si>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</si>
  <si>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</si>
  <si>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</si>
  <si>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</si>
  <si>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</si>
  <si>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</si>
  <si>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</si>
  <si>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</si>
  <si>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</si>
  <si>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</si>
  <si>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</si>
  <si>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</si>
  <si>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</si>
  <si>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</si>
  <si>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</si>
  <si>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</si>
  <si>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</si>
  <si>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</si>
  <si>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</si>
  <si>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</si>
  <si>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</si>
  <si>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</si>
  <si>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</si>
  <si>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</si>
  <si>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</si>
  <si>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</si>
  <si>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</si>
  <si>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</si>
  <si>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</si>
  <si>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</si>
  <si>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</si>
  <si>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</si>
  <si>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</si>
  <si>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</si>
  <si>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</si>
  <si>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</si>
  <si>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</si>
  <si>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</si>
  <si>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</si>
  <si>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</si>
  <si>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</si>
  <si>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</si>
  <si>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</si>
  <si>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</si>
  <si>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</si>
  <si>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</si>
  <si>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</si>
  <si>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</si>
  <si>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</si>
  <si>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</si>
  <si>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</si>
  <si>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</si>
  <si>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</si>
  <si>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</si>
  <si>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</si>
  <si>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</si>
  <si>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</si>
  <si>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</si>
  <si>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</si>
  <si>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</si>
  <si>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</si>
  <si>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</si>
  <si>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</si>
  <si>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</si>
  <si>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</si>
  <si>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</si>
  <si>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</si>
  <si>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</si>
  <si>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</si>
  <si>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</si>
  <si>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</si>
  <si>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</si>
  <si>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</si>
  <si>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</si>
  <si>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</si>
  <si>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</si>
  <si>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</si>
  <si>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</si>
  <si>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</si>
  <si>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</si>
  <si>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</si>
  <si>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</si>
  <si>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</si>
  <si>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</si>
  <si>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</si>
  <si>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</si>
  <si>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</si>
  <si>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</si>
  <si>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</si>
  <si>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</si>
  <si>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</si>
  <si>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</si>
  <si>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</si>
  <si>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</si>
  <si>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</si>
  <si>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</si>
  <si>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</si>
  <si>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</si>
  <si>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</si>
  <si>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</si>
  <si>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</si>
  <si>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</si>
  <si>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</si>
  <si>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</si>
  <si>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</si>
  <si>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</si>
  <si>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</si>
  <si>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</si>
  <si>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</si>
  <si>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</si>
  <si>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</si>
  <si>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</si>
  <si>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</si>
  <si>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</si>
  <si>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</si>
  <si>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</si>
  <si>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</si>
  <si>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</si>
  <si>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</si>
  <si>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</si>
  <si>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</si>
  <si>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</si>
  <si>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</si>
  <si>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</si>
  <si>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</si>
  <si>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</si>
  <si>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</si>
  <si>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</si>
  <si>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</si>
  <si>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</si>
  <si>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</si>
  <si>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</si>
  <si>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</si>
  <si>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</si>
  <si>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</si>
  <si>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</si>
  <si>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</si>
  <si>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</si>
  <si>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</si>
  <si>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</si>
  <si>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</si>
  <si>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</si>
  <si>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</si>
  <si>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</si>
  <si>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</si>
  <si>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</si>
  <si>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</si>
  <si>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</si>
  <si>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</si>
  <si>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</si>
  <si>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</si>
  <si>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</si>
  <si>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</si>
  <si>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</si>
  <si>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</si>
  <si>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</si>
  <si>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</si>
  <si>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</si>
  <si>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</si>
  <si>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</si>
  <si>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</si>
  <si>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</si>
  <si>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</si>
  <si>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</si>
  <si>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</si>
  <si>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</si>
  <si>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</si>
  <si>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</si>
  <si>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</si>
  <si>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</si>
  <si>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</si>
  <si>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</si>
  <si>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</si>
  <si>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</si>
  <si>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</si>
  <si>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</si>
  <si>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</si>
  <si>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</si>
  <si>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</si>
  <si>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</si>
  <si>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</si>
  <si>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</si>
  <si>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</si>
  <si>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</si>
  <si>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</si>
  <si>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</si>
  <si>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</si>
  <si>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</si>
  <si>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</si>
  <si>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</si>
  <si>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</si>
  <si>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</si>
  <si>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</si>
  <si>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</si>
  <si>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</si>
  <si>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</si>
  <si>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</si>
  <si>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</si>
  <si>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</si>
  <si>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</si>
  <si>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</si>
  <si>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</si>
  <si>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</si>
  <si>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</si>
  <si>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</si>
  <si>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</si>
  <si>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</si>
  <si>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</si>
  <si>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</si>
  <si>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</si>
  <si>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</si>
  <si>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</si>
  <si>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</si>
  <si>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</si>
  <si>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</si>
  <si>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</si>
  <si>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</si>
  <si>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</si>
  <si>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</si>
  <si>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</si>
  <si>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</si>
  <si>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</si>
  <si>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</si>
  <si>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</si>
  <si>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</si>
  <si>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</si>
  <si>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</si>
  <si>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</si>
  <si>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</si>
  <si>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</si>
  <si>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</si>
  <si>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</si>
  <si>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</si>
  <si>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</si>
  <si>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</si>
  <si>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</si>
  <si>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</si>
  <si>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</si>
  <si>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</si>
  <si>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</si>
  <si>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</si>
  <si>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</si>
  <si>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</si>
  <si>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</si>
  <si>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</si>
  <si>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</si>
  <si>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</si>
  <si>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</si>
  <si>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</si>
  <si>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</si>
  <si>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</si>
  <si>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</si>
  <si>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</si>
  <si>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</si>
  <si>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</si>
  <si>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</si>
  <si>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</si>
  <si>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</si>
  <si>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</si>
  <si>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</si>
  <si>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</si>
  <si>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</si>
  <si>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</si>
  <si>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</si>
  <si>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</si>
  <si>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</si>
  <si>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</si>
  <si>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</si>
  <si>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</si>
  <si>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</si>
  <si>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</si>
  <si>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</si>
  <si>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</si>
  <si>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</si>
  <si>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</si>
  <si>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</si>
  <si>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</si>
  <si>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</si>
  <si>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</si>
  <si>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</si>
  <si>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</si>
  <si>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</si>
  <si>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</si>
  <si>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</si>
  <si>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</si>
  <si>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</si>
  <si>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</si>
  <si>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</si>
  <si>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</si>
  <si>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</si>
  <si>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</si>
  <si>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</si>
  <si>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</si>
  <si>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</si>
  <si>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</si>
  <si>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</si>
  <si>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</si>
  <si>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</si>
  <si>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</si>
  <si>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</si>
  <si>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</si>
  <si>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</si>
  <si>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</si>
  <si>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</si>
  <si>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</si>
  <si>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</si>
  <si>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</si>
  <si>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</si>
  <si>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</si>
  <si>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</si>
  <si>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</si>
  <si>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</si>
  <si>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</si>
  <si>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</si>
  <si>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</si>
  <si>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</si>
  <si>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</si>
  <si>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</si>
  <si>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</si>
  <si>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</si>
  <si>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</si>
  <si>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</si>
  <si>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</si>
  <si>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</si>
  <si>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</si>
  <si>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</si>
  <si>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</si>
  <si>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</si>
  <si>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</si>
  <si>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</si>
  <si>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</si>
  <si>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</si>
  <si>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</si>
  <si>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</si>
  <si>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</si>
  <si>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</si>
  <si>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</si>
  <si>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</si>
  <si>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</si>
  <si>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</si>
  <si>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</si>
  <si>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</si>
  <si>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</si>
  <si>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</si>
  <si>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</si>
  <si>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</si>
  <si>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</si>
  <si>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</si>
  <si>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</si>
  <si>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</si>
  <si>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</si>
  <si>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</si>
  <si>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</si>
  <si>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</si>
  <si>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</si>
  <si>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</si>
  <si>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</si>
  <si>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</si>
  <si>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</si>
  <si>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</si>
  <si>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</si>
  <si>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</si>
  <si>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</si>
  <si>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</si>
  <si>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</si>
  <si>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</si>
  <si>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</si>
  <si>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</si>
  <si>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</si>
  <si>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</si>
  <si>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</si>
  <si>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</si>
  <si>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</si>
  <si>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</si>
  <si>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</si>
  <si>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</si>
  <si>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</si>
  <si>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</si>
  <si>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</si>
  <si>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</si>
  <si>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</si>
  <si>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</si>
  <si>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</si>
  <si>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</si>
  <si>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</si>
  <si>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</si>
  <si>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</si>
  <si>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</si>
  <si>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</si>
  <si>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</si>
  <si>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</si>
  <si>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</si>
  <si>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</si>
  <si>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</si>
  <si>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</si>
  <si>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</si>
  <si>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</si>
  <si>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</si>
  <si>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</si>
  <si>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</si>
  <si>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</si>
  <si>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</si>
  <si>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</si>
  <si>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</si>
  <si>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</si>
  <si>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</si>
  <si>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</si>
  <si>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</si>
  <si>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</si>
  <si>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</si>
  <si>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</si>
  <si>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</si>
  <si>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</si>
  <si>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</si>
  <si>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</si>
  <si>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</si>
  <si>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</si>
  <si>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</si>
  <si>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</si>
  <si>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</si>
  <si>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</si>
  <si>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</si>
  <si>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</si>
  <si>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</si>
  <si>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</si>
  <si>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</si>
  <si>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</si>
  <si>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</si>
  <si>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</si>
  <si>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</si>
  <si>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</si>
  <si>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</si>
  <si>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</si>
  <si>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</si>
  <si>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</si>
  <si>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</si>
  <si>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</si>
  <si>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</si>
  <si>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</si>
  <si>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</si>
  <si>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</si>
  <si>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</si>
  <si>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</si>
  <si>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</si>
  <si>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</si>
  <si>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</si>
  <si>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</si>
  <si>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</si>
  <si>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</si>
  <si>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</si>
  <si>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</si>
  <si>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</si>
  <si>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</si>
  <si>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</si>
  <si>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</si>
  <si>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</si>
  <si>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</si>
  <si>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</si>
  <si>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</si>
  <si>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</si>
  <si>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</si>
  <si>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</si>
  <si>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</si>
  <si>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</si>
  <si>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</si>
  <si>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</si>
  <si>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</si>
  <si>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</si>
  <si>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</si>
  <si>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</si>
  <si>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</si>
  <si>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</si>
  <si>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</si>
  <si>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</si>
  <si>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</si>
  <si>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</si>
  <si>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</si>
  <si>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</si>
  <si>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</si>
  <si>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</si>
  <si>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</si>
  <si>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</si>
  <si>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</si>
  <si>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</si>
  <si>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</si>
  <si>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</si>
  <si>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</si>
  <si>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</si>
  <si>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</si>
  <si>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</si>
  <si>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</si>
  <si>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</si>
  <si>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</si>
  <si>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</si>
  <si>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</si>
  <si>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</si>
  <si>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</si>
  <si>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</si>
  <si>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</si>
  <si>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</si>
  <si>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</si>
  <si>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</si>
  <si>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</si>
  <si>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</si>
  <si>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</si>
  <si>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</si>
  <si>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</si>
  <si>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</si>
  <si>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</si>
  <si>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</si>
  <si>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</si>
  <si>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</si>
  <si>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</si>
  <si>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</si>
  <si>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</si>
  <si>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</si>
  <si>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</si>
  <si>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</si>
  <si>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</si>
  <si>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</si>
  <si>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</si>
  <si>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</si>
  <si>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</si>
  <si>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</si>
  <si>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</si>
  <si>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</si>
  <si>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</si>
  <si>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</si>
  <si>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</si>
  <si>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</si>
  <si>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</si>
  <si>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</si>
  <si>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</si>
  <si>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</si>
  <si>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</si>
  <si>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</si>
  <si>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</si>
  <si>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</si>
  <si>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</si>
  <si>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</si>
  <si>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</si>
  <si>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</si>
  <si>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</si>
  <si>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</si>
  <si>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</si>
  <si>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</si>
  <si>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</si>
  <si>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</si>
  <si>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</si>
  <si>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</si>
  <si>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</si>
  <si>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</si>
  <si>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</si>
  <si>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</si>
  <si>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</si>
  <si>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</si>
  <si>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</si>
  <si>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</si>
  <si>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</si>
  <si>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</si>
  <si>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</si>
  <si>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</si>
  <si>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</si>
  <si>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</si>
  <si>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</si>
  <si>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</si>
  <si>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</si>
  <si>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</si>
  <si>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</si>
  <si>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</si>
  <si>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</si>
  <si>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</si>
  <si>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</si>
  <si>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</si>
  <si>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</si>
  <si>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</si>
  <si>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</si>
  <si>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</si>
  <si>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</si>
  <si>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</si>
  <si>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</si>
  <si>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</si>
  <si>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</si>
  <si>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</si>
  <si>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</si>
  <si>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</si>
  <si>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</si>
  <si>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</si>
  <si>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</si>
  <si>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</si>
  <si>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</si>
  <si>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</si>
  <si>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</si>
  <si>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</si>
  <si>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</si>
  <si>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</si>
  <si>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</si>
  <si>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</si>
  <si>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</si>
  <si>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</si>
  <si>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</si>
  <si>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</si>
  <si>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</si>
  <si>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</si>
  <si>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</si>
  <si>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</si>
  <si>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</si>
  <si>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</si>
  <si>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</si>
  <si>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</si>
  <si>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</si>
  <si>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</si>
  <si>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</si>
  <si>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</si>
  <si>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</si>
  <si>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</si>
  <si>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</si>
  <si>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</si>
  <si>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</si>
  <si>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</si>
  <si>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</si>
  <si>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</si>
  <si>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</si>
  <si>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</si>
  <si>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</si>
  <si>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</si>
  <si>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</si>
  <si>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</si>
  <si>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</si>
  <si>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</si>
  <si>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</si>
  <si>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</si>
  <si>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</si>
  <si>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</si>
  <si>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</si>
  <si>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</si>
  <si>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</si>
  <si>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</si>
  <si>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</si>
  <si>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</si>
  <si>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</si>
  <si>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</si>
  <si>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</si>
  <si>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</si>
  <si>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</si>
  <si>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</si>
  <si>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</si>
  <si>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</si>
  <si>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</si>
  <si>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</si>
  <si>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</si>
  <si>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</si>
  <si>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</si>
  <si>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</si>
  <si>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</si>
  <si>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</si>
  <si>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</si>
  <si>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</si>
  <si>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</si>
  <si>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</si>
  <si>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</si>
  <si>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</si>
  <si>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</si>
  <si>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</si>
  <si>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</si>
  <si>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</si>
  <si>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</si>
  <si>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</si>
  <si>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</si>
  <si>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</si>
  <si>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</si>
  <si>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</si>
  <si>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</si>
  <si>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</si>
  <si>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</si>
  <si>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</si>
  <si>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</si>
  <si>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</si>
  <si>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</si>
  <si>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</si>
  <si>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</si>
  <si>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</si>
  <si>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</si>
  <si>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</si>
  <si>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</si>
  <si>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</si>
  <si>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</si>
  <si>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</si>
  <si>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</si>
  <si>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</si>
  <si>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</si>
  <si>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</si>
  <si>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</si>
  <si>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</si>
  <si>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</si>
  <si>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</si>
  <si>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</si>
  <si>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</si>
  <si>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</si>
  <si>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</si>
  <si>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</si>
  <si>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</si>
  <si>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</si>
  <si>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</si>
  <si>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</si>
  <si>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</si>
  <si>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</si>
  <si>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</si>
  <si>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</si>
  <si>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</si>
  <si>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</si>
  <si>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</si>
  <si>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</si>
  <si>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</si>
  <si>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</si>
  <si>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</si>
  <si>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</si>
  <si>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</si>
  <si>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</si>
  <si>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</si>
  <si>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</si>
  <si>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</si>
  <si>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</si>
  <si>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</si>
  <si>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</si>
  <si>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</si>
  <si>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</si>
  <si>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</si>
  <si>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</si>
  <si>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</si>
  <si>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</si>
  <si>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</si>
  <si>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</si>
  <si>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</si>
  <si>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</si>
  <si>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</si>
  <si>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</si>
  <si>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</si>
  <si>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</si>
  <si>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</si>
  <si>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</si>
  <si>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</si>
  <si>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</si>
  <si>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</si>
  <si>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</si>
  <si>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</si>
  <si>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</si>
  <si>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</si>
  <si>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</si>
  <si>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</si>
  <si>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</si>
  <si>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</si>
  <si>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</si>
  <si>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</si>
  <si>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</si>
  <si>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</si>
  <si>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</si>
  <si>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</si>
  <si>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</si>
  <si>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</si>
  <si>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</si>
  <si>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</si>
  <si>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</si>
  <si>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</si>
  <si>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</si>
  <si>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</si>
  <si>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</si>
  <si>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</si>
  <si>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</si>
  <si>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</si>
  <si>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</si>
  <si>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</si>
  <si>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</si>
  <si>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</si>
  <si>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</si>
  <si>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</si>
  <si>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</si>
  <si>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</si>
  <si>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</si>
  <si>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</si>
  <si>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</si>
  <si>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</si>
  <si>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</si>
  <si>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</si>
  <si>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</si>
  <si>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</si>
  <si>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</si>
  <si>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</si>
  <si>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</si>
  <si>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</si>
  <si>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</si>
  <si>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</si>
  <si>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</si>
  <si>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</si>
  <si>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</si>
  <si>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</si>
  <si>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</si>
  <si>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</si>
  <si>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</si>
  <si>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</si>
  <si>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</si>
  <si>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</si>
  <si>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</si>
  <si>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</si>
  <si>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</si>
  <si>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</si>
  <si>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</si>
  <si>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</si>
  <si>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</si>
  <si>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</si>
  <si>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</si>
  <si>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</si>
  <si>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</si>
  <si>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</si>
  <si>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</si>
  <si>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</si>
  <si>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</si>
  <si>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</si>
  <si>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</si>
  <si>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</si>
  <si>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</si>
  <si>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</si>
  <si>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</si>
  <si>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</si>
  <si>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</si>
  <si>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</si>
  <si>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</si>
  <si>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</si>
  <si>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</si>
  <si>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</si>
  <si>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</si>
  <si>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</si>
  <si>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</si>
  <si>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</si>
  <si>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</si>
  <si>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</si>
  <si>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</si>
  <si>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</si>
  <si>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</si>
  <si>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</si>
  <si>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</si>
  <si>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</si>
  <si>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</si>
  <si>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</si>
  <si>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</si>
  <si>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</si>
  <si>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</si>
  <si>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</si>
  <si>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</si>
  <si>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</si>
  <si>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</si>
  <si>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</si>
  <si>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</si>
  <si>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</si>
  <si>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</si>
  <si>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</si>
  <si>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</si>
  <si>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</si>
  <si>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</si>
  <si>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</si>
  <si>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</si>
  <si>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</si>
  <si>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</si>
  <si>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</si>
  <si>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</si>
  <si>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</si>
  <si>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</si>
  <si>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</si>
  <si>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</si>
  <si>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</si>
  <si>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</si>
  <si>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</si>
  <si>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</si>
  <si>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</si>
  <si>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</si>
  <si>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</si>
  <si>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</si>
  <si>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</si>
  <si>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</si>
  <si>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</si>
  <si>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</si>
  <si>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</si>
  <si>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</si>
  <si>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</si>
  <si>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</si>
  <si>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</si>
  <si>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</si>
  <si>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</si>
  <si>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</si>
  <si>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</si>
  <si>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</si>
  <si>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</si>
  <si>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</si>
  <si>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</si>
  <si>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</si>
  <si>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</si>
  <si>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</si>
  <si>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</si>
  <si>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</si>
  <si>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</si>
  <si>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</si>
  <si>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</si>
  <si>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</si>
  <si>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</si>
  <si>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</si>
  <si>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</si>
  <si>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</si>
  <si>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</si>
  <si>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</si>
  <si>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</si>
  <si>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</si>
  <si>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</si>
  <si>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</si>
  <si>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</si>
  <si>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</si>
  <si>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</si>
  <si>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</si>
  <si>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</si>
  <si>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</si>
  <si>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</si>
  <si>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</si>
  <si>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</si>
  <si>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</si>
  <si>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</si>
  <si>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</si>
  <si>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</si>
  <si>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</si>
  <si>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</si>
  <si>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</si>
  <si>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</si>
  <si>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</si>
  <si>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</si>
  <si>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</si>
  <si>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</si>
  <si>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</si>
  <si>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</si>
  <si>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</si>
  <si>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</si>
  <si>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</si>
  <si>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</si>
  <si>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</si>
  <si>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</si>
  <si>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</si>
  <si>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</si>
  <si>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</si>
  <si>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</si>
  <si>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</si>
  <si>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</si>
  <si>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</si>
  <si>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</si>
  <si>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</si>
  <si>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</si>
  <si>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</si>
  <si>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</si>
  <si>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</si>
  <si>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</si>
  <si>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</si>
  <si>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</si>
  <si>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</si>
  <si>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</si>
  <si>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</si>
  <si>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</si>
  <si>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</si>
  <si>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</si>
  <si>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</si>
  <si>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</si>
  <si>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</si>
  <si>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</si>
  <si>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</si>
  <si>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</si>
  <si>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</si>
  <si>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</si>
  <si>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</si>
  <si>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</si>
  <si>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</si>
  <si>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</si>
  <si>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</si>
  <si>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</si>
  <si>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</si>
  <si>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</si>
  <si>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</si>
  <si>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</si>
  <si>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</si>
  <si>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</si>
  <si>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</si>
  <si>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</si>
  <si>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</si>
  <si>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</si>
  <si>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</si>
  <si>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</si>
  <si>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</si>
  <si>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</si>
  <si>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</si>
  <si>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</si>
  <si>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</si>
  <si>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</si>
  <si>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</si>
  <si>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</si>
  <si>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</si>
  <si>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</si>
  <si>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</si>
  <si>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</si>
  <si>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</si>
  <si>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</si>
  <si>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</si>
  <si>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</si>
  <si>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</si>
  <si>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</si>
  <si>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</si>
  <si>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</si>
  <si>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</si>
  <si>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</si>
  <si>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</si>
  <si>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</si>
  <si>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</si>
  <si>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</si>
  <si>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</si>
  <si>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</si>
  <si>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</si>
  <si>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</si>
  <si>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</si>
  <si>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</si>
  <si>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</si>
  <si>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</si>
  <si>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</si>
  <si>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</si>
  <si>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</si>
  <si>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</si>
  <si>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</si>
  <si>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</si>
  <si>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</si>
  <si>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</si>
  <si>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</si>
  <si>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</si>
  <si>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</si>
  <si>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</si>
  <si>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</si>
  <si>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</si>
  <si>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</si>
  <si>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</si>
  <si>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</si>
  <si>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</si>
  <si>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</si>
  <si>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</si>
  <si>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</si>
  <si>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</si>
  <si>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</si>
  <si>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</si>
  <si>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</si>
  <si>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</si>
  <si>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</si>
  <si>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</si>
  <si>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</si>
  <si>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</si>
  <si>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</si>
  <si>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</si>
  <si>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</si>
  <si>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</si>
  <si>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</si>
  <si>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</si>
  <si>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</si>
  <si>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</si>
  <si>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</si>
  <si>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</si>
  <si>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</si>
  <si>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</si>
  <si>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</si>
  <si>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</si>
  <si>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</si>
  <si>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</si>
  <si>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</si>
  <si>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</si>
  <si>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</si>
  <si>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</si>
  <si>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</si>
  <si>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</si>
  <si>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</si>
  <si>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</si>
  <si>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</si>
  <si>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</si>
  <si>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</si>
  <si>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</si>
  <si>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</si>
  <si>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</si>
  <si>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</si>
  <si>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</si>
  <si>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</si>
  <si>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</si>
  <si>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</si>
  <si>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</si>
  <si>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</si>
  <si>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</si>
  <si>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</si>
  <si>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</si>
  <si>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</si>
  <si>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</si>
  <si>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</si>
  <si>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</si>
  <si>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</si>
  <si>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</si>
  <si>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</si>
  <si>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</si>
  <si>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</si>
  <si>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</si>
  <si>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</si>
  <si>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</si>
  <si>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</si>
  <si>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</si>
  <si>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</si>
  <si>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</si>
  <si>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</si>
  <si>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</si>
  <si>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</si>
  <si>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</si>
  <si>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</si>
  <si>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</si>
  <si>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</si>
  <si>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</si>
  <si>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</si>
  <si>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</si>
  <si>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</si>
  <si>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</si>
  <si>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</si>
  <si>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</si>
  <si>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</si>
  <si>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</si>
  <si>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</si>
  <si>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</si>
  <si>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</si>
  <si>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</si>
  <si>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</si>
  <si>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</si>
  <si>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</si>
  <si>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</si>
  <si>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</si>
  <si>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</si>
  <si>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</si>
  <si>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</si>
  <si>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</si>
  <si>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</si>
  <si>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</si>
  <si>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</si>
  <si>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</si>
  <si>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</si>
  <si>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</si>
  <si>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</si>
  <si>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</si>
  <si>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</si>
  <si>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</si>
  <si>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</si>
  <si>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</si>
  <si>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</si>
  <si>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</si>
  <si>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</si>
  <si>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</si>
  <si>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</si>
  <si>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</si>
  <si>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</si>
  <si>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</si>
  <si>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</si>
  <si>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</si>
  <si>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</si>
  <si>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</si>
  <si>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</si>
  <si>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</si>
  <si>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</si>
  <si>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</si>
  <si>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</si>
  <si>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</si>
  <si>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</si>
  <si>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</si>
  <si>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</si>
  <si>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</si>
  <si>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</si>
  <si>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</si>
  <si>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</si>
  <si>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</si>
  <si>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</si>
  <si>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</si>
  <si>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</si>
  <si>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</si>
  <si>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</si>
  <si>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</si>
  <si>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</si>
  <si>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</si>
  <si>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</si>
  <si>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</si>
  <si>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</si>
  <si>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</si>
  <si>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</si>
  <si>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</si>
  <si>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</si>
  <si>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</si>
  <si>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</si>
  <si>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</si>
  <si>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</si>
  <si>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</si>
  <si>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</si>
  <si>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</si>
  <si>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</si>
  <si>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</si>
  <si>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</si>
  <si>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</si>
  <si>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</si>
  <si>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</si>
  <si>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</si>
  <si>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</si>
  <si>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</si>
  <si>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</si>
  <si>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</si>
  <si>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</si>
  <si>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</si>
  <si>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</si>
  <si>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</si>
  <si>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</si>
  <si>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</si>
  <si>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</si>
  <si>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</si>
  <si>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</si>
  <si>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</si>
  <si>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</si>
  <si>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</si>
  <si>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</si>
  <si>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</si>
  <si>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</si>
  <si>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</si>
  <si>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</si>
  <si>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</si>
  <si>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</si>
  <si>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</si>
  <si>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</si>
  <si>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</si>
  <si>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</si>
  <si>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</si>
  <si>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</si>
  <si>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</si>
  <si>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</si>
  <si>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</si>
  <si>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</si>
  <si>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</si>
  <si>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</si>
  <si>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</si>
  <si>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</si>
  <si>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</si>
  <si>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</si>
  <si>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</si>
  <si>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</si>
  <si>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</si>
  <si>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</si>
  <si>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</si>
  <si>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</si>
  <si>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</si>
  <si>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</si>
  <si>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</si>
  <si>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</si>
  <si>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</si>
  <si>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</si>
  <si>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</si>
  <si>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</si>
  <si>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</si>
  <si>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</si>
  <si>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</si>
  <si>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</si>
  <si>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</si>
  <si>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</si>
  <si>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</si>
  <si>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</si>
  <si>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</si>
  <si>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</si>
  <si>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</si>
  <si>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</si>
  <si>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</si>
  <si>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</si>
  <si>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</si>
  <si>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</si>
  <si>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</si>
  <si>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</si>
  <si>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</si>
  <si>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</si>
  <si>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</si>
  <si>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</si>
  <si>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</si>
  <si>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</si>
  <si>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</si>
  <si>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</si>
  <si>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</si>
  <si>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</si>
  <si>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</si>
  <si>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</si>
  <si>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</si>
  <si>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</si>
  <si>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</si>
  <si>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</si>
  <si>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</si>
  <si>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</si>
  <si>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</si>
  <si>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</si>
  <si>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</si>
  <si>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</si>
  <si>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</si>
  <si>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</si>
  <si>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</si>
  <si>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</si>
  <si>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</si>
  <si>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</si>
  <si>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</si>
  <si>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</si>
  <si>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</si>
  <si>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</si>
  <si>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</si>
  <si>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</si>
  <si>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</si>
  <si>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</si>
  <si>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</si>
  <si>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</si>
  <si>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</si>
  <si>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</si>
  <si>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</si>
  <si>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</si>
  <si>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</si>
  <si>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</si>
  <si>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</si>
  <si>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</si>
  <si>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</si>
  <si>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</si>
  <si>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</si>
  <si>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</si>
  <si>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</si>
  <si>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</si>
  <si>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</si>
  <si>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</si>
  <si>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</si>
  <si>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</si>
  <si>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</si>
  <si>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</si>
  <si>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</si>
  <si>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</si>
  <si>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</si>
  <si>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</si>
  <si>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</si>
  <si>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</si>
  <si>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</si>
  <si>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</si>
  <si>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</si>
  <si>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</si>
  <si>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</si>
  <si>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</si>
  <si>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</si>
  <si>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</si>
  <si>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</si>
  <si>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</si>
  <si>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</si>
  <si>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</si>
  <si>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</si>
  <si>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</si>
  <si>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</si>
  <si>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</si>
  <si>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</si>
  <si>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</si>
  <si>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</si>
  <si>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</si>
  <si>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</si>
  <si>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</si>
  <si>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</si>
  <si>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</si>
  <si>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</si>
  <si>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</si>
  <si>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</si>
  <si>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</si>
  <si>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</si>
  <si>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</si>
  <si>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</si>
  <si>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</si>
  <si>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</si>
  <si>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</si>
  <si>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</si>
  <si>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</si>
  <si>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</si>
  <si>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</si>
  <si>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</si>
  <si>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</si>
  <si>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</si>
  <si>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</si>
  <si>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</si>
  <si>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</si>
  <si>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</si>
  <si>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</si>
  <si>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</si>
  <si>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</si>
  <si>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</si>
  <si>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</si>
  <si>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</si>
  <si>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</si>
  <si>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</si>
  <si>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</si>
  <si>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</si>
  <si>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</si>
  <si>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</si>
  <si>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</si>
  <si>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</si>
  <si>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</si>
  <si>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</si>
  <si>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</si>
  <si>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</si>
  <si>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</si>
  <si>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</si>
  <si>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</si>
  <si>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</si>
  <si>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</si>
  <si>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</si>
  <si>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</si>
  <si>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</si>
  <si>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</si>
  <si>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</si>
  <si>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</si>
  <si>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</si>
  <si>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</si>
  <si>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</si>
  <si>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</si>
  <si>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</si>
  <si>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</si>
  <si>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</si>
  <si>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</si>
  <si>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</si>
  <si>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</si>
  <si>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</si>
  <si>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</si>
  <si>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</si>
  <si>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</si>
  <si>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</si>
  <si>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</si>
  <si>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</si>
  <si>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</si>
  <si>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</si>
  <si>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</si>
  <si>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</si>
  <si>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</si>
  <si>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</si>
  <si>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</si>
  <si>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</si>
  <si>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</si>
  <si>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</si>
  <si>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</si>
  <si>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</si>
  <si>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</si>
  <si>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</si>
  <si>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</si>
  <si>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</si>
  <si>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</si>
  <si>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</si>
  <si>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</si>
  <si>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</si>
  <si>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</si>
  <si>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</si>
  <si>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</si>
  <si>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</si>
  <si>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</si>
  <si>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</si>
  <si>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</si>
  <si>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</si>
  <si>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</si>
  <si>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</si>
  <si>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</si>
  <si>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</si>
  <si>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</si>
  <si>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</si>
  <si>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</si>
  <si>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</si>
  <si>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</si>
  <si>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</si>
  <si>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</si>
  <si>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</si>
  <si>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</si>
  <si>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</si>
  <si>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</si>
  <si>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</si>
  <si>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</si>
  <si>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</si>
  <si>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</si>
  <si>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</si>
  <si>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</si>
  <si>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</si>
  <si>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</si>
  <si>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</si>
  <si>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</si>
  <si>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</si>
  <si>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</si>
  <si>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</si>
  <si>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</si>
  <si>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</si>
  <si>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</si>
  <si>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</si>
  <si>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</si>
  <si>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</si>
  <si>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</si>
  <si>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</si>
  <si>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</si>
  <si>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</si>
  <si>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</si>
  <si>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</si>
  <si>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</si>
  <si>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</si>
  <si>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</si>
  <si>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</si>
  <si>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</si>
  <si>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</si>
  <si>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</si>
  <si>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</si>
  <si>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</si>
  <si>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</si>
  <si>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</si>
  <si>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</si>
  <si>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</si>
  <si>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</si>
  <si>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</si>
  <si>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</si>
  <si>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</si>
  <si>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</si>
  <si>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</si>
  <si>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</si>
  <si>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</si>
  <si>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</si>
  <si>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</si>
  <si>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</si>
  <si>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</si>
  <si>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</si>
  <si>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</si>
  <si>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</si>
  <si>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</si>
  <si>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</si>
  <si>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</si>
  <si>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</si>
  <si>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</si>
  <si>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</si>
  <si>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</si>
  <si>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</si>
  <si>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</si>
  <si>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</si>
  <si>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</si>
  <si>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</si>
  <si>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</si>
  <si>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</si>
  <si>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</si>
  <si>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</si>
  <si>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</si>
  <si>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</si>
  <si>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</si>
  <si>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</si>
  <si>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</si>
  <si>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</si>
  <si>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</si>
  <si>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</si>
  <si>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</si>
  <si>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</si>
  <si>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</si>
  <si>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</si>
  <si>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</si>
  <si>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</si>
  <si>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</si>
  <si>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</si>
  <si>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</si>
  <si>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</si>
  <si>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</si>
  <si>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</si>
  <si>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</si>
  <si>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</si>
  <si>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</si>
  <si>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</si>
  <si>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</si>
  <si>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</si>
  <si>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</si>
  <si>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</si>
  <si>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</si>
  <si>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</si>
  <si>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</si>
  <si>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</si>
  <si>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</si>
  <si>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</si>
  <si>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</si>
  <si>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</si>
  <si>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</si>
  <si>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</si>
  <si>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</si>
  <si>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</si>
  <si>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</si>
  <si>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</si>
  <si>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</si>
  <si>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</si>
  <si>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</si>
  <si>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</si>
  <si>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</si>
  <si>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</si>
  <si>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</si>
  <si>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</si>
  <si>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</si>
  <si>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</si>
  <si>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</si>
  <si>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</si>
  <si>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</si>
  <si>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</si>
  <si>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</si>
  <si>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</si>
  <si>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</si>
  <si>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</si>
  <si>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</si>
  <si>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</si>
  <si>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</si>
  <si>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</si>
  <si>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</si>
  <si>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</si>
  <si>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</si>
  <si>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</si>
  <si>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</si>
  <si>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</si>
  <si>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</si>
  <si>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</si>
  <si>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</si>
  <si>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</si>
  <si>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</si>
  <si>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</si>
  <si>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</si>
  <si>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</si>
  <si>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</si>
  <si>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</si>
  <si>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</si>
  <si>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</si>
  <si>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</si>
  <si>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</si>
  <si>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</si>
  <si>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</si>
  <si>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</si>
  <si>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</si>
  <si>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</si>
  <si>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</si>
  <si>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</si>
  <si>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</si>
  <si>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</si>
  <si>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</si>
  <si>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</si>
  <si>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</si>
  <si>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</si>
  <si>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</si>
  <si>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</si>
  <si>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</si>
  <si>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</si>
  <si>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</si>
  <si>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</si>
  <si>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</si>
  <si>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</si>
  <si>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</si>
  <si>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</si>
  <si>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</si>
  <si>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</si>
  <si>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</si>
  <si>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</si>
  <si>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</si>
  <si>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</si>
  <si>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</si>
  <si>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</si>
  <si>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</si>
  <si>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</si>
  <si>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</si>
  <si>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</si>
  <si>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</si>
  <si>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</si>
  <si>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</si>
  <si>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</si>
  <si>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</si>
  <si>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</si>
  <si>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</si>
  <si>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</si>
  <si>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</si>
  <si>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</si>
  <si>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</si>
  <si>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</si>
  <si>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</si>
  <si>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</si>
  <si>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</si>
  <si>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</si>
  <si>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</si>
  <si>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</si>
  <si>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</si>
  <si>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</si>
  <si>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</si>
  <si>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</si>
  <si>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</si>
  <si>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</si>
  <si>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</si>
  <si>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</si>
  <si>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</si>
  <si>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</si>
  <si>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</si>
  <si>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</si>
  <si>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</si>
  <si>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</si>
  <si>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</si>
  <si>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</si>
  <si>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</si>
  <si>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</si>
  <si>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</si>
  <si>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</si>
  <si>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</si>
  <si>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</si>
  <si>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</si>
  <si>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</si>
  <si>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</si>
  <si>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</si>
  <si>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</si>
  <si>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</si>
  <si>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</si>
  <si>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</si>
  <si>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</si>
  <si>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</si>
  <si>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</si>
  <si>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</si>
  <si>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</si>
  <si>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</si>
  <si>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</si>
  <si>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</si>
  <si>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</si>
  <si>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</si>
  <si>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</si>
  <si>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</si>
  <si>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</si>
  <si>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</si>
  <si>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</si>
  <si>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</si>
  <si>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</si>
  <si>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</si>
  <si>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</si>
  <si>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</si>
  <si>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</si>
  <si>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</si>
  <si>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</si>
  <si>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</si>
  <si>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</si>
  <si>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</si>
  <si>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</si>
  <si>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</si>
  <si>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</si>
  <si>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</si>
  <si>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</si>
  <si>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</si>
  <si>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</si>
  <si>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</si>
  <si>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</si>
  <si>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</si>
  <si>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</si>
  <si>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</si>
  <si>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</si>
  <si>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</si>
  <si>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</si>
  <si>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</si>
  <si>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</si>
  <si>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</si>
  <si>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</si>
  <si>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</si>
  <si>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</si>
  <si>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</si>
  <si>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</si>
  <si>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</si>
  <si>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</si>
  <si>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</si>
  <si>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</si>
  <si>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</si>
  <si>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</si>
  <si>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</si>
  <si>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</si>
  <si>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</si>
  <si>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</si>
  <si>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</si>
  <si>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</si>
  <si>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</si>
  <si>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</si>
  <si>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</si>
  <si>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</si>
  <si>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</si>
  <si>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</si>
  <si>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</si>
  <si>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</si>
  <si>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</si>
  <si>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</si>
  <si>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</si>
  <si>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</si>
  <si>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</si>
  <si>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</si>
  <si>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</si>
  <si>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</si>
  <si>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</si>
  <si>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</si>
  <si>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</si>
  <si>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</si>
  <si>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</si>
  <si>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</si>
  <si>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</si>
  <si>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</si>
  <si>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</si>
  <si>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</si>
  <si>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</si>
  <si>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</si>
  <si>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</si>
  <si>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</si>
  <si>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</si>
  <si>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</si>
  <si>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</si>
  <si>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</si>
  <si>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</si>
  <si>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</si>
  <si>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</si>
  <si>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</si>
  <si>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</si>
  <si>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</si>
  <si>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</si>
  <si>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</si>
  <si>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</si>
  <si>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</si>
  <si>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</si>
  <si>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</si>
  <si>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</si>
  <si>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</si>
  <si>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</si>
  <si>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</si>
  <si>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</si>
  <si>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</si>
  <si>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</si>
  <si>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</si>
  <si>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</si>
  <si>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</si>
  <si>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</si>
  <si>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</si>
  <si>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</si>
  <si>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</si>
  <si>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</si>
  <si>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</si>
  <si>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</si>
  <si>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</si>
  <si>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</si>
  <si>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</si>
  <si>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</si>
  <si>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</si>
  <si>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</si>
  <si>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</si>
  <si>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</si>
  <si>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</si>
  <si>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</si>
  <si>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</si>
  <si>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</si>
  <si>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</si>
  <si>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</si>
  <si>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</si>
  <si>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</si>
  <si>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</si>
  <si>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</si>
  <si>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</si>
  <si>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</si>
  <si>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</si>
  <si>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</si>
  <si>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</si>
  <si>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</si>
  <si>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</si>
  <si>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</si>
  <si>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</si>
  <si>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</si>
  <si>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</si>
  <si>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</si>
  <si>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</si>
  <si>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</si>
  <si>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</si>
  <si>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</si>
  <si>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</si>
  <si>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</si>
  <si>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</si>
  <si>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</si>
  <si>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</si>
  <si>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</si>
  <si>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</si>
  <si>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</si>
  <si>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</si>
  <si>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</si>
  <si>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</si>
  <si>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</si>
  <si>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</si>
  <si>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</si>
  <si>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</si>
  <si>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</si>
  <si>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</si>
  <si>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</si>
  <si>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</si>
  <si>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</si>
  <si>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</si>
  <si>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</si>
  <si>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</si>
  <si>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</si>
  <si>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</si>
  <si>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</si>
  <si>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</si>
  <si>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</si>
  <si>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</si>
  <si>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</si>
  <si>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</si>
  <si>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</si>
  <si>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</si>
  <si>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</si>
  <si>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</si>
  <si>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</si>
  <si>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</si>
  <si>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</si>
  <si>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</si>
  <si>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</si>
  <si>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</si>
  <si>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</si>
  <si>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</si>
  <si>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</si>
  <si>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</si>
  <si>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</si>
  <si>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</si>
  <si>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</si>
  <si>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</si>
  <si>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</si>
  <si>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</si>
  <si>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</si>
  <si>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</si>
  <si>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</si>
  <si>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</si>
  <si>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</si>
  <si>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</si>
  <si>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</si>
  <si>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</si>
  <si>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</si>
  <si>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</si>
  <si>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</si>
  <si>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</si>
  <si>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</si>
  <si>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</si>
  <si>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</si>
  <si>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</si>
  <si>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</si>
  <si>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</si>
  <si>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</si>
  <si>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</si>
  <si>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</si>
  <si>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</si>
  <si>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</si>
  <si>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</si>
  <si>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</si>
  <si>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</si>
  <si>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</si>
  <si>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</si>
  <si>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</si>
  <si>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</si>
  <si>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</si>
  <si>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</si>
  <si>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</si>
  <si>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</si>
  <si>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</si>
  <si>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</si>
  <si>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</si>
  <si>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</si>
  <si>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</si>
  <si>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</si>
  <si>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</si>
  <si>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</si>
  <si>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</si>
  <si>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</si>
  <si>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</si>
  <si>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</si>
  <si>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</si>
  <si>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</si>
  <si>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</si>
  <si>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</si>
  <si>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</si>
  <si>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</si>
  <si>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</si>
  <si>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</si>
  <si>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</si>
  <si>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</si>
  <si>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</si>
  <si>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</si>
  <si>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</si>
  <si>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</si>
  <si>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</si>
  <si>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</si>
  <si>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</si>
  <si>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</si>
  <si>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</si>
  <si>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</si>
  <si>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</si>
  <si>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</si>
  <si>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</si>
  <si>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</si>
  <si>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</si>
  <si>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</si>
  <si>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</si>
  <si>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</si>
  <si>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</si>
  <si>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</si>
  <si>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</si>
  <si>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</si>
  <si>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</si>
  <si>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</si>
  <si>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</si>
  <si>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</si>
  <si>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</si>
  <si>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</si>
  <si>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</si>
  <si>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</si>
  <si>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</si>
  <si>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</si>
  <si>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</si>
  <si>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</si>
  <si>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</si>
  <si>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</si>
  <si>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</si>
  <si>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</si>
  <si>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</si>
  <si>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</si>
  <si>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</si>
  <si>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</si>
  <si>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</si>
  <si>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</si>
  <si>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</si>
  <si>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</si>
  <si>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</si>
  <si>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</si>
  <si>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</si>
  <si>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</si>
  <si>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</si>
  <si>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</si>
  <si>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</si>
  <si>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</si>
  <si>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</si>
  <si>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</si>
  <si>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</si>
  <si>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</si>
  <si>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</si>
  <si>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</si>
  <si>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</si>
  <si>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</si>
  <si>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</si>
  <si>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</si>
  <si>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</si>
  <si>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</si>
  <si>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</si>
  <si>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</si>
  <si>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</si>
  <si>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</si>
  <si>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</si>
  <si>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</si>
  <si>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</si>
  <si>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</si>
  <si>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</si>
  <si>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</si>
  <si>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</si>
  <si>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</si>
  <si>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</si>
  <si>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</si>
  <si>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</si>
  <si>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</si>
  <si>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</si>
  <si>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</si>
  <si>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</si>
  <si>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</si>
  <si>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</si>
  <si>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</si>
  <si>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</si>
  <si>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</si>
  <si>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</si>
  <si>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</si>
  <si>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</si>
  <si>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</si>
  <si>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</si>
  <si>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</si>
  <si>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</si>
  <si>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</si>
  <si>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</si>
  <si>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</si>
  <si>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</si>
  <si>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</si>
  <si>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</si>
  <si>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</si>
  <si>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</si>
  <si>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</si>
  <si>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</si>
  <si>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</si>
  <si>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</si>
  <si>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</si>
  <si>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</si>
  <si>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</si>
  <si>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</si>
  <si>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</si>
  <si>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</si>
  <si>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</si>
  <si>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</si>
  <si>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</si>
  <si>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</si>
  <si>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</si>
  <si>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</si>
  <si>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</si>
  <si>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</si>
  <si>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</si>
  <si>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</si>
  <si>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</si>
  <si>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</si>
  <si>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</si>
  <si>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</si>
  <si>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</si>
  <si>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</si>
  <si>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</si>
  <si>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</si>
  <si>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</si>
  <si>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</si>
  <si>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</si>
  <si>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</si>
  <si>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</si>
  <si>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</si>
  <si>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</si>
  <si>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</si>
  <si>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</si>
  <si>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</si>
  <si>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</si>
  <si>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</si>
  <si>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</si>
  <si>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</si>
  <si>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</si>
  <si>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</si>
  <si>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</si>
  <si>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</si>
  <si>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</si>
  <si>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</si>
  <si>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</si>
  <si>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</si>
  <si>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</si>
  <si>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</si>
  <si>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</si>
  <si>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</si>
  <si>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</si>
  <si>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</si>
  <si>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</si>
  <si>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</si>
  <si>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</si>
  <si>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</si>
  <si>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</si>
  <si>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</si>
  <si>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</si>
  <si>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</si>
  <si>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</si>
  <si>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</si>
  <si>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</si>
  <si>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</si>
  <si>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</si>
  <si>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</si>
  <si>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</si>
  <si>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</si>
  <si>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</si>
  <si>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</si>
  <si>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</si>
  <si>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</si>
  <si>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</si>
  <si>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</si>
  <si>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</si>
  <si>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</si>
  <si>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</si>
  <si>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</si>
  <si>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</si>
  <si>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</si>
  <si>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</si>
  <si>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</si>
  <si>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</si>
  <si>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</si>
  <si>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</si>
  <si>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</si>
  <si>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</si>
  <si>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</si>
  <si>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</si>
  <si>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</si>
  <si>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</si>
  <si>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</si>
  <si>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</si>
  <si>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</si>
  <si>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</si>
  <si>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</si>
  <si>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</si>
  <si>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</si>
  <si>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</si>
  <si>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</si>
  <si>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</si>
  <si>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</si>
  <si>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</si>
  <si>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</si>
  <si>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</si>
  <si>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</si>
  <si>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</si>
  <si>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</si>
  <si>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</si>
  <si>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</si>
  <si>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</si>
  <si>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</si>
  <si>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</si>
  <si>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</si>
  <si>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</si>
  <si>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</si>
  <si>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</si>
  <si>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</si>
  <si>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</si>
  <si>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</si>
  <si>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</si>
  <si>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</si>
  <si>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</si>
  <si>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</si>
  <si>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</si>
  <si>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</si>
  <si>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</si>
  <si>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</si>
  <si>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</si>
  <si>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</si>
  <si>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</si>
  <si>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</si>
  <si>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</si>
  <si>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</si>
  <si>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</si>
  <si>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</si>
  <si>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</si>
  <si>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</si>
  <si>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</si>
  <si>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</si>
  <si>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</si>
  <si>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</si>
  <si>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</si>
  <si>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</si>
  <si>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</si>
  <si>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</si>
  <si>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</si>
  <si>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</si>
  <si>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</si>
  <si>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</si>
  <si>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</si>
  <si>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</si>
  <si>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</si>
  <si>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</si>
  <si>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</si>
  <si>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</si>
  <si>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</si>
  <si>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</si>
  <si>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</si>
  <si>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</si>
  <si>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</si>
  <si>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</si>
  <si>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</si>
  <si>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</si>
  <si>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</si>
  <si>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</si>
  <si>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</si>
  <si>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</si>
  <si>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</si>
  <si>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</si>
  <si>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</si>
  <si>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</si>
  <si>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</si>
  <si>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</si>
  <si>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</si>
  <si>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</si>
  <si>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</si>
  <si>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</si>
  <si>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</si>
  <si>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</si>
  <si>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</si>
  <si>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</si>
  <si>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</si>
  <si>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</si>
  <si>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</si>
  <si>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</si>
  <si>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</si>
  <si>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</si>
  <si>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</si>
  <si>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</si>
  <si>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</si>
  <si>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</si>
  <si>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</si>
  <si>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</si>
  <si>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</si>
  <si>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</si>
  <si>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</si>
  <si>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</si>
  <si>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</si>
  <si>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</si>
  <si>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</si>
  <si>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</si>
  <si>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</si>
  <si>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</si>
  <si>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</si>
  <si>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</si>
  <si>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</si>
  <si>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</si>
  <si>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</si>
  <si>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</si>
  <si>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</si>
  <si>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</si>
  <si>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</si>
  <si>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</si>
  <si>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</si>
  <si>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</si>
  <si>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</si>
  <si>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</si>
  <si>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</si>
  <si>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</si>
  <si>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</si>
  <si>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</si>
  <si>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</si>
  <si>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</si>
  <si>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</si>
  <si>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</si>
  <si>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</si>
  <si>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</si>
  <si>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</si>
  <si>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</si>
  <si>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</si>
  <si>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</si>
  <si>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</si>
  <si>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</si>
  <si>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</si>
  <si>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</si>
  <si>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</si>
  <si>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</si>
  <si>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</si>
  <si>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</si>
  <si>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</si>
  <si>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</si>
  <si>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</si>
  <si>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</si>
  <si>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</si>
  <si>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</si>
  <si>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</si>
  <si>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</si>
  <si>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</si>
  <si>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</si>
  <si>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</si>
  <si>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</si>
  <si>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</si>
  <si>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</si>
  <si>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</si>
  <si>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</si>
  <si>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</si>
  <si>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</si>
  <si>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</si>
  <si>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</si>
  <si>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</si>
  <si>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</si>
  <si>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</si>
  <si>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</si>
  <si>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</si>
  <si>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</si>
  <si>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</si>
  <si>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</si>
  <si>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</si>
  <si>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</si>
  <si>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</si>
  <si>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</si>
  <si>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</si>
  <si>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</si>
  <si>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</si>
  <si>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</si>
  <si>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</si>
  <si>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</si>
  <si>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</si>
  <si>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</si>
  <si>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</si>
  <si>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</si>
  <si>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</si>
  <si>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</si>
  <si>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</si>
  <si>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</si>
  <si>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</si>
  <si>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</si>
  <si>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</si>
  <si>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</si>
  <si>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</si>
  <si>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</si>
  <si>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</si>
  <si>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</si>
  <si>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</si>
  <si>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</si>
  <si>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</si>
  <si>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</si>
  <si>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</si>
  <si>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</si>
  <si>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</si>
  <si>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</si>
  <si>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</si>
  <si>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</si>
  <si>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</si>
  <si>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</si>
  <si>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</si>
  <si>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</si>
  <si>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</si>
  <si>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</si>
  <si>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</si>
  <si>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</si>
  <si>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</si>
  <si>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</si>
  <si>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</si>
  <si>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</si>
  <si>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</si>
  <si>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</si>
  <si>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</si>
  <si>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</si>
  <si>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</si>
  <si>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</si>
  <si>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</si>
  <si>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</si>
  <si>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</si>
  <si>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</si>
  <si>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</si>
  <si>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</si>
  <si>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</si>
  <si>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</si>
  <si>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</si>
  <si>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</si>
  <si>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</si>
  <si>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</si>
  <si>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</si>
  <si>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</si>
  <si>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</si>
  <si>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</si>
  <si>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</si>
  <si>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</si>
  <si>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</si>
  <si>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</si>
  <si>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</si>
  <si>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</si>
  <si>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</si>
  <si>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</si>
  <si>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</si>
  <si>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</si>
  <si>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</si>
  <si>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</si>
  <si>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</si>
  <si>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</si>
  <si>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</si>
  <si>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</si>
  <si>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</si>
  <si>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</si>
  <si>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</si>
  <si>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</si>
  <si>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</si>
  <si>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</si>
  <si>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</si>
  <si>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</si>
  <si>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</si>
  <si>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</si>
  <si>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</si>
  <si>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</si>
  <si>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</si>
  <si>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</si>
  <si>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</si>
  <si>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</si>
  <si>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</si>
  <si>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</si>
  <si>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</si>
  <si>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</si>
  <si>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</si>
  <si>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</si>
  <si>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</si>
  <si>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</si>
  <si>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</si>
  <si>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</si>
  <si>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</si>
  <si>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</si>
  <si>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</si>
  <si>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</si>
  <si>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</si>
  <si>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</si>
  <si>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</si>
  <si>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</si>
  <si>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</si>
  <si>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</si>
  <si>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</si>
  <si>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</si>
  <si>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</si>
  <si>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</si>
  <si>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</si>
  <si>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</si>
  <si>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</si>
  <si>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</si>
  <si>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</si>
  <si>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</si>
  <si>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</si>
  <si>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</si>
  <si>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</si>
  <si>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</si>
  <si>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</si>
  <si>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</si>
  <si>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</si>
  <si>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</si>
  <si>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</si>
  <si>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</si>
  <si>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</si>
  <si>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</si>
  <si>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</si>
  <si>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</si>
  <si>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</si>
  <si>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</si>
  <si>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</si>
  <si>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</si>
  <si>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</si>
  <si>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</si>
  <si>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</si>
  <si>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</si>
  <si>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</si>
  <si>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</si>
  <si>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</si>
  <si>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</si>
  <si>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</si>
  <si>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</si>
  <si>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</si>
  <si>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</si>
  <si>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</si>
  <si>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</si>
  <si>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</si>
  <si>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</si>
  <si>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</si>
  <si>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</si>
  <si>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</si>
  <si>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</si>
  <si>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</si>
  <si>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</si>
  <si>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</si>
  <si>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</si>
  <si>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</si>
  <si>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</si>
  <si>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</si>
  <si>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</si>
  <si>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</si>
  <si>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</si>
  <si>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</si>
  <si>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</si>
  <si>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</si>
  <si>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</si>
  <si>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</si>
  <si>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</si>
  <si>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</si>
  <si>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</si>
  <si>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</si>
  <si>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</si>
  <si>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</si>
  <si>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</si>
  <si>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</si>
  <si>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</si>
  <si>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</si>
  <si>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</si>
  <si>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</si>
  <si>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</si>
  <si>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</si>
  <si>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</si>
  <si>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</si>
  <si>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</si>
  <si>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</si>
  <si>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</si>
  <si>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</si>
  <si>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</si>
  <si>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</si>
  <si>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</si>
  <si>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</si>
  <si>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</si>
  <si>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</si>
  <si>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</si>
  <si>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</si>
  <si>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</si>
  <si>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</si>
  <si>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</si>
  <si>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</si>
  <si>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</si>
  <si>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</si>
  <si>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</si>
  <si>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</si>
  <si>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</si>
  <si>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</si>
  <si>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</si>
  <si>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</si>
  <si>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</si>
  <si>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</si>
  <si>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</si>
  <si>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</si>
  <si>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</si>
  <si>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</si>
  <si>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</si>
  <si>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</si>
  <si>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</si>
  <si>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</si>
  <si>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</si>
  <si>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</si>
  <si>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</si>
  <si>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</si>
  <si>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</si>
  <si>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</si>
  <si>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</si>
  <si>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</si>
  <si>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</si>
  <si>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</si>
  <si>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</si>
  <si>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</si>
  <si>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</si>
  <si>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</si>
  <si>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</si>
  <si>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</si>
  <si>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</si>
  <si>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</si>
  <si>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</si>
  <si>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</si>
  <si>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</si>
  <si>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</si>
  <si>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</si>
  <si>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</si>
  <si>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</si>
  <si>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</si>
  <si>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</si>
  <si>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</si>
  <si>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</si>
  <si>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</si>
  <si>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</si>
  <si>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</si>
  <si>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</si>
  <si>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</si>
  <si>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</si>
  <si>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</si>
  <si>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</si>
  <si>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</si>
  <si>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</si>
  <si>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</si>
  <si>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</si>
  <si>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</si>
  <si>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</si>
  <si>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</si>
  <si>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</si>
  <si>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</si>
  <si>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</si>
  <si>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</si>
  <si>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</si>
  <si>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</si>
  <si>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</si>
  <si>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</si>
  <si>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</si>
  <si>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</si>
  <si>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</si>
  <si>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</si>
  <si>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</si>
  <si>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</si>
  <si>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</si>
  <si>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</si>
  <si>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</si>
  <si>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</si>
  <si>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</si>
  <si>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</si>
  <si>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</si>
  <si>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</si>
  <si>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</si>
  <si>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</si>
  <si>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</si>
  <si>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</si>
  <si>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</si>
  <si>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</si>
  <si>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</si>
  <si>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</si>
  <si>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</si>
  <si>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</si>
  <si>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</si>
  <si>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</si>
  <si>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</si>
  <si>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</si>
  <si>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</si>
  <si>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</si>
  <si>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</si>
  <si>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</si>
  <si>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</si>
  <si>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</si>
  <si>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</si>
  <si>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</si>
  <si>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</si>
  <si>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</si>
  <si>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</si>
  <si>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</si>
  <si>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</si>
  <si>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</si>
  <si>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</si>
  <si>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</si>
  <si>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</si>
  <si>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</si>
  <si>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</si>
  <si>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</si>
  <si>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</si>
  <si>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</si>
  <si>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</si>
  <si>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</si>
  <si>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</si>
  <si>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</si>
  <si>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</si>
  <si>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</si>
  <si>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</si>
  <si>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</si>
  <si>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</si>
  <si>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</si>
  <si>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</si>
  <si>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</si>
  <si>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</si>
  <si>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</si>
  <si>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</si>
  <si>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</si>
  <si>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</si>
  <si>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</si>
  <si>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</si>
  <si>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</si>
  <si>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</si>
  <si>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</si>
  <si>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</si>
  <si>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</si>
  <si>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</si>
  <si>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</si>
  <si>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</si>
  <si>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</si>
  <si>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</si>
  <si>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</si>
  <si>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</si>
  <si>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</si>
  <si>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</si>
  <si>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</si>
  <si>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</si>
  <si>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</si>
  <si>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</si>
  <si>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</si>
  <si>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</si>
  <si>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</si>
  <si>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</si>
  <si>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</si>
  <si>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</si>
  <si>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</si>
  <si>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</si>
  <si>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</si>
  <si>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</si>
  <si>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</si>
  <si>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</si>
  <si>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</si>
  <si>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</si>
  <si>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</si>
  <si>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</si>
  <si>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</si>
  <si>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</si>
  <si>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</si>
  <si>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</si>
  <si>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</si>
  <si>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</si>
  <si>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</si>
  <si>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</si>
  <si>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</si>
  <si>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</si>
  <si>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</si>
  <si>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</si>
  <si>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</si>
  <si>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</si>
  <si>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</si>
  <si>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</si>
  <si>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</si>
  <si>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</si>
  <si>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</si>
  <si>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</si>
  <si>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</si>
  <si>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</si>
  <si>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</si>
  <si>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</si>
  <si>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</si>
  <si>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</si>
  <si>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</si>
  <si>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</si>
  <si>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</si>
  <si>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</si>
  <si>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</si>
  <si>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</si>
  <si>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</si>
  <si>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</si>
  <si>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</si>
  <si>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</si>
  <si>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</si>
  <si>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</si>
  <si>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</si>
  <si>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</si>
  <si>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</si>
  <si>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</si>
  <si>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</si>
  <si>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</si>
  <si>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</si>
  <si>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</si>
  <si>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</si>
  <si>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</si>
  <si>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</si>
  <si>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</si>
  <si>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</si>
  <si>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</si>
  <si>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</si>
  <si>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</si>
  <si>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</si>
  <si>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</si>
  <si>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</si>
  <si>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</si>
  <si>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</si>
  <si>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</si>
  <si>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</si>
  <si>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</si>
  <si>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</si>
  <si>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</si>
  <si>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</si>
  <si>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</si>
  <si>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</si>
  <si>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</si>
  <si>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</si>
  <si>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</si>
  <si>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</si>
  <si>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</si>
  <si>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</si>
  <si>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</si>
  <si>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</si>
  <si>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</si>
  <si>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</si>
  <si>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</si>
  <si>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</si>
  <si>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</si>
  <si>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</si>
  <si>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</si>
  <si>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</si>
  <si>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</si>
  <si>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</si>
  <si>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</si>
  <si>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</si>
  <si>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</si>
  <si>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</si>
  <si>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</si>
  <si>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</si>
  <si>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</si>
  <si>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</si>
  <si>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</si>
  <si>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</si>
  <si>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</si>
  <si>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</si>
  <si>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</si>
  <si>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</si>
  <si>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</si>
  <si>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</si>
  <si>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</si>
  <si>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</si>
  <si>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</si>
  <si>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</si>
  <si>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</si>
  <si>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</si>
  <si>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</si>
  <si>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</si>
  <si>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</si>
  <si>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</si>
  <si>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</si>
  <si>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</si>
  <si>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</si>
  <si>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</si>
  <si>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</si>
  <si>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</si>
  <si>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</si>
  <si>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</si>
  <si>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</si>
  <si>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</si>
  <si>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</si>
  <si>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</si>
  <si>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</si>
  <si>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</si>
  <si>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</si>
  <si>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</si>
  <si>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</si>
  <si>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</si>
  <si>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</si>
  <si>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</si>
  <si>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</si>
  <si>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</si>
  <si>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</si>
  <si>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</si>
  <si>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</si>
  <si>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</si>
  <si>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</si>
  <si>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</si>
  <si>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</si>
  <si>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</si>
  <si>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</si>
  <si>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</si>
  <si>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</si>
  <si>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</si>
  <si>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</si>
  <si>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</si>
  <si>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</si>
  <si>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</si>
  <si>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</si>
  <si>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</si>
  <si>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</si>
  <si>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</si>
  <si>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</si>
  <si>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</si>
  <si>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</si>
  <si>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</si>
  <si>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</si>
  <si>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</si>
  <si>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</si>
  <si>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</si>
  <si>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</si>
  <si>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</si>
  <si>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</si>
  <si>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</si>
  <si>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</si>
  <si>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</si>
  <si>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</si>
  <si>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</si>
  <si>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</si>
  <si>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</si>
  <si>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</si>
  <si>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</si>
  <si>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</si>
  <si>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</si>
  <si>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</si>
  <si>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</si>
  <si>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</si>
  <si>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</si>
  <si>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</si>
  <si>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</si>
  <si>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</si>
  <si>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</si>
  <si>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</si>
  <si>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</si>
  <si>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</si>
  <si>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</si>
  <si>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</si>
  <si>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</si>
  <si>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</si>
  <si>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</si>
  <si>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</si>
  <si>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</si>
  <si>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</si>
  <si>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</si>
  <si>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</si>
  <si>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</si>
  <si>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</si>
  <si>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</si>
  <si>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</si>
  <si>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</si>
  <si>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</si>
  <si>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</si>
  <si>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</si>
  <si>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</si>
  <si>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</si>
  <si>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</si>
  <si>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</si>
  <si>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</si>
  <si>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</si>
  <si>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</si>
  <si>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</si>
  <si>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</si>
  <si>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</si>
  <si>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</si>
  <si>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</si>
  <si>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</si>
  <si>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</si>
  <si>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</si>
  <si>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</si>
  <si>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</si>
  <si>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</si>
  <si>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</si>
  <si>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</si>
  <si>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</si>
  <si>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</si>
  <si>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</si>
  <si>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</si>
  <si>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</si>
  <si>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</si>
  <si>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</si>
  <si>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</si>
  <si>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</si>
  <si>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</si>
  <si>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</si>
  <si>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</si>
  <si>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</si>
  <si>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</si>
  <si>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</si>
  <si>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</si>
  <si>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</si>
  <si>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</si>
  <si>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</si>
  <si>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</si>
  <si>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</si>
  <si>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</si>
  <si>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</si>
  <si>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</si>
  <si>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</si>
  <si>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</si>
  <si>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</si>
  <si>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</si>
  <si>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</si>
  <si>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</si>
  <si>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</si>
  <si>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</si>
  <si>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</si>
  <si>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</si>
  <si>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</si>
  <si>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</si>
  <si>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</si>
  <si>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</si>
  <si>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</si>
  <si>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</si>
  <si>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</si>
  <si>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</si>
  <si>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</si>
  <si>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</si>
  <si>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</si>
  <si>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</si>
  <si>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</si>
  <si>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</si>
  <si>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</si>
  <si>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</si>
  <si>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</si>
  <si>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</si>
  <si>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</si>
  <si>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</si>
  <si>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</si>
  <si>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</si>
  <si>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</si>
  <si>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</si>
  <si>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</si>
  <si>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</si>
  <si>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</si>
  <si>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</si>
  <si>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</si>
  <si>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</si>
  <si>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</si>
  <si>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</si>
  <si>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</si>
  <si>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</si>
  <si>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</si>
  <si>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</si>
  <si>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</si>
  <si>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</si>
  <si>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</si>
  <si>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</si>
  <si>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</si>
  <si>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</si>
  <si>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</si>
  <si>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</si>
  <si>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</si>
  <si>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</si>
  <si>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</si>
  <si>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</si>
  <si>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</si>
  <si>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</si>
  <si>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</si>
  <si>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</si>
  <si>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</si>
  <si>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</si>
  <si>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</si>
  <si>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</si>
  <si>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</si>
  <si>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</si>
  <si>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</si>
  <si>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</si>
  <si>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</si>
  <si>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</si>
  <si>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</si>
  <si>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</si>
  <si>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</si>
  <si>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</si>
  <si>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</si>
  <si>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</si>
  <si>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</si>
  <si>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</si>
  <si>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</si>
  <si>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</si>
  <si>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</si>
  <si>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</si>
  <si>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</si>
  <si>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</si>
  <si>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</si>
  <si>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</si>
  <si>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</si>
  <si>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</si>
  <si>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</si>
  <si>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</si>
  <si>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</si>
  <si>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</si>
  <si>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</si>
  <si>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</si>
  <si>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</si>
  <si>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</si>
  <si>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</si>
  <si>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</si>
  <si>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</si>
  <si>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</si>
  <si>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</si>
  <si>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</si>
  <si>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</si>
  <si>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</si>
  <si>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</si>
  <si>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</si>
  <si>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</si>
  <si>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</si>
  <si>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</si>
  <si>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</si>
  <si>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</si>
  <si>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</si>
  <si>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</si>
  <si>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</si>
  <si>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</si>
  <si>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</si>
  <si>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</si>
  <si>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</si>
  <si>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</si>
  <si>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</si>
  <si>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</si>
  <si>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</si>
  <si>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</si>
  <si>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</si>
  <si>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</si>
  <si>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</si>
  <si>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</si>
  <si>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</si>
  <si>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</si>
  <si>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</si>
  <si>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</si>
  <si>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</si>
  <si>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</si>
  <si>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</si>
  <si>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</si>
  <si>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</si>
  <si>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</si>
  <si>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</si>
  <si>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</si>
  <si>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</si>
  <si>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</si>
  <si>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</si>
  <si>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</si>
  <si>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</si>
  <si>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</si>
  <si>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</si>
  <si>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</si>
  <si>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</si>
  <si>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</si>
  <si>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</si>
  <si>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</si>
  <si>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</si>
  <si>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</si>
  <si>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</si>
  <si>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</si>
  <si>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</si>
  <si>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</si>
  <si>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</si>
  <si>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</si>
  <si>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</si>
  <si>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</si>
  <si>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</si>
  <si>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</si>
  <si>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</si>
  <si>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</si>
  <si>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</si>
  <si>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</si>
  <si>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</si>
  <si>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</si>
  <si>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</si>
  <si>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</si>
  <si>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</si>
  <si>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</si>
  <si>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</si>
  <si>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</si>
  <si>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</si>
  <si>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</si>
  <si>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</si>
  <si>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</si>
  <si>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</si>
  <si>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</si>
  <si>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</si>
  <si>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</si>
  <si>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</si>
  <si>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</si>
  <si>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</si>
  <si>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</si>
  <si>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</si>
  <si>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</si>
  <si>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</si>
  <si>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</si>
  <si>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</si>
  <si>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</si>
  <si>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</si>
  <si>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</si>
  <si>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</si>
  <si>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</si>
  <si>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</si>
  <si>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</si>
  <si>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</si>
  <si>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</si>
  <si>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</si>
  <si>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</si>
  <si>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</si>
  <si>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</si>
  <si>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</si>
  <si>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</si>
  <si>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</si>
  <si>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</si>
  <si>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</si>
  <si>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</si>
  <si>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</si>
  <si>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</si>
  <si>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</si>
  <si>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</si>
  <si>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</si>
  <si>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</si>
  <si>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</si>
  <si>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</si>
  <si>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</si>
  <si>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</si>
  <si>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</si>
  <si>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</si>
  <si>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</si>
  <si>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</si>
  <si>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</si>
  <si>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</si>
  <si>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</si>
  <si>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</si>
  <si>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</si>
  <si>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</si>
  <si>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</si>
  <si>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</si>
  <si>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</si>
  <si>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</si>
  <si>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</si>
  <si>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</si>
  <si>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</si>
  <si>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</si>
  <si>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</si>
  <si>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</si>
  <si>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</si>
  <si>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</si>
  <si>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</si>
  <si>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</si>
  <si>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</si>
  <si>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</si>
  <si>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</si>
  <si>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</si>
  <si>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</si>
  <si>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</si>
  <si>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</si>
  <si>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</si>
  <si>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</si>
  <si>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</si>
  <si>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</si>
  <si>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</si>
  <si>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</si>
  <si>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</si>
  <si>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</si>
  <si>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</si>
  <si>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</si>
  <si>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</si>
  <si>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</si>
  <si>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</si>
  <si>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</si>
  <si>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</si>
  <si>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</si>
  <si>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</si>
  <si>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</si>
  <si>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</si>
  <si>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</si>
  <si>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</si>
  <si>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</si>
  <si>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</si>
  <si>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</si>
  <si>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</si>
  <si>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</si>
  <si>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</si>
  <si>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</si>
  <si>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</si>
  <si>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</si>
  <si>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</si>
  <si>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</si>
  <si>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</si>
  <si>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</si>
  <si>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</si>
  <si>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</si>
  <si>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</si>
  <si>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</si>
  <si>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</si>
  <si>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</si>
  <si>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</si>
  <si>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</si>
  <si>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</si>
  <si>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</si>
  <si>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</si>
  <si>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</si>
  <si>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</si>
  <si>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</si>
  <si>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</si>
  <si>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</si>
  <si>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</si>
  <si>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</si>
  <si>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</si>
  <si>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</si>
  <si>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</si>
  <si>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</si>
  <si>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</si>
  <si>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</si>
  <si>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</si>
  <si>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</si>
  <si>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</si>
  <si>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</si>
  <si>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</si>
  <si>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</si>
  <si>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</si>
  <si>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</si>
  <si>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</si>
  <si>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</si>
  <si>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</si>
  <si>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</si>
  <si>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</si>
  <si>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</si>
  <si>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</si>
  <si>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</si>
  <si>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</si>
  <si>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</si>
  <si>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</si>
  <si>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</si>
  <si>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</si>
  <si>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</si>
  <si>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</si>
  <si>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</si>
  <si>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</si>
  <si>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</si>
  <si>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</si>
  <si>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</si>
  <si>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</si>
  <si>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</si>
  <si>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</si>
  <si>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</si>
  <si>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</si>
  <si>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</si>
  <si>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</si>
  <si>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</si>
  <si>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</si>
  <si>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</si>
  <si>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</si>
  <si>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</si>
  <si>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</si>
  <si>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</si>
  <si>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</si>
  <si>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</si>
  <si>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</si>
  <si>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</si>
  <si>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</si>
  <si>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</si>
  <si>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</si>
  <si>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</si>
  <si>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</si>
  <si>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</si>
  <si>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</si>
  <si>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</si>
  <si>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</si>
  <si>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</si>
  <si>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</si>
  <si>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</si>
  <si>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</si>
  <si>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</si>
  <si>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</si>
  <si>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</si>
  <si>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</si>
  <si>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</si>
  <si>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</si>
  <si>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</si>
  <si>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</si>
  <si>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</si>
  <si>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</si>
  <si>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</si>
  <si>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</si>
  <si>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</si>
  <si>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</si>
  <si>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</si>
  <si>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</si>
  <si>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</si>
  <si>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</si>
  <si>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</si>
  <si>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</si>
  <si>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</si>
  <si>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</si>
  <si>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</si>
  <si>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</si>
  <si>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</si>
  <si>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</si>
  <si>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</si>
  <si>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</si>
  <si>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</si>
  <si>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</si>
  <si>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</si>
  <si>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</si>
  <si>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</si>
  <si>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</si>
  <si>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</si>
  <si>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</si>
  <si>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</si>
  <si>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</si>
  <si>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</si>
  <si>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</si>
  <si>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</si>
  <si>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</si>
  <si>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</si>
  <si>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</si>
  <si>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</si>
  <si>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</si>
  <si>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</si>
  <si>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</si>
  <si>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</si>
  <si>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</si>
  <si>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</si>
  <si>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</si>
  <si>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</si>
  <si>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</si>
  <si>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</si>
  <si>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</si>
  <si>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</si>
  <si>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</si>
  <si>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</si>
  <si>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</si>
  <si>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</si>
  <si>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</si>
  <si>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</si>
  <si>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</si>
  <si>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</si>
  <si>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</si>
  <si>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</si>
  <si>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</si>
  <si>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</si>
  <si>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</si>
  <si>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</si>
  <si>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</si>
  <si>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</si>
  <si>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</si>
  <si>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</si>
  <si>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</si>
  <si>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</si>
  <si>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</si>
  <si>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</si>
  <si>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</si>
  <si>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</si>
  <si>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</si>
  <si>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</si>
  <si>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</si>
  <si>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</si>
  <si>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</si>
  <si>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</si>
  <si>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</si>
  <si>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</si>
  <si>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</si>
  <si>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</si>
  <si>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</si>
  <si>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</si>
  <si>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</si>
  <si>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</si>
  <si>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</si>
  <si>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</si>
  <si>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</si>
  <si>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</si>
  <si>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</si>
  <si>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</si>
  <si>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</si>
  <si>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</si>
  <si>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</si>
  <si>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</si>
  <si>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</si>
  <si>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</si>
  <si>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</si>
  <si>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</si>
  <si>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</si>
  <si>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</si>
  <si>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</si>
  <si>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</si>
  <si>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</si>
  <si>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</si>
  <si>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</si>
  <si>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</si>
  <si>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</si>
  <si>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</si>
  <si>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</si>
  <si>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</si>
  <si>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</si>
  <si>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</si>
  <si>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</si>
  <si>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</si>
  <si>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</si>
  <si>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</si>
  <si>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</si>
  <si>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</si>
  <si>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</si>
  <si>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</si>
  <si>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</si>
  <si>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</si>
  <si>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</si>
  <si>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</si>
  <si>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</si>
  <si>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</si>
  <si>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</si>
  <si>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</si>
  <si>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</si>
  <si>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</si>
  <si>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</si>
  <si>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</si>
  <si>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</si>
  <si>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</si>
  <si>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</si>
  <si>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</si>
  <si>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</si>
  <si>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</si>
  <si>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</si>
  <si>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</si>
  <si>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</si>
  <si>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</si>
  <si>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</si>
  <si>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</si>
  <si>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</si>
  <si>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</si>
  <si>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</si>
  <si>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</si>
  <si>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</si>
  <si>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</si>
  <si>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</si>
  <si>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</si>
  <si>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</si>
  <si>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</si>
  <si>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</si>
  <si>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</si>
  <si>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</si>
  <si>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</si>
  <si>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</si>
  <si>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</si>
  <si>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</si>
  <si>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</si>
  <si>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</si>
  <si>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</si>
  <si>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</si>
  <si>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</si>
  <si>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</si>
  <si>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</si>
  <si>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</si>
  <si>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</si>
  <si>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</si>
  <si>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</si>
  <si>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</si>
  <si>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</si>
  <si>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</si>
  <si>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</si>
  <si>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</si>
  <si>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</si>
  <si>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</si>
  <si>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</si>
  <si>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</si>
  <si>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</si>
  <si>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</si>
  <si>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</si>
  <si>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</si>
  <si>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</si>
  <si>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</si>
  <si>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</si>
  <si>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</si>
  <si>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</si>
  <si>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</si>
  <si>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</si>
  <si>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</si>
  <si>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</si>
  <si>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</si>
  <si>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</si>
  <si>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</si>
  <si>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</si>
  <si>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</si>
  <si>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</si>
  <si>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</si>
  <si>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</si>
  <si>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</si>
  <si>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</si>
  <si>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</si>
  <si>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</si>
  <si>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</si>
  <si>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</si>
  <si>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</si>
  <si>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</si>
  <si>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</si>
  <si>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</si>
  <si>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</si>
  <si>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</si>
  <si>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</si>
  <si>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</si>
  <si>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</si>
  <si>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</si>
  <si>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</si>
  <si>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</si>
  <si>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</si>
  <si>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</si>
  <si>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</si>
  <si>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</si>
  <si>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</si>
  <si>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</si>
  <si>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</si>
  <si>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</si>
  <si>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</si>
  <si>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</si>
  <si>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</si>
  <si>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</si>
  <si>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</si>
  <si>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</si>
  <si>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</si>
  <si>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</si>
  <si>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</si>
  <si>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</si>
  <si>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</si>
  <si>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</si>
  <si>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</si>
  <si>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</si>
  <si>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</si>
  <si>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</si>
  <si>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</si>
  <si>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</si>
  <si>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</si>
  <si>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</si>
  <si>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</si>
  <si>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</si>
  <si>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</si>
  <si>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</si>
  <si>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</si>
  <si>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</si>
  <si>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</si>
  <si>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</si>
  <si>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</si>
  <si>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</si>
  <si>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</si>
  <si>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</si>
  <si>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</si>
  <si>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</si>
  <si>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</si>
  <si>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</si>
  <si>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</si>
  <si>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</si>
  <si>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</si>
  <si>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</si>
  <si>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</si>
  <si>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</si>
  <si>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</si>
  <si>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</si>
  <si>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</si>
  <si>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</si>
  <si>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</si>
  <si>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</si>
  <si>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</si>
  <si>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</si>
  <si>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</si>
  <si>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</si>
  <si>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</si>
  <si>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</si>
  <si>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</si>
  <si>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</si>
  <si>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</si>
  <si>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</si>
  <si>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</si>
  <si>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</si>
  <si>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</si>
  <si>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</si>
  <si>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</si>
  <si>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</si>
  <si>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</si>
  <si>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</si>
  <si>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</si>
  <si>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</si>
  <si>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</si>
  <si>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</si>
  <si>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</si>
  <si>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</si>
  <si>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</si>
  <si>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</si>
  <si>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</si>
  <si>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</si>
  <si>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</si>
  <si>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</si>
  <si>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</si>
  <si>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</si>
  <si>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</si>
  <si>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</si>
  <si>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</si>
  <si>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</si>
  <si>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</si>
  <si>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</si>
  <si>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</si>
  <si>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</si>
  <si>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</si>
  <si>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</si>
  <si>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</si>
  <si>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</si>
  <si>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</si>
  <si>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</si>
  <si>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</si>
  <si>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</si>
  <si>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</si>
  <si>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</si>
  <si>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</si>
  <si>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</si>
  <si>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</si>
  <si>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</si>
  <si>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</si>
  <si>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</si>
  <si>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</si>
  <si>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</si>
  <si>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</si>
  <si>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</si>
  <si>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</si>
  <si>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</si>
  <si>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</si>
  <si>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</si>
  <si>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</si>
  <si>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</si>
  <si>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</si>
  <si>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</si>
  <si>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</si>
  <si>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</si>
  <si>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</si>
  <si>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</si>
  <si>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</si>
  <si>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</si>
  <si>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</si>
  <si>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</si>
  <si>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</si>
  <si>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</si>
  <si>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</si>
  <si>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</si>
  <si>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</si>
  <si>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</si>
  <si>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</si>
  <si>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</si>
  <si>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</si>
  <si>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</si>
  <si>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</si>
  <si>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</si>
  <si>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</si>
  <si>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</si>
  <si>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</si>
  <si>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</si>
  <si>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</si>
  <si>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</si>
  <si>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</si>
  <si>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</si>
  <si>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</si>
  <si>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</si>
  <si>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</si>
  <si>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</si>
  <si>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</si>
  <si>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</si>
  <si>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</si>
  <si>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</si>
  <si>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</si>
  <si>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</si>
  <si>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</si>
  <si>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</si>
  <si>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</si>
  <si>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</si>
  <si>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</si>
  <si>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</si>
  <si>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</si>
  <si>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</si>
  <si>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</si>
  <si>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</si>
  <si>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</si>
  <si>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</si>
  <si>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</si>
  <si>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</si>
  <si>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</si>
  <si>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</si>
  <si>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</si>
  <si>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</si>
  <si>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</si>
  <si>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</si>
  <si>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</si>
  <si>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</si>
  <si>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</si>
  <si>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</si>
  <si>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</si>
  <si>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</si>
  <si>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</si>
  <si>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</si>
  <si>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</si>
  <si>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</si>
  <si>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</si>
  <si>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</si>
  <si>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</si>
  <si>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</si>
  <si>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</si>
  <si>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</si>
  <si>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</si>
  <si>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</si>
  <si>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</si>
  <si>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</si>
  <si>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</si>
  <si>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</si>
  <si>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</si>
  <si>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</si>
  <si>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</si>
  <si>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</si>
  <si>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</si>
  <si>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</si>
  <si>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</si>
  <si>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</si>
  <si>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</si>
  <si>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</si>
  <si>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</si>
  <si>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</si>
  <si>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</si>
  <si>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</si>
  <si>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</si>
  <si>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</si>
  <si>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</si>
  <si>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</si>
  <si>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</si>
  <si>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</si>
  <si>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</si>
  <si>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</si>
  <si>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</si>
  <si>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</si>
  <si>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</si>
  <si>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</si>
  <si>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</si>
  <si>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</si>
  <si>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</si>
  <si>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</si>
  <si>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</si>
  <si>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</si>
  <si>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</si>
  <si>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</si>
  <si>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</si>
  <si>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</si>
  <si>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</si>
  <si>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</si>
  <si>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</si>
  <si>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</si>
  <si>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</si>
  <si>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</si>
  <si>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</si>
  <si>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</si>
  <si>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</si>
  <si>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</si>
  <si>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</si>
  <si>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</si>
  <si>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</si>
  <si>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</si>
  <si>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</si>
  <si>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</si>
  <si>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</si>
  <si>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</si>
  <si>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</si>
  <si>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</si>
  <si>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</si>
  <si>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</si>
  <si>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</si>
  <si>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</si>
  <si>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</si>
  <si>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</si>
  <si>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</si>
  <si>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</si>
  <si>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</si>
  <si>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</si>
  <si>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</si>
  <si>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</si>
  <si>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</si>
  <si>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</si>
  <si>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</si>
  <si>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</si>
  <si>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</si>
  <si>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</si>
  <si>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</si>
  <si>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</si>
  <si>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</si>
  <si>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</si>
  <si>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</si>
  <si>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</si>
  <si>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</si>
  <si>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</si>
  <si>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</si>
  <si>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</si>
  <si>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</si>
  <si>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</si>
  <si>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</si>
  <si>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</si>
  <si>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</si>
  <si>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</si>
  <si>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</si>
  <si>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</si>
  <si>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</si>
  <si>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</si>
  <si>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</si>
  <si>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</si>
  <si>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</si>
  <si>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</si>
  <si>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</si>
  <si>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</si>
  <si>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</si>
  <si>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</si>
  <si>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</si>
  <si>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</si>
  <si>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</si>
  <si>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</si>
  <si>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</si>
  <si>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</si>
  <si>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</si>
  <si>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</si>
  <si>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</si>
  <si>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</si>
  <si>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</si>
  <si>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</si>
  <si>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</si>
  <si>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</si>
  <si>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</si>
  <si>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</si>
  <si>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</si>
  <si>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</si>
  <si>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</si>
  <si>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</si>
  <si>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</si>
  <si>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</si>
  <si>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</si>
  <si>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</si>
  <si>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</si>
  <si>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</si>
  <si>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</si>
  <si>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</si>
  <si>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</si>
  <si>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</si>
  <si>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</si>
  <si>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</si>
  <si>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</si>
  <si>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</si>
  <si>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</si>
  <si>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</si>
  <si>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</si>
  <si>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</si>
  <si>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</si>
  <si>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</si>
  <si>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</si>
  <si>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</si>
  <si>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</si>
  <si>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</si>
  <si>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</si>
  <si>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</si>
  <si>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</si>
  <si>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</si>
  <si>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</si>
  <si>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</si>
  <si>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</si>
  <si>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</si>
  <si>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</si>
  <si>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</si>
  <si>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</si>
  <si>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</si>
  <si>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</si>
  <si>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</si>
  <si>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</si>
  <si>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</si>
  <si>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</si>
  <si>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</si>
  <si>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</si>
  <si>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</si>
  <si>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</si>
  <si>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</si>
  <si>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</si>
  <si>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</si>
  <si>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</si>
  <si>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</si>
  <si>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</si>
  <si>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</si>
  <si>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</si>
  <si>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</si>
  <si>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</si>
  <si>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</si>
  <si>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</si>
  <si>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</si>
  <si>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</si>
  <si>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</si>
  <si>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</si>
  <si>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</si>
  <si>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</si>
  <si>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</si>
  <si>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</si>
  <si>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</si>
  <si>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</si>
  <si>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</si>
  <si>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</si>
  <si>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</si>
  <si>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</si>
  <si>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</si>
  <si>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</si>
  <si>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</si>
  <si>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</si>
  <si>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</si>
  <si>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</si>
  <si>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</si>
  <si>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</si>
  <si>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</si>
  <si>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</si>
  <si>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</si>
  <si>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</si>
  <si>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</si>
  <si>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</si>
  <si>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</si>
  <si>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</si>
  <si>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</si>
  <si>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</si>
  <si>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</si>
  <si>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</si>
  <si>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</si>
  <si>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</si>
  <si>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</si>
  <si>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</si>
  <si>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</si>
  <si>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</si>
  <si>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</si>
  <si>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</si>
  <si>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</si>
  <si>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</si>
  <si>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</si>
  <si>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</si>
  <si>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</si>
  <si>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</si>
  <si>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</si>
  <si>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</si>
  <si>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</si>
  <si>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</si>
  <si>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</si>
  <si>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</si>
  <si>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</si>
  <si>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</si>
  <si>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</si>
  <si>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</si>
  <si>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</si>
  <si>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</si>
  <si>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</si>
  <si>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</si>
  <si>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</si>
  <si>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</si>
  <si>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</si>
  <si>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</si>
  <si>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</si>
  <si>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</si>
  <si>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</si>
  <si>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</si>
  <si>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</si>
  <si>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</si>
  <si>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</si>
  <si>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</si>
  <si>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</si>
  <si>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</si>
  <si>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</si>
  <si>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</si>
  <si>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</si>
  <si>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</si>
  <si>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</si>
  <si>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</si>
  <si>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</si>
  <si>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</si>
  <si>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</si>
  <si>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</si>
  <si>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</si>
  <si>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</si>
  <si>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</si>
  <si>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</si>
  <si>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</si>
  <si>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</si>
  <si>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</si>
  <si>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</si>
  <si>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</si>
  <si>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</si>
  <si>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</si>
  <si>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</si>
  <si>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</si>
  <si>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</si>
  <si>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</si>
  <si>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</si>
  <si>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</si>
  <si>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</si>
  <si>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</si>
  <si>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</si>
  <si>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</si>
  <si>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</si>
  <si>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</si>
  <si>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</si>
  <si>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</si>
  <si>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</si>
  <si>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</si>
  <si>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</si>
  <si>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</si>
  <si>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</si>
  <si>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</si>
  <si>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</si>
  <si>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</si>
  <si>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</si>
  <si>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</si>
  <si>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</si>
  <si>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</si>
  <si>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</si>
  <si>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</si>
  <si>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</si>
  <si>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</si>
  <si>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</si>
  <si>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</si>
  <si>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</si>
  <si>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</si>
  <si>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</si>
  <si>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</si>
  <si>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</si>
  <si>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</si>
  <si>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</si>
  <si>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</si>
  <si>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</si>
  <si>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</si>
  <si>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</si>
  <si>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</si>
  <si>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</si>
  <si>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</si>
  <si>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</si>
  <si>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</si>
  <si>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</si>
  <si>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</si>
  <si>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</si>
  <si>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</si>
  <si>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</si>
  <si>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</si>
  <si>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</si>
  <si>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</si>
  <si>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</si>
  <si>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</si>
  <si>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</si>
  <si>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</si>
  <si>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</si>
  <si>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</si>
  <si>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</si>
  <si>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</si>
  <si>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</si>
  <si>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</si>
  <si>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</si>
  <si>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</si>
  <si>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</si>
  <si>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</si>
  <si>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</si>
  <si>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</si>
  <si>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</si>
  <si>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</si>
  <si>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</si>
  <si>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</si>
  <si>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</si>
  <si>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</si>
  <si>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</si>
  <si>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</si>
  <si>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</si>
  <si>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</si>
  <si>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</si>
  <si>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</si>
  <si>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</si>
  <si>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</si>
  <si>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</si>
  <si>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</si>
  <si>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</si>
  <si>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</si>
  <si>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</si>
  <si>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</si>
  <si>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</si>
  <si>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</si>
  <si>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</si>
  <si>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</si>
  <si>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</si>
  <si>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</si>
  <si>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</si>
  <si>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</si>
  <si>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</si>
  <si>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</si>
  <si>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</si>
  <si>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</si>
  <si>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</si>
  <si>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</si>
  <si>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</si>
  <si>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</si>
  <si>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</si>
  <si>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</si>
  <si>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</si>
  <si>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</si>
  <si>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</si>
  <si>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</si>
  <si>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</si>
  <si>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</si>
  <si>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</si>
  <si>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</si>
  <si>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</si>
  <si>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</si>
  <si>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</si>
  <si>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</si>
  <si>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</si>
  <si>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</si>
  <si>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</si>
  <si>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</si>
  <si>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</si>
  <si>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</si>
  <si>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</si>
  <si>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</si>
  <si>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</si>
  <si>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</si>
  <si>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</si>
  <si>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</si>
  <si>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</si>
  <si>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</si>
  <si>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</si>
  <si>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</si>
  <si>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</si>
  <si>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</si>
  <si>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</si>
  <si>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</si>
  <si>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</si>
  <si>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</si>
  <si>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</si>
  <si>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</si>
  <si>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</si>
  <si>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</si>
  <si>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</si>
  <si>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</si>
  <si>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</si>
  <si>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</si>
  <si>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</si>
  <si>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</si>
  <si>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</si>
  <si>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</si>
  <si>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</si>
  <si>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</si>
  <si>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</si>
  <si>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</si>
  <si>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</si>
  <si>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</si>
  <si>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</si>
  <si>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</si>
  <si>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</si>
  <si>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</si>
  <si>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</si>
  <si>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</si>
  <si>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</si>
  <si>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</si>
  <si>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</si>
  <si>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</si>
  <si>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</si>
  <si>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</si>
  <si>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</si>
  <si>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</si>
  <si>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</si>
  <si>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</si>
  <si>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</si>
  <si>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</si>
  <si>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</si>
  <si>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</si>
  <si>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</si>
  <si>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</si>
  <si>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</si>
  <si>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</si>
  <si>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</si>
  <si>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</si>
  <si>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</si>
  <si>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</si>
  <si>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</si>
  <si>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</si>
  <si>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</si>
  <si>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</si>
  <si>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</si>
  <si>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</si>
  <si>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</si>
  <si>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</si>
  <si>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</si>
  <si>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</si>
  <si>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</si>
  <si>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</si>
  <si>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</si>
  <si>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</si>
  <si>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</si>
  <si>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</si>
  <si>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</si>
  <si>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</si>
  <si>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</si>
  <si>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</si>
  <si>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</si>
  <si>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</si>
  <si>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</si>
  <si>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</si>
  <si>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</si>
  <si>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</si>
  <si>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</si>
  <si>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</si>
  <si>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</si>
  <si>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</si>
  <si>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</si>
  <si>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</si>
  <si>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</si>
  <si>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</si>
  <si>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</si>
  <si>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</si>
  <si>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</si>
  <si>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</si>
  <si>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</si>
  <si>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</si>
  <si>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</si>
  <si>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</si>
  <si>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</si>
  <si>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</si>
  <si>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</si>
  <si>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</si>
  <si>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</si>
  <si>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</si>
  <si>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</si>
  <si>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</si>
  <si>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</si>
  <si>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</si>
  <si>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</si>
  <si>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</si>
  <si>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</si>
  <si>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</si>
  <si>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</si>
  <si>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</si>
  <si>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</si>
  <si>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</si>
  <si>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</si>
  <si>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</si>
  <si>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</si>
  <si>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</si>
  <si>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</si>
  <si>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</si>
  <si>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</si>
  <si>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</si>
  <si>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</si>
  <si>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</si>
  <si>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</si>
  <si>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</si>
  <si>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</si>
  <si>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</si>
  <si>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</si>
  <si>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</si>
  <si>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</si>
  <si>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</si>
  <si>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</si>
  <si>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</si>
  <si>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</si>
  <si>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</si>
  <si>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</si>
  <si>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</si>
  <si>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</si>
  <si>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</si>
  <si>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</si>
  <si>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</si>
  <si>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</si>
  <si>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</si>
  <si>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</si>
  <si>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</si>
  <si>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</si>
  <si>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</si>
  <si>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</si>
  <si>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</si>
  <si>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</si>
  <si>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</si>
  <si>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</si>
  <si>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</si>
  <si>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</si>
  <si>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</si>
  <si>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</si>
  <si>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</si>
  <si>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</si>
  <si>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</si>
  <si>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</si>
  <si>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</si>
  <si>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</si>
  <si>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</si>
  <si>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</si>
  <si>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</si>
  <si>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</si>
  <si>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</si>
  <si>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</si>
  <si>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</si>
  <si>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</si>
  <si>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</si>
  <si>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</si>
  <si>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</si>
  <si>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</si>
  <si>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</si>
  <si>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</si>
  <si>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</si>
  <si>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</si>
  <si>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</si>
  <si>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</si>
  <si>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</si>
  <si>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</si>
  <si>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</si>
  <si>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</si>
  <si>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</si>
  <si>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</si>
  <si>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</si>
  <si>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</si>
  <si>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</si>
  <si>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</si>
  <si>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</si>
  <si>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</si>
  <si>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</si>
  <si>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</si>
  <si>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</si>
  <si>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</si>
  <si>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</si>
  <si>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</si>
  <si>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</si>
  <si>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</si>
  <si>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</si>
  <si>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</si>
  <si>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</si>
  <si>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</si>
  <si>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</si>
  <si>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</si>
  <si>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</si>
  <si>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</si>
  <si>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</si>
  <si>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</si>
  <si>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</si>
  <si>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</si>
  <si>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</si>
  <si>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</si>
  <si>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</si>
  <si>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</si>
  <si>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</si>
  <si>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</si>
  <si>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</si>
  <si>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</si>
  <si>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</si>
  <si>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</si>
  <si>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</si>
  <si>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</si>
  <si>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</si>
  <si>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</si>
  <si>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</si>
  <si>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</si>
  <si>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</si>
  <si>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</si>
  <si>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</si>
  <si>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</si>
  <si>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</si>
  <si>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</si>
  <si>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</si>
  <si>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</si>
  <si>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</si>
  <si>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</si>
  <si>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</si>
  <si>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</si>
  <si>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</si>
  <si>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</si>
  <si>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</si>
  <si>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</si>
  <si>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</si>
  <si>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</si>
  <si>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</si>
  <si>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</si>
  <si>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</si>
  <si>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</si>
  <si>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</si>
  <si>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</si>
  <si>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</si>
  <si>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</si>
  <si>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</si>
  <si>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</si>
  <si>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</si>
  <si>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</si>
  <si>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</si>
  <si>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</si>
  <si>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</si>
  <si>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</si>
  <si>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</si>
  <si>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</si>
  <si>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</si>
  <si>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</si>
  <si>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</si>
  <si>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</si>
  <si>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</si>
  <si>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</si>
  <si>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</si>
  <si>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</si>
  <si>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</si>
  <si>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</si>
  <si>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</si>
  <si>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</si>
  <si>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</si>
  <si>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</si>
  <si>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</si>
  <si>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</si>
  <si>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</si>
  <si>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</si>
  <si>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</si>
  <si>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</si>
  <si>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</si>
  <si>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</si>
  <si>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</si>
  <si>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</si>
  <si>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</si>
  <si>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</si>
  <si>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</si>
  <si>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</si>
  <si>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</si>
  <si>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</si>
  <si>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</si>
  <si>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</si>
  <si>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</si>
  <si>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</si>
  <si>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</si>
  <si>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</si>
  <si>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</si>
  <si>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</si>
  <si>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</si>
  <si>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</si>
  <si>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</si>
  <si>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</si>
  <si>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</si>
  <si>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</si>
  <si>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</si>
  <si>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</si>
  <si>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</si>
  <si>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</si>
  <si>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</si>
  <si>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</si>
  <si>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</si>
  <si>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</si>
  <si>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</si>
  <si>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</si>
  <si>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</si>
  <si>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</si>
  <si>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</si>
  <si>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</si>
  <si>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</si>
  <si>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</si>
  <si>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</si>
  <si>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</si>
  <si>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</si>
  <si>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</si>
  <si>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</si>
  <si>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</si>
  <si>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</si>
  <si>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</si>
  <si>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</si>
  <si>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</si>
  <si>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</si>
  <si>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</si>
  <si>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</si>
  <si>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</si>
  <si>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</si>
  <si>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</si>
  <si>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</si>
  <si>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</si>
  <si>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</si>
  <si>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</si>
  <si>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</si>
  <si>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</si>
  <si>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</si>
  <si>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</si>
  <si>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</si>
  <si>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</si>
  <si>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</si>
  <si>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</si>
  <si>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</si>
  <si>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</si>
  <si>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</si>
  <si>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</si>
  <si>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</si>
  <si>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</si>
  <si>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</si>
  <si>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</si>
  <si>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</si>
  <si>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</si>
  <si>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</si>
  <si>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</si>
  <si>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</si>
  <si>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</si>
  <si>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</si>
  <si>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</si>
  <si>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</si>
  <si>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</si>
  <si>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</si>
  <si>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</si>
  <si>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</si>
  <si>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</si>
  <si>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</si>
  <si>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</si>
  <si>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</si>
  <si>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</si>
  <si>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</si>
  <si>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</si>
  <si>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</si>
  <si>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</si>
  <si>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</si>
  <si>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</si>
  <si>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</si>
  <si>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</si>
  <si>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</si>
  <si>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</si>
  <si>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</si>
  <si>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</si>
  <si>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</si>
  <si>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</si>
  <si>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</si>
  <si>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</si>
  <si>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</si>
  <si>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</si>
  <si>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</si>
  <si>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</si>
  <si>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</si>
  <si>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</si>
  <si>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</si>
  <si>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</si>
  <si>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</si>
  <si>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</si>
  <si>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</si>
  <si>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</si>
  <si>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</si>
  <si>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</si>
  <si>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</si>
  <si>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</si>
  <si>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</si>
  <si>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</si>
  <si>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</si>
  <si>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</si>
  <si>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</si>
  <si>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</si>
  <si>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</si>
  <si>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</si>
  <si>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</si>
  <si>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</si>
  <si>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</si>
  <si>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</si>
  <si>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</si>
  <si>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</si>
  <si>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</si>
  <si>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</si>
  <si>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</si>
  <si>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</si>
  <si>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</si>
  <si>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</si>
  <si>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</si>
  <si>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</si>
  <si>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</si>
  <si>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</si>
  <si>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</si>
  <si>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</si>
  <si>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</si>
  <si>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</si>
  <si>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</si>
  <si>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</si>
  <si>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</si>
  <si>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</si>
  <si>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</si>
  <si>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</si>
  <si>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</si>
  <si>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</si>
  <si>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</si>
  <si>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</si>
  <si>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</si>
  <si>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</si>
  <si>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</si>
  <si>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</si>
  <si>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</si>
  <si>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</si>
  <si>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</si>
  <si>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</si>
  <si>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</si>
  <si>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</si>
  <si>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</si>
  <si>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</si>
  <si>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</si>
  <si>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</si>
  <si>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</si>
  <si>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</si>
  <si>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</si>
  <si>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</si>
  <si>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</si>
  <si>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</si>
  <si>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</si>
  <si>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</si>
  <si>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</si>
  <si>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</si>
  <si>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</si>
  <si>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</si>
  <si>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</si>
  <si>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</si>
  <si>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</si>
  <si>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</si>
  <si>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</si>
  <si>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</si>
  <si>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</si>
  <si>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</si>
  <si>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</si>
  <si>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</si>
  <si>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</si>
  <si>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</si>
  <si>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</si>
  <si>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</si>
  <si>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</si>
  <si>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</si>
  <si>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</si>
  <si>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</si>
  <si>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</si>
  <si>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</si>
  <si>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</si>
  <si>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</si>
  <si>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</si>
  <si>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</si>
  <si>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</si>
  <si>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</si>
  <si>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</si>
  <si>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</si>
  <si>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</si>
  <si>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</si>
  <si>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</si>
  <si>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</si>
  <si>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</si>
  <si>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</si>
  <si>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</si>
  <si>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</si>
  <si>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</si>
  <si>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</si>
  <si>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</si>
  <si>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</si>
  <si>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</si>
  <si>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</si>
  <si>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</si>
  <si>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</si>
  <si>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</si>
  <si>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</si>
  <si>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</si>
  <si>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</si>
  <si>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</si>
  <si>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</si>
  <si>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</si>
  <si>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</si>
  <si>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</si>
  <si>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</si>
  <si>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</si>
  <si>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</si>
  <si>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</si>
  <si>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</si>
  <si>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</si>
  <si>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</si>
  <si>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</si>
  <si>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</si>
  <si>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</si>
  <si>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</si>
  <si>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</si>
  <si>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</si>
  <si>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</si>
  <si>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</si>
  <si>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</si>
  <si>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</si>
  <si>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</si>
  <si>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</si>
  <si>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</si>
  <si>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</si>
  <si>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</si>
  <si>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</si>
  <si>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</si>
  <si>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</si>
  <si>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</si>
  <si>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</si>
  <si>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</si>
  <si>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</si>
  <si>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</si>
  <si>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</si>
  <si>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</si>
  <si>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</si>
  <si>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</si>
  <si>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</si>
  <si>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</si>
  <si>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</si>
  <si>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</si>
  <si>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</si>
  <si>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</si>
  <si>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</si>
  <si>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</si>
  <si>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</si>
  <si>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</si>
  <si>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</si>
  <si>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</si>
  <si>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</si>
  <si>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</si>
  <si>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</si>
  <si>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</si>
  <si>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</si>
  <si>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</si>
  <si>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</si>
  <si>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</si>
  <si>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</si>
  <si>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</si>
  <si>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</si>
  <si>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</si>
  <si>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</si>
  <si>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</si>
  <si>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</si>
  <si>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</si>
  <si>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</si>
  <si>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</si>
  <si>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</si>
  <si>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</si>
  <si>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</si>
  <si>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</si>
  <si>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</si>
  <si>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</si>
  <si>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</si>
  <si>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</si>
  <si>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</si>
  <si>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</si>
  <si>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</si>
  <si>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</si>
  <si>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</si>
  <si>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</si>
  <si>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</si>
  <si>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</si>
  <si>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</si>
  <si>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</si>
  <si>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</si>
  <si>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</si>
  <si>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</si>
  <si>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</si>
  <si>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</si>
  <si>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</si>
  <si>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</si>
  <si>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</si>
  <si>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</si>
  <si>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</si>
  <si>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</si>
  <si>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</si>
  <si>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</si>
  <si>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</si>
  <si>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</si>
  <si>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</si>
  <si>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</si>
  <si>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</si>
  <si>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</si>
  <si>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</si>
  <si>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</si>
  <si>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</si>
  <si>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</si>
  <si>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</si>
  <si>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</si>
  <si>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</si>
  <si>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</si>
  <si>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</si>
  <si>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</si>
  <si>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</si>
  <si>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</si>
  <si>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</si>
  <si>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</si>
  <si>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</si>
  <si>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</si>
  <si>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</si>
  <si>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</si>
  <si>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</si>
  <si>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</si>
  <si>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</si>
  <si>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</si>
  <si>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</si>
  <si>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</si>
  <si>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</si>
  <si>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</si>
  <si>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</si>
  <si>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</si>
  <si>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</si>
  <si>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</si>
  <si>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</si>
  <si>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</si>
  <si>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</si>
  <si>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</si>
  <si>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</si>
  <si>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</si>
  <si>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</si>
  <si>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</si>
  <si>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</si>
  <si>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</si>
  <si>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</si>
  <si>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</si>
  <si>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</si>
  <si>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</si>
  <si>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</si>
  <si>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</si>
  <si>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</si>
  <si>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</si>
  <si>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</si>
  <si>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</si>
  <si>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</si>
  <si>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</si>
  <si>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</si>
  <si>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</si>
  <si>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</si>
  <si>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</si>
  <si>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</si>
  <si>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</si>
  <si>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</si>
  <si>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</si>
  <si>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</si>
  <si>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</si>
  <si>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</si>
  <si>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</si>
  <si>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</si>
  <si>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</si>
  <si>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</si>
  <si>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</si>
  <si>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</si>
  <si>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</si>
  <si>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</si>
  <si>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</si>
  <si>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</si>
  <si>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</si>
  <si>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</si>
  <si>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</si>
  <si>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</si>
  <si>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</si>
  <si>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</si>
  <si>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</si>
  <si>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</si>
  <si>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</si>
  <si>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</si>
  <si>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</si>
  <si>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</si>
  <si>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</si>
  <si>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</si>
  <si>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</si>
  <si>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</si>
  <si>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</si>
  <si>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</si>
  <si>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</si>
  <si>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</si>
  <si>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</si>
  <si>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</si>
  <si>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</si>
  <si>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</si>
  <si>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</si>
  <si>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</si>
  <si>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</si>
  <si>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</si>
  <si>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</si>
  <si>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</si>
  <si>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</si>
  <si>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</si>
  <si>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</si>
  <si>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</si>
  <si>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</si>
  <si>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</si>
  <si>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</si>
  <si>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</si>
  <si>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</si>
  <si>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</si>
  <si>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</si>
  <si>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</si>
  <si>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</si>
  <si>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</si>
  <si>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</si>
  <si>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</si>
  <si>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</si>
  <si>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</si>
  <si>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</si>
  <si>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</si>
  <si>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</si>
  <si>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</si>
  <si>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</si>
  <si>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</si>
  <si>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</si>
  <si>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</si>
  <si>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</si>
  <si>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</si>
  <si>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</si>
  <si>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</si>
  <si>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</si>
  <si>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</si>
  <si>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</si>
  <si>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</si>
  <si>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</si>
  <si>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</si>
  <si>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</si>
  <si>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</si>
  <si>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</si>
  <si>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</si>
  <si>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</si>
  <si>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</si>
  <si>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</si>
  <si>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</si>
  <si>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</si>
  <si>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</si>
  <si>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</si>
  <si>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</si>
  <si>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</si>
  <si>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</si>
  <si>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</si>
  <si>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</si>
  <si>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</si>
  <si>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</si>
  <si>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</si>
  <si>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</si>
  <si>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</si>
  <si>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</si>
  <si>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</si>
  <si>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</si>
  <si>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</si>
  <si>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</si>
  <si>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</si>
  <si>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</si>
  <si>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</si>
  <si>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</si>
  <si>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</si>
  <si>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</si>
  <si>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</si>
  <si>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</si>
  <si>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</si>
  <si>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</si>
  <si>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</si>
  <si>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</si>
  <si>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</si>
  <si>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</si>
  <si>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</si>
  <si>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</si>
  <si>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</si>
  <si>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</si>
  <si>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</si>
  <si>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</si>
  <si>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</si>
  <si>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</si>
  <si>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</si>
  <si>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</si>
  <si>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</si>
  <si>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</si>
  <si>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</si>
  <si>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</si>
  <si>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</si>
  <si>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</si>
  <si>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</si>
  <si>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</si>
  <si>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</si>
  <si>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</si>
  <si>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</si>
  <si>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</si>
  <si>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</si>
  <si>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</si>
  <si>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</si>
  <si>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</si>
  <si>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</si>
  <si>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</si>
  <si>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</si>
  <si>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</si>
  <si>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</si>
  <si>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</si>
  <si>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</si>
  <si>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</si>
  <si>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</si>
  <si>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</si>
  <si>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</si>
  <si>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</si>
  <si>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</si>
  <si>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</si>
  <si>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</si>
  <si>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</si>
  <si>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</si>
  <si>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</si>
  <si>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</si>
  <si>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</si>
  <si>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</si>
  <si>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</si>
  <si>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</si>
  <si>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</si>
  <si>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</si>
  <si>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</si>
  <si>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</si>
  <si>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</si>
  <si>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</si>
  <si>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</si>
  <si>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</si>
  <si>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</si>
  <si>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</si>
  <si>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</si>
  <si>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</si>
  <si>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</si>
  <si>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</si>
  <si>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</si>
  <si>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</si>
  <si>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</si>
  <si>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</si>
  <si>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</si>
  <si>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</si>
  <si>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</si>
  <si>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</si>
  <si>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</si>
  <si>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</si>
  <si>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</si>
  <si>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</si>
  <si>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</si>
  <si>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</si>
  <si>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</si>
  <si>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</si>
  <si>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</si>
  <si>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</si>
  <si>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</si>
  <si>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</si>
  <si>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</si>
  <si>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</si>
  <si>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</si>
  <si>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</si>
  <si>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</si>
  <si>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</si>
  <si>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</si>
  <si>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</si>
  <si>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</si>
  <si>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</si>
  <si>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</si>
  <si>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</si>
  <si>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</si>
  <si>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</si>
  <si>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</si>
  <si>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</si>
  <si>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</si>
  <si>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</si>
  <si>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</si>
  <si>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</si>
  <si>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</si>
  <si>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</si>
  <si>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</si>
  <si>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</si>
  <si>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</si>
  <si>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</si>
  <si>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</si>
  <si>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</si>
  <si>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</si>
  <si>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</si>
  <si>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</si>
  <si>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</si>
  <si>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</si>
  <si>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</si>
  <si>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</si>
  <si>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</si>
  <si>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</si>
  <si>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</si>
  <si>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</si>
  <si>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</si>
  <si>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</si>
  <si>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</si>
  <si>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</si>
  <si>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</si>
  <si>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</si>
  <si>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</si>
  <si>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</si>
  <si>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</si>
  <si>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</si>
  <si>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</si>
  <si>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</si>
  <si>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</si>
  <si>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</si>
  <si>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</si>
  <si>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</si>
  <si>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</si>
  <si>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</si>
  <si>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</si>
  <si>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</si>
  <si>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</si>
  <si>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</si>
  <si>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</si>
  <si>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</si>
  <si>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</si>
  <si>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</si>
  <si>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</si>
  <si>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</si>
  <si>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</si>
  <si>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</si>
  <si>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</si>
  <si>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</si>
  <si>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</si>
  <si>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</si>
  <si>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</si>
  <si>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</si>
  <si>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</si>
  <si>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</si>
  <si>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</si>
  <si>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</si>
  <si>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</si>
  <si>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</si>
  <si>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</si>
  <si>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</si>
  <si>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</si>
  <si>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</si>
  <si>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</si>
  <si>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</si>
  <si>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</si>
  <si>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</si>
  <si>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</si>
  <si>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</si>
  <si>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</si>
  <si>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</si>
  <si>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</si>
  <si>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</si>
  <si>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</si>
  <si>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</si>
  <si>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</si>
  <si>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</si>
  <si>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</si>
  <si>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</si>
  <si>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</si>
  <si>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</si>
  <si>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</si>
  <si>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</si>
  <si>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</si>
  <si>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</si>
  <si>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</si>
  <si>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</si>
  <si>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</si>
  <si>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</si>
  <si>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</si>
  <si>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</si>
  <si>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</si>
  <si>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</si>
  <si>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</si>
  <si>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</si>
  <si>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</si>
  <si>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</si>
  <si>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</si>
  <si>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</si>
  <si>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</si>
  <si>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</si>
  <si>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</si>
  <si>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</si>
  <si>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</si>
  <si>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</si>
  <si>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</si>
  <si>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</si>
  <si>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</si>
  <si>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</si>
  <si>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</si>
  <si>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</si>
  <si>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</si>
  <si>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</si>
  <si>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</si>
  <si>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</si>
  <si>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</si>
  <si>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</si>
  <si>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</si>
  <si>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</si>
  <si>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</si>
  <si>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</si>
  <si>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</si>
  <si>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</si>
  <si>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</si>
  <si>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</si>
  <si>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</si>
  <si>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</si>
  <si>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</si>
  <si>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</si>
  <si>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</si>
  <si>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</si>
  <si>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</si>
  <si>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</si>
  <si>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</si>
  <si>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</si>
  <si>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</si>
  <si>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</si>
  <si>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</si>
  <si>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</si>
  <si>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</si>
  <si>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</si>
  <si>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</si>
  <si>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</si>
  <si>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</si>
  <si>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</si>
  <si>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</si>
  <si>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</si>
  <si>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</si>
  <si>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</si>
  <si>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</si>
  <si>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</si>
  <si>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</si>
  <si>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</si>
  <si>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</si>
  <si>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</si>
  <si>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</si>
  <si>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</si>
  <si>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</si>
  <si>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</si>
  <si>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</si>
  <si>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</si>
  <si>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</si>
  <si>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</si>
  <si>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</si>
  <si>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</si>
  <si>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</si>
  <si>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</si>
  <si>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</si>
  <si>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</si>
  <si>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</si>
  <si>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</si>
  <si>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</si>
  <si>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</si>
  <si>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</si>
  <si>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</si>
  <si>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</si>
  <si>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</si>
  <si>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</si>
  <si>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</si>
  <si>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</si>
  <si>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</si>
  <si>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</si>
  <si>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</si>
  <si>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</si>
  <si>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</si>
  <si>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</si>
  <si>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</si>
  <si>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</si>
  <si>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</si>
  <si>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</si>
  <si>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</si>
  <si>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</si>
  <si>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</si>
  <si>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</si>
  <si>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</si>
  <si>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</si>
  <si>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</si>
  <si>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</si>
  <si>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</si>
  <si>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</si>
  <si>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</si>
  <si>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</si>
  <si>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</si>
  <si>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</si>
  <si>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</si>
  <si>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</si>
  <si>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</si>
  <si>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</si>
  <si>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</si>
  <si>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</si>
  <si>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</si>
  <si>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</si>
  <si>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</si>
  <si>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</si>
  <si>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</si>
  <si>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</si>
  <si>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</si>
  <si>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</si>
  <si>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</si>
  <si>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</si>
  <si>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</si>
  <si>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</si>
  <si>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</si>
  <si>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</si>
  <si>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</si>
  <si>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</si>
  <si>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</si>
  <si>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</si>
  <si>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</si>
  <si>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</si>
  <si>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</si>
  <si>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</si>
  <si>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</si>
  <si>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</si>
  <si>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</si>
  <si>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</si>
  <si>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</si>
  <si>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</si>
  <si>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</si>
  <si>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</si>
  <si>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</si>
  <si>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</si>
  <si>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</si>
  <si>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</si>
  <si>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</si>
  <si>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</si>
  <si>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</si>
  <si>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</si>
  <si>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</si>
  <si>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</si>
  <si>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</si>
  <si>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</si>
  <si>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</si>
  <si>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</si>
  <si>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</si>
  <si>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</si>
  <si>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</si>
  <si>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</si>
  <si>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</si>
  <si>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</si>
  <si>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</si>
  <si>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</si>
  <si>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</si>
  <si>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</si>
  <si>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</si>
  <si>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</si>
  <si>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</si>
  <si>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</si>
  <si>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</si>
  <si>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</si>
  <si>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</si>
  <si>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</si>
  <si>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</si>
  <si>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</si>
  <si>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</si>
  <si>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</si>
  <si>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</si>
  <si>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</si>
  <si>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</si>
  <si>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</si>
  <si>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</si>
  <si>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</si>
  <si>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</si>
  <si>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</si>
  <si>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</si>
  <si>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</si>
  <si>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</si>
  <si>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</si>
  <si>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</si>
  <si>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</si>
  <si>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</si>
  <si>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</si>
  <si>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</si>
  <si>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</si>
  <si>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</si>
  <si>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</si>
  <si>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</si>
  <si>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</si>
  <si>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</si>
  <si>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</si>
  <si>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</si>
  <si>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</si>
  <si>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</si>
  <si>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</si>
  <si>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</si>
  <si>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</si>
  <si>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</si>
  <si>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</si>
  <si>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</si>
  <si>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</si>
  <si>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</si>
  <si>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</si>
  <si>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</si>
  <si>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</si>
  <si>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</si>
  <si>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</si>
  <si>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</si>
  <si>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</si>
  <si>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</si>
  <si>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</si>
  <si>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</si>
  <si>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</si>
  <si>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</si>
  <si>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</si>
  <si>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</si>
  <si>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</si>
  <si>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</si>
  <si>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</si>
  <si>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</si>
  <si>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</si>
  <si>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</si>
  <si>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</si>
  <si>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</si>
  <si>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</si>
  <si>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</si>
  <si>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</si>
  <si>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</si>
  <si>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</si>
  <si>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</si>
  <si>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</si>
  <si>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</si>
  <si>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</si>
  <si>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</si>
  <si>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</si>
  <si>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</si>
  <si>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</si>
  <si>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</si>
  <si>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</si>
  <si>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</si>
  <si>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</si>
  <si>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</si>
  <si>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</si>
  <si>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</si>
  <si>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</si>
  <si>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</si>
  <si>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</si>
  <si>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</si>
  <si>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</si>
  <si>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</si>
  <si>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</si>
  <si>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</si>
  <si>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</si>
  <si>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</si>
  <si>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</si>
  <si>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</si>
  <si>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</si>
  <si>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</si>
  <si>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</si>
  <si>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</si>
  <si>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</si>
  <si>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</si>
  <si>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</si>
  <si>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</si>
  <si>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</si>
  <si>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</si>
  <si>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</si>
  <si>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</si>
  <si>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</si>
  <si>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</si>
  <si>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</si>
  <si>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</si>
  <si>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</si>
  <si>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</si>
  <si>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</si>
  <si>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</si>
  <si>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</si>
  <si>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</si>
  <si>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</si>
  <si>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</si>
  <si>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</si>
  <si>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</si>
  <si>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</si>
  <si>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</si>
  <si>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</si>
  <si>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</si>
  <si>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</si>
  <si>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</si>
  <si>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</si>
  <si>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</si>
  <si>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</si>
  <si>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</si>
  <si>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</si>
  <si>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</si>
  <si>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</si>
  <si>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</si>
  <si>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</si>
  <si>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</si>
  <si>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</si>
  <si>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</si>
  <si>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</si>
  <si>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</si>
  <si>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</si>
  <si>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</si>
  <si>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</si>
  <si>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</si>
  <si>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</si>
  <si>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</si>
  <si>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</si>
  <si>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</si>
  <si>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</si>
  <si>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</si>
  <si>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</si>
  <si>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</si>
  <si>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</si>
  <si>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</si>
  <si>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</si>
  <si>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</si>
  <si>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</si>
  <si>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</si>
  <si>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</si>
  <si>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</si>
  <si>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</si>
  <si>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</si>
  <si>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</si>
  <si>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</si>
  <si>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</si>
  <si>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</si>
  <si>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</si>
  <si>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</si>
  <si>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</si>
  <si>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</si>
  <si>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</si>
  <si>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</si>
  <si>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</si>
  <si>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</si>
  <si>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</si>
  <si>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</si>
  <si>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</si>
  <si>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</si>
  <si>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</si>
  <si>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</si>
  <si>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</si>
  <si>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</si>
  <si>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</si>
  <si>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</si>
  <si>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</si>
  <si>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</si>
  <si>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</si>
  <si>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</si>
  <si>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</si>
  <si>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</si>
  <si>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</si>
  <si>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</si>
  <si>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</si>
  <si>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</si>
  <si>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</si>
  <si>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</si>
  <si>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</si>
  <si>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</si>
  <si>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</si>
  <si>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</si>
  <si>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</si>
  <si>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</si>
  <si>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</si>
  <si>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</si>
  <si>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</si>
  <si>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</si>
  <si>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</si>
  <si>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</si>
  <si>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</si>
  <si>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</si>
  <si>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</si>
  <si>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</si>
  <si>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</si>
  <si>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</si>
  <si>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</si>
  <si>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</si>
  <si>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</si>
  <si>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</si>
  <si>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</si>
  <si>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</si>
  <si>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</si>
  <si>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</si>
  <si>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</si>
  <si>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</si>
  <si>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</si>
  <si>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</si>
  <si>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</si>
  <si>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</si>
  <si>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</si>
  <si>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</si>
  <si>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</si>
  <si>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</si>
  <si>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</si>
  <si>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</si>
  <si>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</si>
  <si>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</si>
  <si>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</si>
  <si>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</si>
  <si>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</si>
  <si>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</si>
  <si>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</si>
  <si>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</si>
  <si>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</si>
  <si>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</si>
  <si>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</si>
  <si>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</si>
  <si>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</si>
  <si>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</si>
  <si>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</si>
  <si>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</si>
  <si>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</si>
  <si>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</si>
  <si>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</si>
  <si>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</si>
  <si>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</si>
  <si>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</si>
  <si>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</si>
  <si>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</si>
  <si>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</si>
  <si>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</si>
  <si>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</si>
  <si>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</si>
  <si>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</si>
  <si>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</si>
  <si>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</si>
  <si>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</si>
  <si>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</si>
  <si>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</si>
  <si>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</si>
  <si>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</si>
  <si>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</si>
  <si>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</si>
  <si>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</si>
  <si>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</si>
  <si>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</si>
  <si>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</si>
  <si>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</si>
  <si>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</si>
  <si>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</si>
  <si>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</si>
  <si>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</si>
  <si>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</si>
  <si>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</si>
  <si>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</si>
  <si>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</si>
  <si>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</si>
  <si>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</si>
  <si>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</si>
  <si>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</si>
  <si>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</si>
  <si>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</si>
  <si>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</si>
  <si>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</si>
  <si>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</si>
  <si>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</si>
  <si>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</si>
  <si>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</si>
  <si>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</si>
  <si>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</si>
  <si>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</si>
  <si>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</si>
  <si>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</si>
  <si>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</si>
  <si>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</si>
  <si>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</si>
  <si>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</si>
  <si>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</si>
  <si>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</si>
  <si>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</si>
  <si>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</si>
  <si>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</si>
  <si>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</si>
  <si>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</si>
  <si>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</si>
  <si>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</si>
  <si>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</si>
  <si>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</si>
  <si>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</si>
  <si>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</si>
  <si>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</si>
  <si>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</si>
  <si>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</si>
  <si>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</si>
  <si>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</si>
  <si>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</si>
  <si>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</si>
  <si>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</si>
  <si>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</si>
  <si>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</si>
  <si>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</si>
  <si>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</si>
  <si>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</si>
  <si>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</si>
  <si>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</si>
  <si>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</si>
  <si>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</si>
  <si>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</si>
  <si>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</si>
  <si>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</si>
  <si>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</si>
  <si>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</si>
  <si>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</si>
  <si>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</si>
  <si>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</si>
  <si>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</si>
  <si>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</si>
  <si>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</si>
  <si>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</si>
  <si>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</si>
  <si>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</si>
  <si>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</si>
  <si>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</si>
  <si>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</si>
  <si>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</si>
  <si>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</si>
  <si>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</si>
  <si>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</si>
  <si>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</si>
  <si>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</si>
  <si>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</si>
  <si>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</si>
  <si>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</si>
  <si>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</si>
  <si>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</si>
  <si>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</si>
  <si>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</si>
  <si>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</si>
  <si>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</si>
  <si>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</si>
  <si>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</si>
  <si>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</si>
  <si>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</si>
  <si>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</si>
  <si>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</si>
  <si>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</si>
  <si>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</si>
  <si>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</si>
  <si>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</si>
  <si>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</si>
  <si>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</si>
  <si>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</si>
  <si>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</si>
  <si>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</si>
  <si>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</si>
  <si>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</si>
  <si>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</si>
  <si>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</si>
  <si>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</si>
  <si>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</si>
  <si>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</si>
  <si>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</si>
  <si>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</si>
  <si>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</si>
  <si>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</si>
  <si>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</si>
  <si>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</si>
  <si>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</si>
  <si>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</si>
  <si>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</si>
  <si>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</si>
  <si>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</si>
  <si>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</si>
  <si>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</si>
  <si>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</si>
  <si>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</si>
  <si>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</si>
  <si>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</si>
  <si>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</si>
  <si>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</si>
  <si>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</si>
  <si>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</si>
  <si>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</si>
  <si>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</si>
  <si>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</si>
  <si>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</si>
  <si>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</si>
  <si>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</si>
  <si>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</si>
  <si>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</si>
  <si>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</si>
  <si>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</si>
  <si>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</si>
  <si>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</si>
  <si>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</si>
  <si>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</si>
  <si>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</si>
  <si>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</si>
  <si>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</si>
  <si>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</si>
  <si>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</si>
  <si>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</si>
  <si>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</si>
  <si>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</si>
  <si>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</si>
  <si>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</si>
  <si>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</si>
  <si>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</si>
  <si>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</si>
  <si>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</si>
  <si>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</si>
  <si>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</si>
  <si>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</si>
  <si>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</si>
  <si>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</si>
  <si>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</si>
  <si>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</si>
  <si>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</si>
  <si>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</si>
  <si>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</si>
  <si>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</si>
  <si>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</si>
  <si>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</si>
  <si>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</si>
  <si>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</si>
  <si>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</si>
  <si>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</si>
  <si>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</si>
  <si>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</si>
  <si>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</si>
  <si>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</si>
  <si>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</si>
  <si>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</si>
  <si>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</si>
  <si>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</si>
  <si>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</si>
  <si>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</si>
  <si>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</si>
  <si>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</si>
  <si>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</si>
  <si>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</si>
  <si>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</si>
  <si>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</si>
  <si>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</si>
  <si>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</si>
  <si>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</si>
  <si>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</si>
  <si>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</si>
  <si>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</si>
  <si>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</si>
  <si>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</si>
  <si>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</si>
  <si>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</si>
  <si>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</si>
  <si>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</si>
  <si>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</si>
  <si>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</si>
  <si>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</si>
  <si>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</si>
  <si>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</si>
  <si>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</si>
  <si>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</si>
  <si>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</si>
  <si>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</si>
  <si>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</si>
  <si>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</si>
  <si>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</si>
  <si>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</si>
  <si>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</si>
  <si>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</si>
  <si>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</si>
  <si>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</si>
  <si>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</si>
  <si>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</si>
  <si>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</si>
  <si>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</si>
  <si>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</si>
  <si>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</si>
  <si>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</si>
  <si>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</si>
  <si>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</si>
  <si>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</si>
  <si>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</si>
  <si>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</si>
  <si>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</si>
  <si>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</si>
  <si>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</si>
  <si>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</si>
  <si>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</si>
  <si>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</si>
  <si>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</si>
  <si>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</si>
  <si>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</si>
  <si>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</si>
  <si>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</si>
  <si>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</si>
  <si>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</si>
  <si>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</si>
  <si>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</si>
  <si>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</si>
  <si>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</si>
  <si>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</si>
  <si>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</si>
  <si>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</si>
  <si>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</si>
  <si>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</si>
  <si>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</si>
  <si>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</si>
  <si>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</si>
  <si>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</si>
  <si>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</si>
  <si>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</si>
  <si>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</si>
  <si>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</si>
  <si>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</si>
  <si>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</si>
  <si>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</si>
  <si>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</si>
  <si>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</si>
  <si>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</si>
  <si>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</si>
  <si>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</si>
  <si>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</si>
  <si>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</si>
  <si>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</si>
  <si>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</si>
  <si>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</si>
  <si>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</si>
  <si>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</si>
  <si>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</si>
  <si>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</si>
  <si>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</si>
  <si>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</si>
  <si>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</si>
  <si>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</si>
  <si>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</si>
  <si>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</si>
  <si>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</si>
  <si>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</si>
  <si>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</si>
  <si>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</si>
  <si>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</si>
  <si>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</si>
  <si>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</si>
  <si>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</si>
  <si>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</si>
  <si>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</si>
  <si>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</si>
  <si>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</si>
  <si>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</si>
  <si>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</si>
  <si>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</si>
  <si>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</si>
  <si>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</si>
  <si>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</si>
  <si>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</si>
  <si>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</si>
  <si>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</si>
  <si>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</si>
  <si>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</si>
  <si>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</si>
  <si>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</si>
  <si>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</si>
  <si>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</si>
  <si>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</si>
  <si>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</si>
  <si>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</si>
  <si>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</si>
  <si>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</si>
  <si>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</si>
  <si>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</si>
  <si>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</si>
  <si>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</si>
  <si>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</si>
  <si>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</si>
  <si>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</si>
  <si>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</si>
  <si>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</si>
  <si>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</si>
  <si>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</si>
  <si>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</si>
  <si>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</si>
  <si>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</si>
  <si>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</si>
  <si>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</si>
  <si>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</si>
  <si>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</si>
  <si>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</si>
  <si>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</si>
  <si>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</si>
  <si>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</si>
  <si>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</si>
  <si>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</si>
  <si>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</si>
  <si>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</si>
  <si>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</si>
  <si>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</si>
  <si>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</si>
  <si>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</si>
  <si>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</si>
  <si>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</si>
  <si>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</si>
  <si>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</si>
  <si>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</si>
  <si>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</si>
  <si>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</si>
  <si>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</si>
  <si>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</si>
  <si>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</si>
  <si>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</si>
  <si>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</si>
  <si>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</si>
  <si>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</si>
  <si>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</si>
  <si>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</si>
  <si>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</si>
  <si>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</si>
  <si>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</si>
  <si>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</si>
  <si>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</si>
  <si>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</si>
  <si>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</si>
  <si>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</si>
  <si>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</si>
  <si>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</si>
  <si>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</si>
  <si>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</si>
  <si>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</si>
  <si>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</si>
  <si>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</si>
  <si>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</si>
  <si>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</si>
  <si>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</si>
  <si>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</si>
  <si>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</si>
  <si>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</si>
  <si>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</si>
  <si>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</si>
  <si>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</si>
  <si>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</si>
  <si>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</si>
  <si>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</si>
  <si>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</si>
  <si>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</si>
  <si>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</si>
  <si>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</si>
  <si>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</si>
  <si>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</si>
  <si>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</si>
  <si>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</si>
  <si>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</si>
  <si>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</si>
  <si>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</si>
  <si>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</si>
  <si>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</si>
  <si>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</si>
  <si>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</si>
  <si>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</si>
  <si>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</si>
  <si>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</si>
  <si>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</si>
  <si>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</si>
  <si>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</si>
  <si>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</si>
  <si>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</si>
  <si>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</si>
  <si>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</si>
  <si>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</si>
  <si>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</si>
  <si>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</si>
  <si>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</si>
  <si>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</si>
  <si>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</si>
  <si>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</si>
  <si>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</si>
  <si>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</si>
  <si>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</si>
  <si>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</si>
  <si>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</si>
  <si>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</si>
  <si>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</si>
  <si>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</si>
  <si>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</si>
  <si>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</si>
  <si>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</si>
  <si>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</si>
  <si>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</si>
  <si>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</si>
  <si>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</si>
  <si>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</si>
  <si>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</si>
  <si>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</si>
  <si>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</si>
  <si>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</si>
  <si>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</si>
  <si>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</si>
  <si>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</si>
  <si>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</si>
  <si>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</si>
  <si>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</si>
  <si>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</si>
  <si>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</si>
  <si>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</si>
  <si>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</si>
  <si>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</si>
  <si>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</si>
  <si>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</si>
  <si>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</si>
  <si>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</si>
  <si>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</si>
  <si>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</si>
  <si>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</si>
  <si>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</si>
  <si>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</si>
  <si>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</si>
  <si>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</si>
  <si>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</si>
  <si>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</si>
  <si>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</si>
  <si>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</si>
  <si>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</si>
  <si>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</si>
  <si>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</si>
  <si>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</si>
  <si>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</si>
  <si>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</si>
  <si>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</si>
  <si>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</si>
  <si>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</si>
  <si>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</si>
  <si>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</si>
  <si>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</si>
  <si>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</si>
  <si>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</si>
  <si>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</si>
  <si>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</si>
  <si>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</si>
  <si>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</si>
  <si>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</si>
  <si>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</si>
  <si>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</si>
  <si>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</si>
  <si>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</si>
  <si>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</si>
  <si>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</si>
  <si>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</si>
  <si>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</si>
  <si>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</si>
  <si>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</si>
  <si>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</si>
  <si>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</si>
  <si>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</si>
  <si>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</si>
  <si>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</si>
  <si>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</si>
  <si>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</si>
  <si>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</si>
  <si>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</si>
  <si>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</si>
  <si>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</si>
  <si>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</si>
  <si>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</si>
  <si>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</si>
  <si>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</si>
  <si>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</si>
  <si>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</si>
  <si>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</si>
  <si>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</si>
  <si>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</si>
  <si>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</si>
  <si>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</si>
  <si>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</si>
  <si>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</si>
  <si>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</si>
  <si>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</si>
  <si>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</si>
  <si>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</si>
  <si>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</si>
  <si>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</si>
  <si>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</si>
  <si>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</si>
  <si>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</si>
  <si>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</si>
  <si>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</si>
  <si>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</si>
  <si>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</si>
  <si>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</si>
  <si>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</si>
  <si>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</si>
  <si>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</si>
  <si>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</si>
  <si>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</si>
  <si>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</si>
  <si>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</si>
  <si>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</si>
  <si>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</si>
  <si>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</si>
  <si>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</si>
  <si>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</si>
  <si>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</si>
  <si>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</si>
  <si>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</si>
  <si>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</si>
  <si>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</si>
  <si>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</si>
  <si>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</si>
  <si>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</si>
  <si>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</si>
  <si>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</si>
  <si>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</si>
  <si>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</si>
  <si>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</si>
  <si>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</si>
  <si>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</si>
  <si>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</si>
  <si>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</si>
  <si>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</si>
  <si>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</si>
  <si>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</si>
  <si>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</si>
  <si>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</si>
  <si>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</si>
  <si>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</si>
  <si>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</si>
  <si>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</si>
  <si>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</si>
  <si>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</si>
  <si>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</si>
  <si>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</si>
  <si>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</si>
  <si>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</si>
  <si>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</si>
  <si>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</si>
  <si>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</si>
  <si>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</si>
  <si>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</si>
  <si>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</si>
  <si>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</si>
  <si>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</si>
  <si>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</si>
  <si>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</si>
  <si>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</si>
  <si>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</si>
  <si>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</si>
  <si>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</si>
  <si>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</si>
  <si>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</si>
  <si>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</si>
  <si>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</si>
  <si>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</si>
  <si>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</si>
  <si>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</si>
  <si>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</si>
  <si>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</si>
  <si>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</si>
  <si>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</si>
  <si>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</si>
  <si>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</si>
  <si>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</si>
  <si>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</si>
  <si>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</si>
  <si>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</si>
  <si>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</si>
  <si>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</si>
  <si>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</si>
  <si>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</si>
  <si>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</si>
  <si>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</si>
  <si>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</si>
  <si>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</si>
  <si>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</si>
  <si>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</si>
  <si>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</si>
  <si>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</si>
  <si>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</si>
  <si>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</si>
  <si>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</si>
  <si>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</si>
  <si>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</si>
  <si>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</si>
  <si>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</si>
  <si>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</si>
  <si>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</si>
  <si>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</si>
  <si>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</si>
  <si>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</si>
  <si>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</si>
  <si>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</si>
  <si>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</si>
  <si>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</si>
  <si>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</si>
  <si>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</si>
  <si>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</si>
  <si>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</si>
  <si>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</si>
  <si>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</si>
  <si>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</si>
  <si>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</si>
  <si>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</si>
  <si>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</si>
  <si>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</si>
  <si>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</si>
  <si>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</si>
  <si>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</si>
  <si>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</si>
  <si>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</si>
  <si>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</si>
  <si>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</si>
  <si>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</si>
  <si>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</si>
  <si>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</si>
  <si>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</si>
  <si>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</si>
  <si>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</si>
  <si>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</si>
  <si>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</si>
  <si>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</si>
  <si>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</si>
  <si>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</si>
  <si>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</si>
  <si>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</si>
  <si>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</si>
  <si>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</si>
  <si>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</si>
  <si>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</si>
  <si>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</si>
  <si>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</si>
  <si>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</si>
  <si>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</si>
  <si>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</si>
  <si>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</si>
  <si>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</si>
  <si>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</si>
  <si>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</si>
  <si>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</si>
  <si>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</si>
  <si>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</si>
  <si>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</si>
  <si>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</si>
  <si>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</si>
  <si>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</si>
  <si>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</si>
  <si>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</si>
  <si>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</si>
  <si>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</si>
  <si>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</si>
  <si>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</si>
  <si>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</si>
  <si>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</si>
  <si>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</si>
  <si>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</si>
  <si>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</si>
  <si>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</si>
  <si>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</si>
  <si>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</si>
  <si>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</si>
  <si>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</si>
  <si>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</si>
  <si>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</si>
  <si>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</si>
  <si>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</si>
  <si>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</si>
  <si>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</si>
  <si>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</si>
  <si>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</si>
  <si>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</si>
  <si>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</si>
  <si>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</si>
  <si>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</si>
  <si>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</si>
  <si>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</si>
  <si>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</si>
  <si>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</si>
  <si>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</si>
  <si>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</si>
  <si>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</si>
  <si>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</si>
  <si>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</si>
  <si>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</si>
  <si>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</si>
  <si>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</si>
  <si>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</si>
  <si>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</si>
  <si>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</si>
  <si>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</si>
  <si>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</si>
  <si>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</si>
  <si>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</si>
  <si>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</si>
  <si>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</si>
  <si>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</si>
  <si>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</si>
  <si>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</si>
  <si>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</si>
  <si>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</si>
  <si>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</si>
  <si>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</si>
  <si>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</si>
  <si>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</si>
  <si>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</si>
  <si>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</si>
  <si>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</si>
  <si>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</si>
  <si>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</si>
  <si>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</si>
  <si>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</si>
  <si>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</si>
  <si>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</si>
  <si>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</si>
  <si>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</si>
  <si>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</si>
  <si>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</si>
  <si>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</si>
  <si>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</si>
  <si>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</si>
  <si>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</si>
  <si>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</si>
  <si>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</si>
  <si>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</si>
  <si>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</si>
  <si>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</si>
  <si>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</si>
  <si>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</si>
  <si>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</si>
  <si>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</si>
  <si>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</si>
  <si>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</si>
  <si>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</si>
  <si>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</si>
  <si>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</si>
  <si>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</si>
  <si>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</si>
  <si>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</si>
  <si>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</si>
  <si>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</si>
  <si>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</si>
  <si>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</si>
  <si>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</si>
  <si>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</si>
  <si>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</si>
  <si>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</si>
  <si>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</si>
  <si>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</si>
  <si>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</si>
  <si>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</si>
  <si>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</si>
  <si>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</si>
  <si>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</si>
  <si>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</si>
  <si>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</si>
  <si>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</si>
  <si>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</si>
  <si>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</si>
  <si>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</si>
  <si>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</si>
  <si>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</si>
  <si>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</si>
  <si>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</si>
  <si>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</si>
  <si>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</si>
  <si>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</si>
  <si>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</si>
  <si>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</si>
  <si>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</si>
  <si>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</si>
  <si>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</si>
  <si>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</si>
  <si>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</si>
  <si>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</si>
  <si>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</si>
  <si>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</si>
  <si>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</si>
  <si>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</si>
  <si>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</si>
  <si>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</si>
  <si>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</si>
  <si>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</si>
  <si>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</si>
  <si>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</si>
  <si>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</si>
  <si>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</si>
  <si>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</si>
  <si>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</si>
  <si>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</si>
  <si>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</si>
  <si>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</si>
  <si>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</si>
  <si>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</si>
  <si>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</si>
  <si>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</si>
  <si>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</si>
  <si>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</si>
  <si>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</si>
  <si>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</si>
  <si>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</si>
  <si>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</si>
  <si>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</si>
  <si>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</si>
  <si>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</si>
  <si>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</si>
  <si>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</si>
  <si>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</si>
  <si>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</si>
  <si>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</si>
  <si>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</si>
  <si>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</si>
  <si>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</si>
  <si>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</si>
  <si>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</si>
  <si>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</si>
  <si>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</si>
  <si>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</si>
  <si>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</si>
  <si>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</si>
  <si>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</si>
  <si>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</si>
  <si>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</si>
  <si>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</si>
  <si>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</si>
  <si>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</si>
  <si>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</si>
  <si>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</si>
  <si>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</si>
  <si>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</si>
  <si>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</si>
  <si>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</si>
  <si>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</si>
  <si>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</si>
  <si>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</si>
  <si>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</si>
  <si>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</si>
  <si>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</si>
  <si>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</si>
  <si>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</si>
  <si>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</si>
  <si>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</si>
  <si>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</si>
  <si>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</si>
  <si>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</si>
  <si>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</si>
  <si>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</si>
  <si>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</si>
  <si>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</si>
  <si>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</si>
  <si>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</si>
  <si>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</si>
  <si>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</si>
  <si>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</si>
  <si>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</si>
  <si>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</si>
  <si>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</si>
  <si>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</si>
  <si>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</si>
  <si>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</si>
  <si>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</si>
  <si>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</si>
  <si>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</si>
  <si>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</si>
  <si>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</si>
  <si>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</si>
  <si>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</si>
  <si>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</si>
  <si>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</si>
  <si>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</si>
  <si>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</si>
  <si>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</si>
  <si>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</si>
  <si>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</si>
  <si>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</si>
  <si>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</si>
  <si>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</si>
  <si>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</si>
  <si>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</si>
  <si>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</si>
  <si>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</si>
  <si>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</si>
  <si>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</si>
  <si>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</si>
  <si>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</si>
  <si>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</si>
  <si>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</si>
  <si>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</si>
  <si>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</si>
  <si>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</si>
  <si>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</si>
  <si>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</si>
  <si>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</si>
  <si>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</si>
  <si>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</si>
  <si>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</si>
  <si>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</si>
  <si>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</si>
  <si>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</si>
  <si>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</si>
  <si>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</si>
  <si>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</si>
  <si>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</si>
  <si>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</si>
  <si>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</si>
  <si>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</si>
  <si>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</si>
  <si>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</si>
  <si>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</si>
  <si>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</si>
  <si>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</si>
  <si>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</si>
  <si>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</si>
  <si>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</si>
  <si>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</si>
  <si>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</si>
  <si>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</si>
  <si>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</si>
  <si>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</si>
  <si>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</si>
  <si>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</si>
  <si>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</si>
  <si>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</si>
  <si>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</si>
  <si>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</si>
  <si>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</si>
  <si>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</si>
  <si>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</si>
  <si>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</si>
  <si>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</si>
  <si>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</si>
  <si>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</si>
  <si>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</si>
  <si>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</si>
  <si>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</si>
  <si>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</si>
  <si>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</si>
  <si>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</si>
  <si>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</si>
  <si>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</si>
  <si>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</si>
  <si>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</si>
  <si>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</si>
  <si>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</si>
  <si>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</si>
  <si>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</si>
  <si>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</si>
  <si>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</si>
  <si>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</si>
  <si>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</si>
  <si>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</si>
  <si>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</si>
  <si>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</si>
  <si>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</si>
  <si>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</si>
  <si>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</si>
  <si>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</si>
  <si>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</si>
  <si>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</si>
  <si>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</si>
  <si>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</si>
  <si>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</si>
  <si>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</si>
  <si>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</si>
  <si>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</si>
  <si>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</si>
  <si>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</si>
  <si>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</si>
  <si>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</si>
  <si>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</si>
  <si>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</si>
  <si>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</si>
  <si>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</si>
  <si>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</si>
  <si>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</si>
  <si>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</si>
  <si>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</si>
  <si>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</si>
  <si>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</si>
  <si>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</si>
  <si>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</si>
  <si>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</si>
  <si>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</si>
  <si>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</si>
  <si>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</si>
  <si>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</si>
  <si>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</si>
  <si>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</si>
  <si>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</si>
  <si>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</si>
  <si>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</si>
  <si>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</si>
  <si>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</si>
  <si>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</si>
  <si>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</si>
  <si>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</si>
  <si>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</si>
  <si>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</si>
  <si>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</si>
  <si>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</si>
  <si>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</si>
  <si>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</si>
  <si>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</si>
  <si>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</si>
  <si>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</si>
  <si>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</si>
  <si>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</si>
  <si>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</si>
  <si>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</si>
  <si>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</si>
  <si>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</si>
  <si>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</si>
  <si>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</si>
  <si>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</si>
  <si>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</si>
  <si>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</si>
  <si>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</si>
  <si>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</si>
  <si>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</si>
  <si>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</si>
  <si>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</si>
  <si>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</si>
  <si>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</si>
  <si>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</si>
  <si>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</si>
  <si>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</si>
  <si>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</si>
  <si>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</si>
  <si>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</si>
  <si>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</si>
  <si>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</si>
  <si>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</si>
  <si>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</si>
  <si>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</si>
  <si>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</si>
  <si>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</si>
  <si>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</si>
  <si>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</si>
  <si>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</si>
  <si>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</si>
  <si>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</si>
  <si>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</si>
  <si>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</si>
  <si>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</si>
  <si>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</si>
  <si>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</si>
  <si>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</si>
  <si>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</si>
  <si>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</si>
  <si>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</si>
  <si>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</si>
  <si>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</si>
  <si>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</si>
  <si>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</si>
  <si>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</si>
  <si>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</si>
  <si>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</si>
  <si>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</si>
  <si>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</si>
  <si>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</si>
  <si>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</si>
  <si>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</si>
  <si>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</si>
  <si>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</si>
  <si>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</si>
  <si>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</si>
  <si>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</si>
  <si>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</si>
  <si>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</si>
  <si>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</si>
  <si>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</si>
  <si>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</si>
  <si>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</si>
  <si>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</si>
  <si>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</si>
  <si>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</si>
  <si>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</si>
  <si>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</si>
  <si>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</si>
  <si>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</si>
  <si>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</si>
  <si>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</si>
  <si>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</si>
  <si>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</si>
  <si>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</si>
  <si>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</si>
  <si>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</si>
  <si>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</si>
  <si>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</si>
  <si>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</si>
  <si>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</si>
  <si>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</si>
  <si>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</si>
  <si>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</si>
  <si>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</si>
  <si>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</si>
  <si>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</si>
  <si>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</si>
  <si>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</si>
  <si>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</si>
  <si>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</si>
  <si>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</si>
  <si>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</si>
  <si>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</si>
  <si>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</si>
  <si>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</si>
  <si>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</si>
  <si>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</si>
  <si>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</si>
  <si>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</si>
  <si>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</si>
  <si>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</si>
  <si>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</si>
  <si>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</si>
  <si>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</si>
  <si>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</si>
  <si>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</si>
  <si>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</si>
  <si>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</si>
  <si>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</si>
  <si>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</si>
  <si>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</si>
  <si>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</si>
  <si>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</si>
  <si>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</si>
  <si>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</si>
  <si>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</si>
  <si>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</si>
  <si>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</si>
  <si>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</si>
  <si>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</si>
  <si>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</si>
  <si>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</si>
  <si>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</si>
  <si>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</si>
  <si>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</si>
  <si>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</si>
  <si>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</si>
  <si>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</si>
  <si>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</si>
  <si>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</si>
  <si>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</si>
  <si>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</si>
  <si>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</si>
  <si>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</si>
  <si>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</si>
  <si>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</si>
  <si>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</si>
  <si>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</si>
  <si>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</si>
  <si>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</si>
  <si>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</si>
  <si>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</si>
  <si>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</si>
  <si>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</si>
  <si>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</si>
  <si>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</si>
  <si>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</si>
  <si>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</si>
  <si>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</si>
  <si>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</si>
  <si>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</si>
  <si>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</si>
  <si>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</si>
  <si>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</si>
  <si>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</si>
  <si>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</si>
  <si>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</si>
  <si>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</si>
  <si>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</si>
  <si>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</si>
  <si>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</si>
  <si>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</si>
  <si>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</si>
  <si>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</si>
  <si>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</si>
  <si>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</si>
  <si>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</si>
  <si>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</si>
  <si>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</si>
  <si>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</si>
  <si>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</si>
  <si>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</si>
  <si>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</si>
  <si>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</si>
  <si>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</si>
  <si>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</si>
  <si>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</si>
  <si>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</si>
  <si>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</si>
  <si>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</si>
  <si>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</si>
  <si>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</si>
  <si>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</si>
  <si>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</si>
  <si>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</si>
  <si>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</si>
  <si>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</si>
  <si>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</si>
  <si>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</si>
  <si>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</si>
  <si>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</si>
  <si>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</si>
  <si>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</si>
  <si>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</si>
  <si>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</si>
  <si>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</si>
  <si>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</si>
  <si>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</si>
  <si>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</si>
  <si>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</si>
  <si>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</si>
  <si>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</si>
  <si>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</si>
  <si>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</si>
  <si>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</si>
  <si>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</si>
  <si>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</si>
  <si>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</si>
  <si>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</si>
  <si>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</si>
  <si>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</si>
  <si>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</si>
  <si>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</si>
  <si>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</si>
  <si>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</si>
  <si>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</si>
  <si>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</si>
  <si>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</si>
  <si>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</si>
  <si>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</si>
  <si>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</si>
  <si>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</si>
  <si>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</si>
  <si>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</si>
  <si>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</si>
  <si>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</si>
  <si>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</si>
  <si>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</si>
  <si>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</si>
  <si>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</si>
  <si>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</si>
  <si>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</si>
  <si>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</si>
  <si>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</si>
  <si>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</si>
  <si>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</si>
  <si>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</si>
  <si>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</si>
  <si>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</si>
  <si>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</si>
  <si>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</si>
  <si>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</si>
  <si>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</si>
  <si>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</si>
  <si>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</si>
  <si>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</si>
  <si>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</si>
  <si>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</si>
  <si>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</si>
  <si>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</si>
  <si>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</si>
  <si>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</si>
  <si>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</si>
  <si>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</si>
  <si>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</si>
  <si>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</si>
  <si>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</si>
  <si>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</si>
  <si>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</si>
  <si>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</si>
  <si>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</si>
  <si>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</si>
  <si>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</si>
  <si>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</si>
  <si>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</si>
  <si>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</si>
  <si>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</si>
  <si>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</si>
  <si>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</si>
  <si>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</si>
  <si>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</si>
  <si>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</si>
  <si>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</si>
  <si>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</si>
  <si>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</si>
  <si>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</si>
  <si>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</si>
  <si>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</si>
  <si>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</si>
  <si>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</si>
  <si>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</si>
  <si>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</si>
  <si>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</si>
  <si>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</si>
  <si>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</si>
  <si>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</si>
  <si>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</si>
  <si>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</si>
  <si>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</si>
  <si>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</si>
  <si>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</si>
  <si>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</si>
  <si>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</si>
  <si>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</si>
  <si>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</si>
  <si>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</si>
  <si>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</si>
  <si>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</si>
  <si>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</si>
  <si>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</si>
  <si>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</si>
  <si>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</si>
  <si>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</si>
  <si>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</si>
  <si>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</si>
  <si>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</si>
  <si>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</si>
  <si>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</si>
  <si>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</si>
  <si>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</si>
  <si>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</si>
  <si>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</si>
  <si>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</si>
  <si>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</si>
  <si>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</si>
  <si>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</si>
  <si>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</si>
  <si>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</si>
  <si>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</si>
  <si>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</si>
  <si>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</si>
  <si>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</si>
  <si>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</si>
  <si>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</si>
  <si>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</si>
  <si>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</si>
  <si>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</si>
  <si>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</si>
  <si>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</si>
  <si>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</si>
  <si>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</si>
  <si>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</si>
  <si>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</si>
  <si>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</si>
  <si>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</si>
  <si>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</si>
  <si>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</si>
  <si>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</si>
  <si>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</si>
  <si>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</si>
  <si>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</si>
  <si>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</si>
  <si>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</si>
  <si>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</si>
  <si>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</si>
  <si>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</si>
  <si>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</si>
  <si>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</si>
  <si>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</si>
  <si>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</si>
  <si>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</si>
  <si>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</si>
  <si>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</si>
  <si>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</si>
  <si>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</si>
  <si>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</si>
  <si>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</si>
  <si>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</si>
  <si>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</si>
  <si>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</si>
  <si>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</si>
  <si>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</si>
  <si>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</si>
  <si>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</si>
  <si>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</si>
  <si>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</si>
  <si>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</si>
  <si>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</si>
  <si>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</si>
  <si>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</si>
  <si>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</si>
  <si>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</si>
  <si>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</si>
  <si>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</si>
  <si>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</si>
  <si>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</si>
  <si>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</si>
  <si>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</si>
  <si>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</si>
  <si>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</si>
  <si>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</si>
  <si>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</si>
  <si>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</si>
  <si>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</si>
  <si>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</si>
  <si>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</si>
  <si>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</si>
  <si>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</si>
  <si>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</si>
  <si>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</si>
  <si>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</si>
  <si>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</si>
  <si>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</si>
  <si>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</si>
  <si>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</si>
  <si>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</si>
  <si>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</si>
  <si>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</si>
  <si>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</si>
  <si>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</si>
  <si>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</si>
  <si>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</si>
  <si>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</si>
  <si>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</si>
  <si>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</si>
  <si>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</si>
  <si>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</si>
  <si>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</si>
  <si>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</si>
  <si>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</si>
  <si>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</si>
  <si>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</si>
  <si>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</si>
  <si>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</si>
  <si>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</si>
  <si>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</si>
  <si>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</si>
  <si>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</si>
  <si>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</si>
  <si>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</si>
  <si>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</si>
  <si>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</si>
  <si>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</si>
  <si>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</si>
  <si>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</si>
  <si>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</si>
  <si>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</si>
  <si>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</si>
  <si>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</si>
  <si>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</si>
  <si>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</si>
  <si>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</si>
  <si>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</si>
  <si>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</si>
  <si>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</si>
  <si>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</si>
  <si>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</si>
  <si>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</si>
  <si>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</si>
  <si>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</si>
  <si>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</si>
  <si>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</si>
  <si>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</si>
  <si>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</si>
  <si>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</si>
  <si>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</si>
  <si>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</si>
  <si>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</si>
  <si>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</si>
  <si>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</si>
  <si>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</si>
  <si>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</si>
  <si>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</si>
  <si>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</si>
  <si>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</si>
  <si>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</si>
  <si>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</si>
  <si>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</si>
  <si>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</si>
  <si>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</si>
  <si>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</si>
  <si>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</si>
  <si>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</si>
  <si>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</si>
  <si>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</si>
  <si>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</si>
  <si>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</si>
  <si>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</si>
  <si>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</si>
  <si>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</si>
  <si>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</si>
  <si>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</si>
  <si>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</si>
  <si>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</si>
  <si>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</si>
  <si>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</si>
  <si>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</si>
  <si>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</si>
  <si>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</si>
  <si>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</si>
  <si>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</si>
  <si>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</si>
  <si>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</si>
  <si>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</si>
  <si>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</si>
  <si>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</si>
  <si>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</si>
  <si>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</si>
  <si>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</si>
  <si>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</si>
  <si>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</si>
  <si>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</si>
  <si>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</si>
  <si>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</si>
  <si>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</si>
  <si>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</si>
  <si>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</si>
  <si>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</si>
  <si>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</si>
  <si>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</si>
  <si>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</si>
  <si>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</si>
  <si>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</si>
  <si>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</si>
  <si>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</si>
  <si>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</si>
  <si>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</si>
  <si>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</si>
  <si>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</si>
  <si>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</si>
  <si>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</si>
  <si>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</si>
  <si>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</si>
  <si>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</si>
  <si>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</si>
  <si>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</si>
  <si>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</si>
  <si>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</si>
  <si>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</si>
  <si>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</si>
  <si>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</si>
  <si>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</si>
  <si>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</si>
  <si>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</si>
  <si>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</si>
  <si>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</si>
  <si>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</si>
  <si>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</si>
  <si>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</si>
  <si>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</si>
  <si>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</si>
  <si>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</si>
  <si>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</si>
  <si>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</si>
  <si>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</si>
  <si>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</si>
  <si>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</si>
  <si>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</si>
  <si>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</si>
  <si>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</si>
  <si>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</si>
  <si>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</si>
  <si>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</si>
  <si>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</si>
  <si>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</si>
  <si>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</si>
  <si>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</si>
  <si>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</si>
  <si>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</si>
  <si>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</si>
  <si>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</si>
  <si>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</si>
  <si>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</si>
  <si>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</si>
  <si>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</si>
  <si>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</si>
  <si>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</si>
  <si>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</si>
  <si>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</si>
  <si>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</si>
  <si>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</si>
  <si>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</si>
  <si>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</si>
  <si>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</si>
  <si>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</si>
  <si>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</si>
  <si>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</si>
  <si>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</si>
  <si>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</si>
  <si>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</si>
  <si>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</si>
  <si>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</si>
  <si>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</si>
  <si>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</si>
  <si>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</si>
  <si>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</si>
  <si>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</si>
  <si>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</si>
  <si>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</si>
  <si>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</si>
  <si>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</si>
  <si>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</si>
  <si>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</si>
  <si>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</si>
  <si>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</si>
  <si>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</si>
  <si>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</si>
  <si>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</si>
  <si>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</si>
  <si>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</si>
  <si>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</si>
  <si>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</si>
  <si>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</si>
  <si>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</si>
  <si>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</si>
  <si>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</si>
  <si>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</si>
  <si>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</si>
  <si>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</si>
  <si>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</si>
  <si>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</si>
  <si>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</si>
  <si>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</si>
  <si>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</si>
  <si>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</si>
  <si>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</si>
  <si>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</si>
  <si>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</si>
  <si>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</si>
  <si>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</si>
  <si>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</si>
  <si>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</si>
  <si>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</si>
  <si>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</si>
  <si>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</si>
  <si>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</si>
  <si>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</si>
  <si>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</si>
  <si>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</si>
  <si>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</si>
  <si>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</si>
  <si>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</si>
  <si>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</si>
  <si>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</si>
  <si>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</si>
  <si>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</si>
  <si>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</si>
  <si>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</si>
  <si>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</si>
  <si>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</si>
  <si>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</si>
  <si>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</si>
  <si>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</si>
  <si>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</si>
  <si>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</si>
  <si>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</si>
  <si>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</si>
  <si>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</si>
  <si>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</si>
  <si>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</si>
  <si>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</si>
  <si>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</si>
  <si>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</si>
  <si>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</si>
  <si>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</si>
  <si>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</si>
  <si>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</si>
  <si>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</si>
  <si>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</si>
  <si>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</si>
  <si>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</si>
  <si>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</si>
  <si>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</si>
  <si>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</si>
  <si>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</si>
  <si>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</si>
  <si>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</si>
  <si>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</si>
  <si>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</si>
  <si>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</si>
  <si>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</si>
  <si>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</si>
  <si>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</si>
  <si>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</si>
  <si>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</si>
  <si>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</si>
  <si>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</si>
  <si>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</si>
  <si>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</si>
  <si>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</si>
  <si>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</si>
  <si>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</si>
  <si>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</si>
  <si>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</si>
  <si>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</si>
  <si>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</si>
  <si>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</si>
  <si>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</si>
  <si>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</si>
  <si>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</si>
  <si>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</si>
  <si>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</si>
  <si>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</si>
  <si>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</si>
  <si>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</si>
  <si>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</si>
  <si>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</si>
  <si>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</si>
  <si>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</si>
  <si>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</si>
  <si>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</si>
  <si>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</si>
  <si>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</si>
  <si>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</si>
  <si>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</si>
  <si>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</si>
  <si>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</si>
  <si>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</si>
  <si>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</si>
  <si>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</si>
  <si>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</si>
  <si>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</si>
  <si>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</si>
  <si>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</si>
  <si>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</si>
  <si>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</si>
  <si>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</si>
  <si>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</si>
  <si>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</si>
  <si>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</si>
  <si>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</si>
  <si>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</si>
  <si>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</si>
  <si>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</si>
  <si>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</si>
  <si>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</si>
  <si>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</si>
  <si>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</si>
  <si>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</si>
  <si>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</si>
  <si>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</si>
  <si>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</si>
  <si>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</si>
  <si>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</si>
  <si>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</si>
  <si>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</si>
  <si>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</si>
  <si>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</si>
  <si>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</si>
  <si>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</si>
  <si>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</si>
  <si>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</si>
  <si>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</si>
  <si>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</si>
  <si>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</si>
  <si>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</si>
  <si>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</si>
  <si>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</si>
  <si>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</si>
  <si>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</si>
  <si>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</si>
  <si>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</si>
  <si>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</si>
  <si>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</si>
  <si>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</si>
  <si>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</si>
  <si>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</si>
  <si>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</si>
  <si>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</si>
  <si>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</si>
  <si>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</si>
  <si>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</si>
  <si>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</si>
  <si>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</si>
  <si>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</si>
  <si>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</si>
  <si>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</si>
  <si>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</si>
  <si>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</si>
  <si>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</si>
  <si>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</si>
  <si>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</si>
  <si>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</si>
  <si>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</si>
  <si>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</si>
  <si>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</si>
  <si>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</si>
  <si>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</si>
  <si>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</si>
  <si>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</si>
  <si>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</si>
  <si>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</si>
  <si>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</si>
  <si>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</si>
  <si>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</si>
  <si>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</si>
  <si>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</si>
  <si>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</si>
  <si>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</si>
  <si>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</si>
  <si>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</si>
  <si>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</si>
  <si>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</si>
  <si>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</si>
  <si>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</si>
  <si>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</si>
  <si>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</si>
  <si>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</si>
  <si>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</si>
  <si>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</si>
  <si>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</si>
  <si>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</si>
  <si>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</si>
  <si>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</si>
  <si>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</si>
  <si>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</si>
  <si>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</si>
  <si>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</si>
  <si>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</si>
  <si>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</si>
  <si>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</si>
  <si>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</si>
  <si>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</si>
  <si>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</si>
  <si>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</si>
  <si>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</si>
  <si>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</si>
  <si>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</si>
  <si>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</si>
  <si>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</si>
  <si>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</si>
  <si>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</si>
  <si>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</si>
  <si>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</si>
  <si>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</si>
  <si>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</si>
  <si>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</si>
  <si>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</si>
  <si>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</si>
  <si>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</si>
  <si>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</si>
  <si>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</si>
  <si>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</si>
  <si>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</si>
  <si>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</si>
  <si>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</si>
  <si>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</si>
  <si>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</si>
  <si>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</si>
  <si>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</si>
  <si>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</si>
  <si>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</si>
  <si>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</si>
  <si>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</si>
  <si>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</si>
  <si>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</si>
  <si>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</si>
  <si>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</si>
  <si>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</si>
  <si>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</si>
  <si>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</si>
  <si>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</si>
  <si>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</si>
  <si>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</si>
  <si>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</si>
  <si>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</si>
  <si>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</si>
  <si>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</si>
  <si>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</si>
  <si>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</si>
  <si>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</si>
  <si>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</si>
  <si>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</si>
  <si>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</si>
  <si>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</si>
  <si>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</si>
  <si>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</si>
  <si>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</si>
  <si>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</si>
  <si>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</si>
  <si>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</si>
  <si>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</si>
  <si>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</si>
  <si>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</si>
  <si>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</si>
  <si>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</si>
  <si>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</si>
  <si>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</si>
  <si>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</si>
  <si>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</si>
  <si>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</si>
  <si>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</si>
  <si>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</si>
  <si>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</si>
  <si>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</si>
  <si>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</si>
  <si>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</si>
  <si>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</si>
  <si>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</si>
  <si>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</si>
  <si>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</si>
  <si>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</si>
  <si>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</si>
  <si>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</si>
  <si>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</si>
  <si>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</si>
  <si>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</si>
  <si>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</si>
  <si>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</si>
  <si>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</si>
  <si>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</si>
  <si>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</si>
  <si>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</si>
  <si>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</si>
  <si>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</si>
  <si>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</si>
  <si>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</si>
  <si>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</si>
  <si>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</si>
  <si>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</si>
  <si>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</si>
  <si>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</si>
  <si>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</si>
  <si>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</si>
  <si>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</si>
  <si>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</si>
  <si>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</si>
  <si>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</si>
  <si>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</si>
  <si>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</si>
  <si>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</si>
  <si>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</si>
  <si>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</si>
  <si>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</si>
  <si>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</si>
  <si>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</si>
  <si>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</si>
  <si>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</si>
  <si>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</si>
  <si>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</si>
  <si>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</si>
  <si>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</si>
  <si>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</si>
  <si>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</si>
  <si>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</si>
  <si>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</si>
  <si>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</si>
  <si>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</si>
  <si>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</si>
  <si>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</si>
  <si>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</si>
  <si>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</si>
  <si>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</si>
  <si>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</si>
  <si>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</si>
  <si>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</si>
  <si>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</si>
  <si>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</si>
  <si>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</si>
  <si>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</si>
  <si>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</si>
  <si>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</si>
  <si>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</si>
  <si>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</si>
  <si>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</si>
  <si>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</si>
  <si>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</si>
  <si>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</si>
  <si>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</si>
  <si>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</si>
  <si>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</si>
  <si>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</si>
  <si>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</si>
  <si>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</si>
  <si>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</si>
  <si>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</si>
  <si>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</si>
  <si>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</si>
  <si>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</si>
  <si>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</si>
  <si>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</si>
  <si>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</si>
  <si>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</si>
  <si>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</si>
  <si>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</si>
  <si>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</si>
  <si>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</si>
  <si>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</si>
  <si>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</si>
  <si>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</si>
  <si>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</si>
  <si>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</si>
  <si>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</si>
  <si>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</si>
  <si>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</si>
  <si>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</si>
  <si>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</si>
  <si>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</si>
  <si>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</si>
  <si>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</si>
  <si>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</si>
  <si>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</si>
  <si>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</si>
  <si>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</si>
  <si>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</si>
  <si>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</si>
  <si>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</si>
  <si>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</si>
  <si>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</si>
  <si>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</si>
  <si>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</si>
  <si>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</si>
  <si>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</si>
  <si>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</si>
  <si>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</si>
  <si>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</si>
  <si>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</si>
  <si>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</si>
  <si>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</si>
  <si>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</si>
  <si>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</si>
  <si>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</si>
  <si>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</si>
  <si>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</si>
  <si>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</si>
  <si>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</si>
  <si>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</si>
  <si>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</si>
  <si>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</si>
  <si>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</si>
  <si>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</si>
  <si>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</si>
  <si>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</si>
  <si>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</si>
  <si>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</si>
  <si>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</si>
  <si>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</si>
  <si>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</si>
  <si>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</si>
  <si>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</si>
  <si>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</si>
  <si>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</si>
  <si>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</si>
  <si>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</si>
  <si>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</si>
  <si>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</si>
  <si>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</si>
  <si>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</si>
  <si>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</si>
  <si>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</si>
  <si>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</si>
  <si>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</si>
  <si>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</si>
  <si>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</si>
  <si>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</si>
  <si>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</si>
  <si>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</si>
  <si>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</si>
  <si>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</si>
  <si>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</si>
  <si>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</si>
  <si>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</si>
  <si>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</si>
  <si>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</si>
  <si>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</si>
  <si>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</si>
  <si>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</si>
  <si>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</si>
  <si>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</si>
  <si>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</si>
  <si>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</si>
  <si>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</si>
  <si>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</si>
  <si>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</si>
  <si>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</si>
  <si>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</si>
  <si>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</si>
  <si>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</si>
  <si>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</si>
  <si>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</si>
  <si>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</si>
  <si>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</si>
  <si>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</si>
  <si>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</si>
  <si>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</si>
  <si>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</si>
  <si>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</si>
  <si>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</si>
  <si>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</si>
  <si>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</si>
  <si>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</si>
  <si>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</si>
  <si>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</si>
  <si>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</si>
  <si>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</si>
  <si>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</si>
  <si>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</si>
  <si>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</si>
  <si>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</si>
  <si>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</si>
  <si>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</si>
  <si>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</si>
  <si>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</si>
  <si>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</si>
  <si>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</si>
  <si>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</si>
  <si>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</si>
  <si>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</si>
  <si>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</si>
  <si>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</si>
  <si>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</si>
  <si>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</si>
  <si>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</si>
  <si>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</si>
  <si>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</si>
  <si>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</si>
  <si>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</si>
  <si>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</si>
  <si>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</si>
  <si>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</si>
  <si>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</si>
  <si>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</si>
  <si>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</si>
  <si>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</si>
  <si>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</si>
  <si>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</si>
  <si>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</si>
  <si>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</si>
  <si>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</si>
  <si>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</si>
  <si>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</si>
  <si>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</si>
  <si>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</si>
  <si>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</si>
  <si>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</si>
  <si>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</si>
  <si>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</si>
  <si>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</si>
  <si>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</si>
  <si>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</si>
  <si>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</si>
  <si>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</si>
  <si>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</si>
  <si>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</si>
  <si>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</si>
  <si>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</si>
  <si>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</si>
  <si>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</si>
  <si>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</si>
  <si>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</si>
  <si>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</si>
  <si>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</si>
  <si>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</si>
  <si>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</si>
  <si>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</si>
  <si>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</si>
  <si>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</si>
  <si>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</si>
  <si>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</si>
  <si>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</si>
  <si>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</si>
  <si>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</si>
  <si>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</si>
  <si>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</si>
  <si>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</si>
  <si>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</si>
  <si>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</si>
  <si>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</si>
  <si>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</si>
  <si>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</si>
  <si>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</si>
  <si>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</si>
  <si>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</si>
  <si>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</si>
  <si>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</si>
  <si>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</si>
  <si>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</si>
  <si>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</si>
  <si>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</si>
  <si>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</si>
  <si>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</si>
  <si>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</si>
  <si>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</si>
  <si>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</si>
  <si>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</si>
  <si>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</si>
  <si>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</si>
  <si>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</si>
  <si>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</si>
  <si>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</si>
  <si>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</si>
  <si>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</si>
  <si>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</si>
  <si>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</si>
  <si>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</si>
  <si>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</si>
  <si>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</si>
  <si>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</si>
  <si>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</si>
  <si>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</si>
  <si>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</si>
  <si>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</si>
  <si>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</si>
  <si>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</si>
  <si>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</si>
  <si>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</si>
  <si>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</si>
  <si>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</si>
  <si>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</si>
  <si>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</si>
  <si>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</si>
  <si>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</si>
  <si>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</si>
  <si>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</si>
  <si>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</si>
  <si>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</si>
  <si>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</si>
  <si>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</si>
  <si>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</si>
  <si>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</si>
  <si>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</si>
  <si>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</si>
  <si>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</si>
  <si>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</si>
  <si>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</si>
  <si>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</si>
  <si>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</si>
  <si>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</si>
  <si>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</si>
  <si>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</si>
  <si>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</si>
  <si>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</si>
  <si>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</si>
  <si>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</si>
  <si>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</si>
  <si>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</si>
  <si>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</si>
  <si>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</si>
  <si>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</si>
  <si>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</si>
  <si>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</si>
  <si>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</si>
  <si>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</si>
  <si>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</si>
  <si>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</si>
  <si>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</si>
  <si>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</si>
  <si>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</si>
  <si>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</si>
  <si>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</si>
  <si>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</si>
  <si>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</si>
  <si>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</si>
  <si>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</si>
  <si>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</si>
  <si>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</si>
  <si>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</si>
  <si>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</si>
  <si>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</si>
  <si>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</si>
  <si>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</si>
  <si>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</si>
  <si>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</si>
  <si>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</si>
  <si>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</si>
  <si>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</si>
  <si>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</si>
  <si>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</si>
  <si>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</si>
  <si>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</si>
  <si>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</si>
  <si>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</si>
  <si>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</si>
  <si>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</si>
  <si>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</si>
  <si>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</si>
  <si>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</si>
  <si>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</si>
  <si>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</si>
  <si>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</si>
  <si>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</si>
  <si>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</si>
  <si>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</si>
  <si>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</si>
  <si>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</si>
  <si>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</si>
  <si>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</si>
  <si>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</si>
  <si>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</si>
  <si>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</si>
  <si>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</si>
  <si>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</si>
  <si>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</si>
  <si>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</si>
  <si>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</si>
  <si>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</si>
  <si>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</si>
  <si>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</si>
  <si>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</si>
  <si>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</si>
  <si>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</si>
  <si>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</si>
  <si>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</si>
  <si>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</si>
  <si>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</si>
  <si>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</si>
  <si>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</si>
  <si>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</si>
  <si>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</si>
  <si>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</si>
  <si>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</si>
  <si>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</si>
  <si>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</si>
  <si>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</si>
  <si>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</si>
  <si>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</si>
  <si>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</si>
  <si>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</si>
  <si>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</si>
  <si>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</si>
  <si>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</si>
  <si>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</si>
  <si>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</si>
  <si>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</si>
  <si>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</si>
  <si>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</si>
  <si>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</si>
  <si>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</si>
  <si>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</si>
  <si>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</si>
  <si>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</si>
  <si>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</si>
  <si>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</si>
  <si>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</si>
  <si>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</si>
  <si>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</si>
  <si>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</si>
  <si>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</si>
  <si>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</si>
  <si>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</si>
  <si>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</si>
  <si>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</si>
  <si>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</si>
  <si>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</si>
  <si>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</si>
  <si>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</si>
  <si>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</si>
  <si>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</si>
  <si>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</si>
  <si>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</si>
  <si>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</si>
  <si>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</si>
  <si>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</si>
  <si>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</si>
  <si>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</si>
  <si>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</si>
  <si>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</si>
  <si>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</si>
  <si>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</si>
  <si>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</si>
  <si>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</si>
  <si>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</si>
  <si>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</si>
  <si>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</si>
  <si>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</si>
  <si>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</si>
  <si>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</si>
  <si>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</si>
  <si>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</si>
  <si>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</si>
  <si>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</si>
  <si>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</si>
  <si>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</si>
  <si>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</si>
  <si>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</si>
  <si>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</si>
  <si>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</si>
  <si>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</si>
  <si>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</si>
  <si>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</si>
  <si>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</si>
  <si>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</si>
  <si>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</si>
  <si>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</si>
  <si>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</si>
  <si>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</si>
  <si>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</si>
  <si>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</si>
  <si>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</si>
  <si>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</si>
  <si>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</si>
  <si>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</si>
  <si>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</si>
  <si>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</si>
  <si>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</si>
  <si>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</si>
  <si>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</si>
  <si>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</si>
  <si>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</si>
  <si>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</si>
  <si>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</si>
  <si>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</si>
  <si>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</si>
  <si>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</si>
  <si>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</si>
  <si>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</si>
  <si>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</si>
  <si>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</si>
  <si>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</si>
  <si>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</si>
  <si>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</si>
  <si>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</si>
  <si>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</si>
  <si>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</si>
  <si>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</si>
  <si>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</si>
  <si>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</si>
  <si>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</si>
  <si>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</si>
  <si>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</si>
  <si>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</si>
  <si>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</si>
  <si>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</si>
  <si>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</si>
  <si>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</si>
  <si>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</si>
  <si>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</si>
  <si>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</si>
  <si>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</si>
  <si>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</si>
  <si>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</si>
  <si>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</si>
  <si>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</si>
  <si>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</si>
  <si>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</si>
  <si>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</si>
  <si>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</si>
  <si>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</si>
  <si>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</si>
  <si>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</si>
  <si>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</si>
  <si>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</si>
  <si>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</si>
  <si>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</si>
  <si>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</si>
  <si>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</si>
  <si>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</si>
  <si>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</si>
  <si>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</si>
  <si>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</si>
  <si>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</si>
  <si>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</si>
  <si>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</si>
  <si>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</si>
  <si>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</si>
  <si>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</si>
  <si>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</si>
  <si>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</si>
  <si>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</si>
  <si>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</si>
  <si>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</si>
  <si>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</si>
  <si>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</si>
  <si>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</si>
  <si>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</si>
  <si>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</si>
  <si>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</si>
  <si>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</si>
  <si>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</si>
  <si>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</si>
  <si>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</si>
  <si>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</si>
  <si>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</si>
  <si>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</si>
  <si>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</si>
  <si>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</si>
  <si>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</si>
  <si>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</si>
  <si>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</si>
  <si>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</si>
  <si>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</si>
  <si>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</si>
  <si>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</si>
  <si>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</si>
  <si>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</si>
  <si>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</si>
  <si>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</si>
  <si>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</si>
  <si>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</si>
  <si>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</si>
  <si>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</si>
  <si>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</si>
  <si>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</si>
  <si>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</si>
  <si>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</si>
  <si>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</si>
  <si>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</si>
  <si>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</si>
  <si>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</si>
  <si>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</si>
  <si>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</si>
  <si>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</si>
  <si>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</si>
  <si>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</si>
  <si>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</si>
  <si>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</si>
  <si>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</si>
  <si>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</si>
  <si>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</si>
  <si>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</si>
  <si>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</si>
  <si>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</si>
  <si>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</si>
  <si>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</si>
  <si>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</si>
  <si>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</si>
  <si>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</si>
  <si>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</si>
  <si>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</si>
  <si>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</si>
  <si>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</si>
  <si>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</si>
  <si>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</si>
  <si>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</si>
  <si>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</si>
  <si>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</si>
  <si>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</si>
  <si>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</si>
  <si>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</si>
  <si>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</si>
  <si>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</si>
  <si>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</si>
  <si>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</si>
  <si>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</si>
  <si>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</si>
  <si>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</si>
  <si>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</si>
  <si>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</si>
  <si>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</si>
  <si>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</si>
  <si>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</si>
  <si>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</si>
  <si>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</si>
  <si>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</si>
  <si>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</si>
  <si>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</si>
  <si>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</si>
  <si>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</si>
  <si>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</si>
  <si>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</si>
  <si>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</si>
  <si>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</si>
  <si>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</si>
  <si>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</si>
  <si>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</si>
  <si>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</si>
  <si>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</si>
  <si>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</si>
  <si>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ActualSparkLine:</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</si>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</sst>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_([$$-409]* #,##0.00_);_([$$-409]* \(#,##0.00\);_([$$-409]* &quot;-&quot;??_);_(@_)"/>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1" fillId="0" borderId="0" xfId="0" applyFont="1"/>
    <xf numFmtId="165" fontId="0" fillId="0" borderId="0" xfId="0" applyNumberFormat="1"/>
    <xf numFmtId="165"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44" fontId="0" fillId="0" borderId="0" xfId="1" applyFont="1"/>
    <xf numFmtId="167" fontId="0" fillId="0" borderId="0" xfId="0" applyNumberFormat="1"/>
    <xf numFmtId="10" fontId="0" fillId="0" borderId="0" xfId="2" applyNumberFormat="1" applyFont="1"/>
    <xf numFmtId="0" fontId="0" fillId="0" borderId="10" xfId="0" applyBorder="1"/>
    <xf numFmtId="0" fontId="0" fillId="0" borderId="1" xfId="0" applyBorder="1" applyAlignment="1">
      <alignment horizontal="center"/>
    </xf>
    <xf numFmtId="0" fontId="0" fillId="0" borderId="10" xfId="0" applyBorder="1" applyAlignment="1">
      <alignment horizontal="center"/>
    </xf>
    <xf numFmtId="164" fontId="0" fillId="0" borderId="0" xfId="0" applyNumberFormat="1"/>
    <xf numFmtId="164" fontId="6" fillId="0" borderId="0" xfId="0" applyNumberFormat="1" applyFont="1"/>
    <xf numFmtId="0" fontId="6" fillId="0" borderId="0" xfId="0" applyFont="1"/>
    <xf numFmtId="0" fontId="0" fillId="0" borderId="4" xfId="0" applyBorder="1"/>
    <xf numFmtId="0" fontId="0" fillId="0" borderId="5" xfId="0" applyBorder="1"/>
    <xf numFmtId="0" fontId="0" fillId="0" borderId="2" xfId="0" applyBorder="1"/>
    <xf numFmtId="0" fontId="0" fillId="0" borderId="8" xfId="0" applyBorder="1"/>
    <xf numFmtId="0" fontId="0" fillId="0" borderId="6" xfId="0" applyBorder="1"/>
    <xf numFmtId="0" fontId="0" fillId="0" borderId="9" xfId="0" applyBorder="1"/>
    <xf numFmtId="0" fontId="0" fillId="0" borderId="11" xfId="0" applyBorder="1"/>
    <xf numFmtId="0" fontId="0" fillId="0" borderId="12" xfId="0" applyBorder="1"/>
  </cellXfs>
  <cellStyles count="3">
    <cellStyle name="Currency" xfId="1" builtinId="4"/>
    <cellStyle name="Normal" xfId="0" builtinId="0"/>
    <cellStyle name="Percent" xfId="2" builtinId="5"/>
  </cellStyles>
  <dxfs count="9">
    <dxf>
      <alignment horizontal="center"/>
    </dxf>
    <dxf>
      <alignment horizontal="center"/>
    </dxf>
    <dxf>
      <alignment horizontal="center"/>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sz val="14"/>
        <color theme="0"/>
      </font>
      <border>
        <bottom style="thin">
          <color theme="4"/>
        </bottom>
        <vertical/>
        <horizontal/>
      </border>
    </dxf>
    <dxf>
      <font>
        <color theme="1"/>
      </font>
      <fill>
        <patternFill>
          <bgColor theme="1" tint="0.34998626667073579"/>
        </patternFill>
      </fill>
      <border diagonalUp="0" diagonalDown="0">
        <left/>
        <right/>
        <top/>
        <bottom/>
        <vertical/>
        <horizontal/>
      </border>
    </dxf>
  </dxfs>
  <tableStyles count="2">
    <tableStyle name="AB" pivot="0" table="0" count="10" xr9:uid="{E7134B93-2C43-40D5-9C57-DA51C1D8C82E}">
      <tableStyleElement type="wholeTable" dxfId="8"/>
      <tableStyleElement type="headerRow" dxfId="7"/>
    </tableStyle>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D89-4C98-8E35-F106A5C3840F}"/>
            </c:ext>
          </c:extLst>
        </c:ser>
        <c:dLbls>
          <c:showLegendKey val="0"/>
          <c:showVal val="0"/>
          <c:showCatName val="0"/>
          <c:showSerName val="0"/>
          <c:showPercent val="0"/>
          <c:showBubbleSize val="0"/>
        </c:dLbls>
        <c:axId val="522490952"/>
        <c:axId val="4523955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D89-4C98-8E35-F106A5C3840F}"/>
            </c:ext>
          </c:extLst>
        </c:ser>
        <c:dLbls>
          <c:showLegendKey val="0"/>
          <c:showVal val="0"/>
          <c:showCatName val="0"/>
          <c:showSerName val="0"/>
          <c:showPercent val="0"/>
          <c:showBubbleSize val="0"/>
        </c:dLbls>
        <c:gapWidth val="219"/>
        <c:overlap val="-27"/>
        <c:axId val="347360352"/>
        <c:axId val="347358056"/>
      </c:barChart>
      <c:catAx>
        <c:axId val="34736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58056"/>
        <c:crosses val="autoZero"/>
        <c:auto val="1"/>
        <c:lblAlgn val="ctr"/>
        <c:lblOffset val="100"/>
        <c:noMultiLvlLbl val="0"/>
      </c:catAx>
      <c:valAx>
        <c:axId val="347358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60352"/>
        <c:crosses val="autoZero"/>
        <c:crossBetween val="between"/>
      </c:valAx>
      <c:valAx>
        <c:axId val="45239559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90952"/>
        <c:crosses val="max"/>
        <c:crossBetween val="between"/>
      </c:valAx>
      <c:catAx>
        <c:axId val="522490952"/>
        <c:scaling>
          <c:orientation val="minMax"/>
        </c:scaling>
        <c:delete val="1"/>
        <c:axPos val="b"/>
        <c:numFmt formatCode="General" sourceLinked="1"/>
        <c:majorTickMark val="out"/>
        <c:minorTickMark val="none"/>
        <c:tickLblPos val="nextTo"/>
        <c:crossAx val="452395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D4-44B0-9B9A-08E9169D52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D4-44B0-9B9A-08E9169D52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D4-44B0-9B9A-08E9169D52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369-4801-8678-890D699E080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Portal.xlsx]Bar Chart!PivotTable6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470-4BA5-8BBF-91A427EF63E0}"/>
            </c:ext>
          </c:extLst>
        </c:ser>
        <c:dLbls>
          <c:showLegendKey val="0"/>
          <c:showVal val="0"/>
          <c:showCatName val="0"/>
          <c:showSerName val="0"/>
          <c:showPercent val="0"/>
          <c:showBubbleSize val="0"/>
        </c:dLbls>
        <c:gapWidth val="182"/>
        <c:axId val="544334728"/>
        <c:axId val="544331120"/>
      </c:barChart>
      <c:catAx>
        <c:axId val="544334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31120"/>
        <c:crosses val="autoZero"/>
        <c:auto val="1"/>
        <c:lblAlgn val="ctr"/>
        <c:lblOffset val="100"/>
        <c:noMultiLvlLbl val="0"/>
      </c:catAx>
      <c:valAx>
        <c:axId val="54433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34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5F3-4F78-92EF-583703CCB868}"/>
            </c:ext>
          </c:extLst>
        </c:ser>
        <c:dLbls>
          <c:showLegendKey val="0"/>
          <c:showVal val="0"/>
          <c:showCatName val="0"/>
          <c:showSerName val="0"/>
          <c:showPercent val="0"/>
          <c:showBubbleSize val="0"/>
        </c:dLbls>
        <c:smooth val="0"/>
        <c:axId val="431761784"/>
        <c:axId val="431765064"/>
      </c:lineChart>
      <c:catAx>
        <c:axId val="431761784"/>
        <c:scaling>
          <c:orientation val="minMax"/>
        </c:scaling>
        <c:delete val="1"/>
        <c:axPos val="b"/>
        <c:numFmt formatCode="General" sourceLinked="1"/>
        <c:majorTickMark val="none"/>
        <c:minorTickMark val="none"/>
        <c:tickLblPos val="nextTo"/>
        <c:crossAx val="431765064"/>
        <c:crosses val="autoZero"/>
        <c:auto val="1"/>
        <c:lblAlgn val="ctr"/>
        <c:lblOffset val="100"/>
        <c:noMultiLvlLbl val="0"/>
      </c:catAx>
      <c:valAx>
        <c:axId val="431765064"/>
        <c:scaling>
          <c:orientation val="minMax"/>
        </c:scaling>
        <c:delete val="1"/>
        <c:axPos val="l"/>
        <c:numFmt formatCode="General" sourceLinked="1"/>
        <c:majorTickMark val="none"/>
        <c:minorTickMark val="none"/>
        <c:tickLblPos val="nextTo"/>
        <c:crossAx val="431761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19B-42AC-94A5-2AF7C800CDEC}"/>
            </c:ext>
          </c:extLst>
        </c:ser>
        <c:dLbls>
          <c:showLegendKey val="0"/>
          <c:showVal val="0"/>
          <c:showCatName val="0"/>
          <c:showSerName val="0"/>
          <c:showPercent val="0"/>
          <c:showBubbleSize val="0"/>
        </c:dLbls>
        <c:smooth val="0"/>
        <c:axId val="552098440"/>
        <c:axId val="552099752"/>
      </c:lineChart>
      <c:catAx>
        <c:axId val="552098440"/>
        <c:scaling>
          <c:orientation val="minMax"/>
        </c:scaling>
        <c:delete val="1"/>
        <c:axPos val="b"/>
        <c:numFmt formatCode="General" sourceLinked="1"/>
        <c:majorTickMark val="none"/>
        <c:minorTickMark val="none"/>
        <c:tickLblPos val="nextTo"/>
        <c:crossAx val="552099752"/>
        <c:crosses val="autoZero"/>
        <c:auto val="1"/>
        <c:lblAlgn val="ctr"/>
        <c:lblOffset val="100"/>
        <c:noMultiLvlLbl val="0"/>
      </c:catAx>
      <c:valAx>
        <c:axId val="552099752"/>
        <c:scaling>
          <c:orientation val="minMax"/>
        </c:scaling>
        <c:delete val="1"/>
        <c:axPos val="l"/>
        <c:numFmt formatCode="General" sourceLinked="1"/>
        <c:majorTickMark val="none"/>
        <c:minorTickMark val="none"/>
        <c:tickLblPos val="nextTo"/>
        <c:crossAx val="552098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B68-4414-8941-9497B3731828}"/>
            </c:ext>
          </c:extLst>
        </c:ser>
        <c:dLbls>
          <c:showLegendKey val="0"/>
          <c:showVal val="0"/>
          <c:showCatName val="0"/>
          <c:showSerName val="0"/>
          <c:showPercent val="0"/>
          <c:showBubbleSize val="0"/>
        </c:dLbls>
        <c:smooth val="0"/>
        <c:axId val="444917952"/>
        <c:axId val="444921888"/>
      </c:lineChart>
      <c:catAx>
        <c:axId val="444917952"/>
        <c:scaling>
          <c:orientation val="minMax"/>
        </c:scaling>
        <c:delete val="1"/>
        <c:axPos val="b"/>
        <c:numFmt formatCode="General" sourceLinked="1"/>
        <c:majorTickMark val="none"/>
        <c:minorTickMark val="none"/>
        <c:tickLblPos val="nextTo"/>
        <c:crossAx val="444921888"/>
        <c:crosses val="autoZero"/>
        <c:auto val="1"/>
        <c:lblAlgn val="ctr"/>
        <c:lblOffset val="100"/>
        <c:noMultiLvlLbl val="0"/>
      </c:catAx>
      <c:valAx>
        <c:axId val="444921888"/>
        <c:scaling>
          <c:orientation val="minMax"/>
        </c:scaling>
        <c:delete val="1"/>
        <c:axPos val="l"/>
        <c:numFmt formatCode="General" sourceLinked="1"/>
        <c:majorTickMark val="none"/>
        <c:minorTickMark val="none"/>
        <c:tickLblPos val="nextTo"/>
        <c:crossAx val="44491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Portal.xlsx]KPI!PivotTable3</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ECE-4028-802C-7BB6E8A485FE}"/>
            </c:ext>
          </c:extLst>
        </c:ser>
        <c:dLbls>
          <c:showLegendKey val="0"/>
          <c:showVal val="0"/>
          <c:showCatName val="0"/>
          <c:showSerName val="0"/>
          <c:showPercent val="0"/>
          <c:showBubbleSize val="0"/>
        </c:dLbls>
        <c:smooth val="0"/>
        <c:axId val="552090568"/>
        <c:axId val="552092208"/>
      </c:lineChart>
      <c:catAx>
        <c:axId val="552090568"/>
        <c:scaling>
          <c:orientation val="minMax"/>
        </c:scaling>
        <c:delete val="1"/>
        <c:axPos val="b"/>
        <c:numFmt formatCode="General" sourceLinked="1"/>
        <c:majorTickMark val="none"/>
        <c:minorTickMark val="none"/>
        <c:tickLblPos val="nextTo"/>
        <c:crossAx val="552092208"/>
        <c:crosses val="autoZero"/>
        <c:auto val="1"/>
        <c:lblAlgn val="ctr"/>
        <c:lblOffset val="100"/>
        <c:noMultiLvlLbl val="0"/>
      </c:catAx>
      <c:valAx>
        <c:axId val="552092208"/>
        <c:scaling>
          <c:orientation val="minMax"/>
        </c:scaling>
        <c:delete val="1"/>
        <c:axPos val="l"/>
        <c:numFmt formatCode="General" sourceLinked="1"/>
        <c:majorTickMark val="none"/>
        <c:minorTickMark val="none"/>
        <c:tickLblPos val="nextTo"/>
        <c:crossAx val="55209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434590991781654E-2"/>
          <c:y val="0.22016937439274151"/>
          <c:w val="0.90345992844148593"/>
          <c:h val="0.7798306256072584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EEF-41E6-8B94-3D83E57A812E}"/>
            </c:ext>
          </c:extLst>
        </c:ser>
        <c:dLbls>
          <c:showLegendKey val="0"/>
          <c:showVal val="0"/>
          <c:showCatName val="0"/>
          <c:showSerName val="0"/>
          <c:showPercent val="0"/>
          <c:showBubbleSize val="0"/>
        </c:dLbls>
        <c:smooth val="0"/>
        <c:axId val="584403184"/>
        <c:axId val="584405152"/>
      </c:lineChart>
      <c:catAx>
        <c:axId val="584403184"/>
        <c:scaling>
          <c:orientation val="minMax"/>
        </c:scaling>
        <c:delete val="1"/>
        <c:axPos val="b"/>
        <c:numFmt formatCode="General" sourceLinked="1"/>
        <c:majorTickMark val="none"/>
        <c:minorTickMark val="none"/>
        <c:tickLblPos val="nextTo"/>
        <c:crossAx val="584405152"/>
        <c:crosses val="autoZero"/>
        <c:auto val="1"/>
        <c:lblAlgn val="ctr"/>
        <c:lblOffset val="100"/>
        <c:noMultiLvlLbl val="0"/>
      </c:catAx>
      <c:valAx>
        <c:axId val="584405152"/>
        <c:scaling>
          <c:orientation val="minMax"/>
        </c:scaling>
        <c:delete val="1"/>
        <c:axPos val="l"/>
        <c:numFmt formatCode="General" sourceLinked="1"/>
        <c:majorTickMark val="none"/>
        <c:minorTickMark val="none"/>
        <c:tickLblPos val="nextTo"/>
        <c:crossAx val="58440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E00-4125-A168-A955C6DB5ACE}"/>
            </c:ext>
          </c:extLst>
        </c:ser>
        <c:dLbls>
          <c:showLegendKey val="0"/>
          <c:showVal val="0"/>
          <c:showCatName val="0"/>
          <c:showSerName val="0"/>
          <c:showPercent val="0"/>
          <c:showBubbleSize val="0"/>
        </c:dLbls>
        <c:smooth val="0"/>
        <c:axId val="431761784"/>
        <c:axId val="431765064"/>
      </c:lineChart>
      <c:catAx>
        <c:axId val="431761784"/>
        <c:scaling>
          <c:orientation val="minMax"/>
        </c:scaling>
        <c:delete val="1"/>
        <c:axPos val="b"/>
        <c:numFmt formatCode="General" sourceLinked="1"/>
        <c:majorTickMark val="none"/>
        <c:minorTickMark val="none"/>
        <c:tickLblPos val="nextTo"/>
        <c:crossAx val="431765064"/>
        <c:crosses val="autoZero"/>
        <c:auto val="1"/>
        <c:lblAlgn val="ctr"/>
        <c:lblOffset val="100"/>
        <c:noMultiLvlLbl val="0"/>
      </c:catAx>
      <c:valAx>
        <c:axId val="431765064"/>
        <c:scaling>
          <c:orientation val="minMax"/>
        </c:scaling>
        <c:delete val="1"/>
        <c:axPos val="l"/>
        <c:numFmt formatCode="General" sourceLinked="1"/>
        <c:majorTickMark val="none"/>
        <c:minorTickMark val="none"/>
        <c:tickLblPos val="nextTo"/>
        <c:crossAx val="431761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2FC-4E48-874C-416B1CEBF06F}"/>
            </c:ext>
          </c:extLst>
        </c:ser>
        <c:dLbls>
          <c:showLegendKey val="0"/>
          <c:showVal val="0"/>
          <c:showCatName val="0"/>
          <c:showSerName val="0"/>
          <c:showPercent val="0"/>
          <c:showBubbleSize val="0"/>
        </c:dLbls>
        <c:smooth val="0"/>
        <c:axId val="552098440"/>
        <c:axId val="552099752"/>
      </c:lineChart>
      <c:catAx>
        <c:axId val="552098440"/>
        <c:scaling>
          <c:orientation val="minMax"/>
        </c:scaling>
        <c:delete val="1"/>
        <c:axPos val="b"/>
        <c:numFmt formatCode="General" sourceLinked="1"/>
        <c:majorTickMark val="none"/>
        <c:minorTickMark val="none"/>
        <c:tickLblPos val="nextTo"/>
        <c:crossAx val="552099752"/>
        <c:crosses val="autoZero"/>
        <c:auto val="1"/>
        <c:lblAlgn val="ctr"/>
        <c:lblOffset val="100"/>
        <c:noMultiLvlLbl val="0"/>
      </c:catAx>
      <c:valAx>
        <c:axId val="552099752"/>
        <c:scaling>
          <c:orientation val="minMax"/>
        </c:scaling>
        <c:delete val="1"/>
        <c:axPos val="l"/>
        <c:numFmt formatCode="General" sourceLinked="1"/>
        <c:majorTickMark val="none"/>
        <c:minorTickMark val="none"/>
        <c:tickLblPos val="nextTo"/>
        <c:crossAx val="552098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D52-46AA-AB67-AA1817073F17}"/>
            </c:ext>
          </c:extLst>
        </c:ser>
        <c:dLbls>
          <c:showLegendKey val="0"/>
          <c:showVal val="0"/>
          <c:showCatName val="0"/>
          <c:showSerName val="0"/>
          <c:showPercent val="0"/>
          <c:showBubbleSize val="0"/>
        </c:dLbls>
        <c:smooth val="0"/>
        <c:axId val="444917952"/>
        <c:axId val="444921888"/>
      </c:lineChart>
      <c:catAx>
        <c:axId val="444917952"/>
        <c:scaling>
          <c:orientation val="minMax"/>
        </c:scaling>
        <c:delete val="1"/>
        <c:axPos val="b"/>
        <c:numFmt formatCode="General" sourceLinked="1"/>
        <c:majorTickMark val="none"/>
        <c:minorTickMark val="none"/>
        <c:tickLblPos val="nextTo"/>
        <c:crossAx val="444921888"/>
        <c:crosses val="autoZero"/>
        <c:auto val="1"/>
        <c:lblAlgn val="ctr"/>
        <c:lblOffset val="100"/>
        <c:noMultiLvlLbl val="0"/>
      </c:catAx>
      <c:valAx>
        <c:axId val="444921888"/>
        <c:scaling>
          <c:orientation val="minMax"/>
        </c:scaling>
        <c:delete val="1"/>
        <c:axPos val="l"/>
        <c:numFmt formatCode="General" sourceLinked="1"/>
        <c:majorTickMark val="none"/>
        <c:minorTickMark val="none"/>
        <c:tickLblPos val="nextTo"/>
        <c:crossAx val="44491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04A-48F0-8051-D9972C6143C3}"/>
            </c:ext>
          </c:extLst>
        </c:ser>
        <c:dLbls>
          <c:showLegendKey val="0"/>
          <c:showVal val="0"/>
          <c:showCatName val="0"/>
          <c:showSerName val="0"/>
          <c:showPercent val="0"/>
          <c:showBubbleSize val="0"/>
        </c:dLbls>
        <c:smooth val="0"/>
        <c:axId val="552090568"/>
        <c:axId val="552092208"/>
      </c:lineChart>
      <c:catAx>
        <c:axId val="552090568"/>
        <c:scaling>
          <c:orientation val="minMax"/>
        </c:scaling>
        <c:delete val="1"/>
        <c:axPos val="b"/>
        <c:numFmt formatCode="General" sourceLinked="1"/>
        <c:majorTickMark val="none"/>
        <c:minorTickMark val="none"/>
        <c:tickLblPos val="nextTo"/>
        <c:crossAx val="552092208"/>
        <c:crosses val="autoZero"/>
        <c:auto val="1"/>
        <c:lblAlgn val="ctr"/>
        <c:lblOffset val="100"/>
        <c:noMultiLvlLbl val="0"/>
      </c:catAx>
      <c:valAx>
        <c:axId val="552092208"/>
        <c:scaling>
          <c:orientation val="minMax"/>
        </c:scaling>
        <c:delete val="1"/>
        <c:axPos val="l"/>
        <c:numFmt formatCode="General" sourceLinked="1"/>
        <c:majorTickMark val="none"/>
        <c:minorTickMark val="none"/>
        <c:tickLblPos val="nextTo"/>
        <c:crossAx val="55209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Portal.xlsx]KPI!PivotTable4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434590991781654E-2"/>
          <c:y val="0.22016937439274151"/>
          <c:w val="0.90345992844148593"/>
          <c:h val="0.77983062560725847"/>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24D-477D-9E7A-7C31B3773596}"/>
            </c:ext>
          </c:extLst>
        </c:ser>
        <c:dLbls>
          <c:showLegendKey val="0"/>
          <c:showVal val="0"/>
          <c:showCatName val="0"/>
          <c:showSerName val="0"/>
          <c:showPercent val="0"/>
          <c:showBubbleSize val="0"/>
        </c:dLbls>
        <c:smooth val="0"/>
        <c:axId val="584403184"/>
        <c:axId val="584405152"/>
      </c:lineChart>
      <c:catAx>
        <c:axId val="584403184"/>
        <c:scaling>
          <c:orientation val="minMax"/>
        </c:scaling>
        <c:delete val="1"/>
        <c:axPos val="b"/>
        <c:numFmt formatCode="General" sourceLinked="1"/>
        <c:majorTickMark val="none"/>
        <c:minorTickMark val="none"/>
        <c:tickLblPos val="nextTo"/>
        <c:crossAx val="584405152"/>
        <c:crosses val="autoZero"/>
        <c:auto val="1"/>
        <c:lblAlgn val="ctr"/>
        <c:lblOffset val="100"/>
        <c:noMultiLvlLbl val="0"/>
      </c:catAx>
      <c:valAx>
        <c:axId val="584405152"/>
        <c:scaling>
          <c:orientation val="minMax"/>
        </c:scaling>
        <c:delete val="1"/>
        <c:axPos val="l"/>
        <c:numFmt formatCode="General" sourceLinked="1"/>
        <c:majorTickMark val="none"/>
        <c:minorTickMark val="none"/>
        <c:tickLblPos val="nextTo"/>
        <c:crossAx val="58440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971-4096-B79C-1949D3E6267D}"/>
            </c:ext>
          </c:extLst>
        </c:ser>
        <c:dLbls>
          <c:showLegendKey val="0"/>
          <c:showVal val="0"/>
          <c:showCatName val="0"/>
          <c:showSerName val="0"/>
          <c:showPercent val="0"/>
          <c:showBubbleSize val="0"/>
        </c:dLbls>
        <c:axId val="522490952"/>
        <c:axId val="45239559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971-4096-B79C-1949D3E6267D}"/>
            </c:ext>
          </c:extLst>
        </c:ser>
        <c:dLbls>
          <c:showLegendKey val="0"/>
          <c:showVal val="0"/>
          <c:showCatName val="0"/>
          <c:showSerName val="0"/>
          <c:showPercent val="0"/>
          <c:showBubbleSize val="0"/>
        </c:dLbls>
        <c:gapWidth val="59"/>
        <c:overlap val="-27"/>
        <c:axId val="347360352"/>
        <c:axId val="347358056"/>
      </c:barChart>
      <c:catAx>
        <c:axId val="34736035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7358056"/>
        <c:crosses val="autoZero"/>
        <c:auto val="1"/>
        <c:lblAlgn val="ctr"/>
        <c:lblOffset val="100"/>
        <c:noMultiLvlLbl val="0"/>
      </c:catAx>
      <c:valAx>
        <c:axId val="3473580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400">
                    <a:solidFill>
                      <a:schemeClr val="bg1"/>
                    </a:solidFill>
                  </a:rPr>
                  <a:t>Sales</a:t>
                </a:r>
              </a:p>
            </c:rich>
          </c:tx>
          <c:layout>
            <c:manualLayout>
              <c:xMode val="edge"/>
              <c:yMode val="edge"/>
              <c:x val="1.8881919758977498E-3"/>
              <c:y val="0.415946720793749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7360352"/>
        <c:crosses val="autoZero"/>
        <c:crossBetween val="between"/>
      </c:valAx>
      <c:valAx>
        <c:axId val="4523955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400">
                    <a:solidFill>
                      <a:schemeClr val="bg1"/>
                    </a:solidFill>
                  </a:rPr>
                  <a:t>Profit</a:t>
                </a:r>
              </a:p>
            </c:rich>
          </c:tx>
          <c:layout>
            <c:manualLayout>
              <c:xMode val="edge"/>
              <c:yMode val="edge"/>
              <c:x val="0.96751358271641263"/>
              <c:y val="0.411290178689316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0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2490952"/>
        <c:crosses val="max"/>
        <c:crossBetween val="between"/>
      </c:valAx>
      <c:catAx>
        <c:axId val="522490952"/>
        <c:scaling>
          <c:orientation val="minMax"/>
        </c:scaling>
        <c:delete val="1"/>
        <c:axPos val="b"/>
        <c:numFmt formatCode="General" sourceLinked="1"/>
        <c:majorTickMark val="out"/>
        <c:minorTickMark val="none"/>
        <c:tickLblPos val="nextTo"/>
        <c:crossAx val="452395592"/>
        <c:crosses val="autoZero"/>
        <c:auto val="1"/>
        <c:lblAlgn val="ctr"/>
        <c:lblOffset val="100"/>
        <c:noMultiLvlLbl val="0"/>
      </c:catAx>
      <c:spPr>
        <a:noFill/>
        <a:ln>
          <a:noFill/>
        </a:ln>
        <a:effectLst/>
      </c:spPr>
    </c:plotArea>
    <c:legend>
      <c:legendPos val="t"/>
      <c:layout>
        <c:manualLayout>
          <c:xMode val="edge"/>
          <c:yMode val="edge"/>
          <c:x val="0.38748371247335195"/>
          <c:y val="5.0925925925925923E-2"/>
          <c:w val="0.26865514499165555"/>
          <c:h val="0.101273694954797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Portal.xlsx]Pie Chart!PivotTable2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919345502595182"/>
                  <c:h val="7.1103363090812499E-2"/>
                </c:manualLayout>
              </c15:layout>
            </c:ext>
          </c:extLst>
        </c:dLbl>
      </c:pivotFmt>
      <c:pivotFmt>
        <c:idx val="11"/>
        <c:spPr>
          <a:solidFill>
            <a:schemeClr val="accent6">
              <a:lumMod val="20000"/>
              <a:lumOff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93538140585934"/>
                  <c:h val="6.6358406382004118E-2"/>
                </c:manualLayout>
              </c15:layout>
            </c:ext>
          </c:extLst>
        </c:dLbl>
      </c:pivotFmt>
    </c:pivotFmts>
    <c:plotArea>
      <c:layout>
        <c:manualLayout>
          <c:layoutTarget val="inner"/>
          <c:xMode val="edge"/>
          <c:yMode val="edge"/>
          <c:x val="0.17313469735407594"/>
          <c:y val="9.3082973974472877E-2"/>
          <c:w val="0.66448301427567924"/>
          <c:h val="0.87967088681372796"/>
        </c:manualLayout>
      </c:layout>
      <c:doughnutChart>
        <c:varyColors val="1"/>
        <c:ser>
          <c:idx val="0"/>
          <c:order val="0"/>
          <c:tx>
            <c:strRef>
              <c:f>'Pie Chart'!$B$3</c:f>
              <c:strCache>
                <c:ptCount val="1"/>
                <c:pt idx="0">
                  <c:v>Total</c:v>
                </c:pt>
              </c:strCache>
            </c:strRef>
          </c:tx>
          <c:explosion val="3"/>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8019-488A-9F19-CCAC1B59AC1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8019-488A-9F19-CCAC1B59AC1C}"/>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8019-488A-9F19-CCAC1B59AC1C}"/>
              </c:ext>
            </c:extLst>
          </c:dPt>
          <c:dLbls>
            <c:dLbl>
              <c:idx val="1"/>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919345502595182"/>
                      <c:h val="7.1103363090812499E-2"/>
                    </c:manualLayout>
                  </c15:layout>
                </c:ext>
                <c:ext xmlns:c16="http://schemas.microsoft.com/office/drawing/2014/chart" uri="{C3380CC4-5D6E-409C-BE32-E72D297353CC}">
                  <c16:uniqueId val="{00000003-8019-488A-9F19-CCAC1B59AC1C}"/>
                </c:ext>
              </c:extLst>
            </c:dLbl>
            <c:dLbl>
              <c:idx val="2"/>
              <c:showLegendKey val="0"/>
              <c:showVal val="1"/>
              <c:showCatName val="0"/>
              <c:showSerName val="0"/>
              <c:showPercent val="0"/>
              <c:showBubbleSize val="0"/>
              <c:extLst>
                <c:ext xmlns:c15="http://schemas.microsoft.com/office/drawing/2012/chart" uri="{CE6537A1-D6FC-4f65-9D91-7224C49458BB}">
                  <c15:layout>
                    <c:manualLayout>
                      <c:w val="0.13693538140585934"/>
                      <c:h val="6.6358406382004118E-2"/>
                    </c:manualLayout>
                  </c15:layout>
                </c:ext>
                <c:ext xmlns:c16="http://schemas.microsoft.com/office/drawing/2014/chart" uri="{C3380CC4-5D6E-409C-BE32-E72D297353CC}">
                  <c16:uniqueId val="{00000005-8019-488A-9F19-CCAC1B59AC1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019-488A-9F19-CCAC1B59AC1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layout>
        <c:manualLayout>
          <c:xMode val="edge"/>
          <c:yMode val="edge"/>
          <c:x val="0.15567667306654054"/>
          <c:y val="9.4899134176167164E-3"/>
          <c:w val="0.68864665386691892"/>
          <c:h val="8.00717048890987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[EXCEL_01_eCommerce Revenue Analytics Portal.xlsx]Bar Chart!PivotTable6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767249806176"/>
          <c:y val="3.6986427511995566E-2"/>
          <c:w val="0.8174068289676798"/>
          <c:h val="0.88116262320313343"/>
        </c:manualLayout>
      </c:layout>
      <c:barChart>
        <c:barDir val="bar"/>
        <c:grouping val="clustered"/>
        <c:varyColors val="0"/>
        <c:ser>
          <c:idx val="0"/>
          <c:order val="0"/>
          <c:tx>
            <c:strRef>
              <c:f>'Bar Chart'!$B$3</c:f>
              <c:strCache>
                <c:ptCount val="1"/>
                <c:pt idx="0">
                  <c:v>Total</c:v>
                </c:pt>
              </c:strCache>
            </c:strRef>
          </c:tx>
          <c:spPr>
            <a:solidFill>
              <a:schemeClr val="accent2">
                <a:lumMod val="20000"/>
                <a:lumOff val="80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837-411B-82DB-6B2A99C3EDA5}"/>
            </c:ext>
          </c:extLst>
        </c:ser>
        <c:dLbls>
          <c:dLblPos val="outEnd"/>
          <c:showLegendKey val="0"/>
          <c:showVal val="1"/>
          <c:showCatName val="0"/>
          <c:showSerName val="0"/>
          <c:showPercent val="0"/>
          <c:showBubbleSize val="0"/>
        </c:dLbls>
        <c:gapWidth val="70"/>
        <c:axId val="544334728"/>
        <c:axId val="544331120"/>
      </c:barChart>
      <c:catAx>
        <c:axId val="544334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44331120"/>
        <c:crosses val="autoZero"/>
        <c:auto val="1"/>
        <c:lblAlgn val="ctr"/>
        <c:lblOffset val="100"/>
        <c:noMultiLvlLbl val="0"/>
      </c:catAx>
      <c:valAx>
        <c:axId val="544331120"/>
        <c:scaling>
          <c:orientation val="minMax"/>
        </c:scaling>
        <c:delete val="1"/>
        <c:axPos val="b"/>
        <c:numFmt formatCode="General" sourceLinked="1"/>
        <c:majorTickMark val="none"/>
        <c:minorTickMark val="none"/>
        <c:tickLblPos val="nextTo"/>
        <c:crossAx val="544334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212D57C-3E41-42C7-B32C-B06DF79C50A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Chart Title</a:t>
          </a:r>
        </a:p>
      </cx:txPr>
    </cx:title>
    <cx:plotArea>
      <cx:plotAreaRegion>
        <cx:series layoutId="regionMap" uniqueId="{B29A75D3-197E-456F-945F-AA556632ECE3}">
          <cx:tx>
            <cx:txData>
              <cx:f>_xlchart.v5.5</cx:f>
              <cx:v>Sales</cx:v>
            </cx:txData>
          </cx:tx>
          <cx:dataId val="0"/>
          <cx:layoutPr>
            <cx:geography cultureLanguage="en-US" cultureRegion="US" attribution="Powered by Bing">
              <cx:geoCache provider="{E9337A44-BEBE-4D9F-B70C-5C5E7DAFC167}">
                <cx:binary>1H1pb9s4F+5fKfr5KkOKi8QX77zASLaTtE3aJm067RfBTTPaRe3br7+PYqeNNc4ymNwL2DOoEUu0
Dvnw7IfH/73u/3Od3KzLV32aZNV/rvvfXwd1nf/nt9+q6+AmXVdHaXhd6kr/VR9d6/Q3/ddf4fXN
bz/KdRdm/m8mofy362Bd1jf96//9F9/m3+h3+npdhzr72NyUw8VN1SR19ci1vZderX+kYbYIq7oM
r2v6++sPN1lWDUm7zsL161c3WR3Ww6chv/n99c6dr1/9Nv++vz37VQLy6uYHxnJyZCtpEWpTcvti
r18lOvO3lw3LOrKZbSvLIur2Zd89+3ydYvxzqbqlaf3jR3lTVZja7ft89M48cPGP16+udZPV0xr6
WM7fX3/Owvrmx6vLel3fVK9fhZV2Nze4eprM58vb2f+2i8L//jv7AOsx++QeUPPFe+rS33BydaLL
9Q99t07/HiNmHyllC0G4ucGI7mJEiTgS3LKZBHibjbEB5zmk7Afm18gZKO77gwTljzJeZ9Uae+al
GIdxMI6yCaPiJ2PcZxxlHnGmqBDC3oAm7p69weY5FO3H5tfIGTZ/XBwmNsn6+zp9QZnGzCNLSm5K
ovbKNFse2ZwwZhJzA52aQfM0QQ8gczdwDsy7wwSmDEedvSQw/MhUzDRtyjcLb80EGaVHAE4oKeQt
chB09+XZH08T9AAwdwPnwHw7SGDcdRL+pcsXNQSYdWQKLqWiW6aZKxmqjiS1TItyugFvF5vn0bQf
nvtjZwi5fxwkQpe6qYNX7rrUSfiiHMSOFGGKm3S/uWZP5hwnNqVbkOQuSs+naz9S8/EztC7dg0Tr
zsp+pf96BcunSb+/pIk9mW8E5hllfFfcwbYmVJpKMlgS0wvX74u7f0rWfsj2f8sMuMVhAufqLLu5
rsPrpr5bun9vbnN6JCxBBWNir7ltwbxgNpSYOTPpnknNfph2Bs/QcT8dJlvdJOtuXd68HDRMHRFi
W9JkW6Mbltt9o9sSR1zakjO65agZQotnULQfnl8jZ9gslgeJzUUAj/nVaZWssx8vhw9YR5q2qcR2
+RWiBTv4gLWobZPJxrt9zRzW51K1H6Pd0TOcLk4PEqcVggnhjxe0wU37SCghqMlmvGPDYbUtxk2b
/fSa7mujZ1CyH5afA2eIrA7TK9qYQIt1rOsXhIVzhAsk5cKyNpwxd40IOTIZ4YrKmZXwXHr2g7M7
eobQ5eIgeeZcl/9vjG+E2ZhilmDbWOgMI0sdUVswW8qN90pmxvfz6dqP1Xz8DK3zw7Thjm906b+o
vW0eSQ77zLa24Z0ZTDY74pwzC27SXkH3DIL24/Nz4AyY48P0YU9/rIMXjGJDwsHPIZZ5Fz+Y2QaU
8iMpwF4Ic99ZJJtQ6ZOE7IdjO2wGxulhyrTTBIEEHVZ3K/MCbg45osCCI6+w0TgzPGxIM25LJuxf
tvZ9e+A5FD0AzM+5zLE5TIvgNPsRrl80yqOOEIZTltoio+ammjyC+wkzWm091JlJ8AyCHkDmbiZz
YM4P0hA41d1LmmjmEbG4FBbnP/XGfedGsaMJDknJ9vpM/T9FzQOQ3M5hjsdhapS3L52Ds+GycKh5
ZKdvX3TX3VQ2VA5S2+QuXABL4L4Ie5qe/ZjcjZuh8vbyILnkLZakuY6Hu7X596oFuQRhWsxELGYX
EFtAcAEszuVG58wE13NIeQCSn5OYg/L1IEHZ2Pov7mVaMH0lQ36AbdZ/pliQVEAAbUrRbdMHuH6f
YZ5L1X6MdkfPcDo/TLvsnW7C6oW1PzlSUzUOXMld7lEUyR1qI3+6tQtm3PMsWvZDc2/oDJd3h6lq
ztZh9oKBZy6OGJKjXNzTJPd1v1RHJkX4BgbCXsH2JDn7YdkOm0Fydpgh57N1ObxsuHnKrE2KRszE
mCWPUNGGUgO1RQOMdF+MPYeShwC5m8Mck8MUX2frqlpfB011U9cv6VuaRygVQIjF2saSZ4aZhTwB
ESjBsWcW2bPpeQienenMMTpMUfYJhZ+omrx5QXHGBCqgEB0jyMXcvhBxuS/OUCHFOEM9yF0F1Swi
8yyS9kN0b+gMnk+H6WSehddB6K+zOxHz781nRMpssI5CycD+yIxAApogPDAFCabXzNF8DkX7wfk1
cobN2elBWtFn4cQ6L5uomVhDUdR2bllnJtoUP6IKKTTY0Hc7YhPFfBYtD8HycxpzXA6VZ6oqxP95
Ht4t0r9nm6ns00R1wM945cwqQEATdYUmwsvbMuq/sc2ziHoIonuD5yAdZlzgDAjppnxJhBCPkRYK
ovm2em2mdqaaactCGftd/cAehJ6i6GF4NiPn2BxmPfuZzuoXDTlz1KKh4IkqpMVuXzPfkxJwD0fZ
gJyq2HaM6adJeQCTu4FzSD4dpK45v/lerqt4fbc6/16gTYVoqLdllrXNJ8/ZRR0hTjBlOfcfMXgO
Rfuh+TVyhs35Ybqe74PwJTOZCJLhYAfMgG3YecYrqKTBaSkIsQeiaE9Rsx+TzagZHu9PDpRX2vVL
FjWhLpAJyWGX7fc3KZXQ/SjeQOHTrXSD0XZfhp3fPEXPfkzuxs1QOb86SFS+hNW1zqrwZV0ZiVCz
YDiLs3nNHE0FVwb1gsj7/1Q794F5Fkn7sbk3dAbPl8N0Zs5vulcn6zSvgvAla2o5O5K2kBQC6ycE
92MBiNWgKA1l6g/EAp5N1n6YZsNnUJ0fqnzrXr25Kaub4U7OvIA1gHoNBhAE2288Wyifge+DA8lb
TpvZadNCP03TwyDdjZ0j9OYgZd20Gmc3fXj9gnYBjoTiYA7DCamtvTazCyiRR5TYANH+m/55DjUP
Y3M3kzk2ZweLzVddxi/IO+YRkgEmn8583r5myODcAAIDBFJwmzCYOZ7TbnmKoofR2YycY/P1ILF5
HyeoCnzR07qoqrUZ0tJb9UPmATUUE4BpCLmrjFZ3+2ITV3sORfux+TVyhs37t4eJTXnj65c03nDY
ENXMqAHcVmtg5e9bBtQkRzjeTimbibP3TxLyACDbcXM4Lg4Sjk83/Ys2HKAozWA2x3pvZNicT+AD
Qb6hFmpb9ozam/um9JPk7MdkO2wGyac/DxKSz/U6uFuVf2+RTV4nkpwIvmwrZGeF5jiEO5lkpmnK
mT55io79UGxGzZD4fJjRsqubMkX87+XAQNKMWMLEf3PdjuMA0pRKwvC6fYm7h270xzMo2Q/Hz4Ez
RK4OE5EvaziWmV+/qAZBvRnUg7DsB0413WoQnNa4ywjMFMnzaNoPz/2xM4S+/HGQ0usqxEGZl276
gJA+/BH0DNhrF9tHEgrF5nedh+a88wyK9qPzay4zbK4OE5svN1X96tekNor3BVQMAOAm+Aco3b5m
Kgb9HiQ8TriUW6MAwu++0n82WftRmg2fQfXlQMOcg0ZnNf9uof49SBzeJYowTPlAKyjkaGAnU87h
4WxQvHv2RgN9eZqgB+C5GzgH5jB8y+tHm7vdZ6GdO/9hhztYaag0Exa8+133RaGZAIXnifZpP3nr
Pu/Mms09TM9+cGbDd6bw/6mT3cNd7n62BFys6/XytpfgvUZ3j1+9nS66HM6GbuXOXnbarN3pj99f
m6jAgIz62aNw+pIdifVhT5vDewNv1lX9+2tjCnYqnIGyJCwLe2rG8fpVBxGMSxCJSGOj/405WX2I
liJrmk0ngtHs0Dy6NQQJMRni3bd1oyhxmC5hl1hUmNJCI0SmYJHwn90cP+hkgF/9c1G2f7/KmvSD
DrO6wqwkef0q39w3EStwkh5HTBEKJCa3kH3C173Kr9cXkDu4nf6fJGXVmOZkOBFWFg+LhuqQLkTS
sXPT67VaKjOizE3TsExXXS0L5ZhVWZ5yW1OyGouyi9wgIYZyi6pOxCJQQhpOFfvNolTXeVt77zsp
h7fpQMmCh01PnTG1BXVSo6qWER34YpSJmTsGq6ixtMYhrx0z8Ki5LKNgPDaoqa/KaijfDFERnFP0
S1taxjh+9kyDhQ5PrGBZKpJHSwSDiks/LvvshBSqsBe0J9Z6jJjM3JjqIHI04gedQ3IVL9Km9xZN
kJ2E1hjeGJT6191ohGc9xvwpBh01C2Uo/i5IEy9yqFWRxoFyqxKnEb651EYnPijbT962TEXvQx3U
Z21XGcfUi0bXIx5PHF23/dLuvHgVWX7UugKL4vZ91zhGKSsnSVPVOyr3iNMmgn22SywzNawYjzAD
8iaTfrPMLMlPTLPwl6bCyvOQ0zfdqNIPtcHkqpZj+pGMif4QNXb5PvBQSum0JM7eCMvM3cgePTfu
AmtlKpPUbmmnZ5lFfbIcLNkFThnnY+RmgnyhllW/azT/sxJ+fUmrKrOP7dJTycI0Ij930saOj7Oy
YVd9EpurqGH2cZr7Ue+2o+edcR2Hi4GR2IUnNZ4J0VYXltR2tJTSE2+Y0ZG/KkNmS57SC6v9kKok
W1QdL465Tz7wpgm1W2mTnVOjar7SIfc/lynr37dVJFyVyqVR2bUr0thwrKBOj1nWJ29UUnrvVB5l
HwWp+VnMzS9hx+Ui1iReDLIZVlnhe5dDI4qlNER60pHUJZrWbhxH0YXXFOR9Y1TWwut5d+pLfRxH
zF6mvOvcoCF64Y3Qzo5qtXcSKU+sGpnGf6muu6aeMlaac087QZ3QC2xy36n6vjitRpo6Y6LYEsfv
u0WMg0cLmYmPGrvNpZZ6q4kXOKldyIURVH+OaSicsbeMVQCV7YjBBpVVIFy/8T2HNjR8k7SB8SdK
kfzTPAmKC5Hk+dmAniVvLLsqFpERDMuS9q2b8DI4Z22BfYNt2zm9HMzjfAg8p8mCcBER7sVuLhux
tKnoL4auFk7rh1z7x5Kng08/217Sh6tK0Y7ljqAjl80i6gI/sC862ScydwdD2c2lacaiuxQVyqa5
I4o4oFeUYy8siYjCt7Ik1sfaDrzgS8/HtHYaGiVslSlthE4iwwHPb8NzZQ/mF8VyTZwkomXrlh4L
yiWn2hB/9opl0WmnzSB3Ej1GmE1ERp4dl9oo28s2DHl3WcdhI3LH942InceMtNHXOK7LMVuMbZxZ
oxOIynSHXKpx0VZmD8nWhL7/NaWhn7hRQEPgY+gU27PTA1n2w0j9wKFhj+nb3WD5iyTKbHtZpKyO
/ZOhtvnXRmddfW3FisbyK9ZINa2TNLV+E9YZE72TeXHNeqcLU+PEV34YYoeQpvY+ZXEjB5cUzJSu
WZemB8aiPUpYoH62unFHuF/rfChDP9h26/355/8+6RT/34759eHU7PfXXyid3XQJfvQutAiYbL5q
ftNEzc/v+tWfdtKOP0md6dtNX+EHlPGjF3c09Y5dcmeX3ipcDp31sJ6emTf3NPw0bqumpTxSFmM4
M4vmtCianTpibNQ0jgdATd+6nkyg76CNaOVWSyPhzNDOFmWA2x5bWxVNcdoDNelIb1JURSm0Ivwn
KprB6rinoacnIn6t4D2ZFk68wYSYaWgalRntYnFjU69u1NLMeW4kLsnbcLwSosnjNTdKUUHgDRX0
aW32IuhdQ3vku5+VPDNcbfax9UYFYmgWsTKy4qRTaVKdJSLNjcHRcS/y7yKuo14vDCmTiLm+ZXF6
Y/V6aC6SoLeStW2L3LtmKSvkuS/DImcOuKkCKTwXZfo+oKTusoWfCGgWR3ciTd9RayhAsp+mdHhr
pmDsv4yq1RhzD9I9dgy8y501QrrZ5DAtuJoaQ6J0dneNLJqGTSAD+8brdBYVJ3XKE36S8LYqrZOx
8uuwc8cwR7fKhHih6a0ef/xkqu0+H9Wg0zlShtgdzlWr6fo9KwpWhg2JKMMfEY1ZHLq1ZoIFjlKm
UUSrsu/8sl6UQe3zwDG4MebZh46zASKK8lF27E0tg6yKHa0LVtJz9K0qcO1xIrGF79NooWySoU+C
mrr3oCDfmtHYB6FhBiUzfkiIUWIu/NHyrWKV2LxmxMnKWspvsSBeffr4c2fYTM/lCoefTYE2tjab
PzdvBm1pg9k//AF7TsJCyZPqz4B7ZuY7XRQ24fvMQ6vz2gkCjRC18/jjkfuZTdtCKgJ9VhRHoRt4
aBcaX7ShQfqA/TCsxCqYKzoixRqMZNSnegyt5Dw0qKZnLC6G5jKuCBkDBxHIBIvyOCWIQe1SArOd
oz22PVV3I/w7A6CWIYmGOPOuPTVmojzWRZ56w9Lw0koNx4Nd9kDl8Uf+ffIoM5dIWeIk5tSOc7L+
7+3LwAq8JBpI+YPLDly+GqgcabwSZddUfBnaHpffygarXjiVRHHNN02GtlTLNtQk757YCHQmyeDZ
or8kuASMig4rOPG+S42vxkiovDa+o3DIgo7s62BiiLTXARqoN13ER+6GaTXAH+iVyUCVCEnQXKa5
jAY3M2iZXao0SMtsUQhdmhdpG2bV98fXbJKnvzyiyQtC+ypOUEOM5orglpksaTrPLkkx9t/7si6x
CUgTEywW6TsmDKcvWWtc5mZcTExTd3p6C3O/+aeLBWcMTRwYemfYnHGItt3FsguzqodK6u9ZIgzI
8AjSa+ycdiD1IN4yT0DuV36DfuJpJDJI1DJPSypObCMy2tgpAkjbSfIPAUZl4Zi0b3kf5zp9QqzQ
+R6DB4tieXiktjnFLqaj9Pf3WM+6LFfZyL5XnimNdBnVVZ40H4qxDvPM7YqhAHGGlba4poci1cPC
jsfBuOzy3DutVJlEvpuOI4GXGBRZ7TmZItKr3UYQI7mQqfLH1EWbuB4iEQ7JQLM3ZFQJvjUOva4o
nmBTCpd8ZwPA2MZPDShJkBBAo58pHHN/QtiZWdFmbf7NElrABclxAhpb0fMapUqXjpYB0e7BRJyk
Z9JwXGtuxUlOPRuX+q5mslg1HXuaoflciqOuHcaIQNzARMr7b9si7uMq9QKdf8tLcFGxZFVs8zOT
Bmx4y6pmwHIor03GqzToh8FymqDsisCFwO/khV+MnnFSpjwar0qjqeS5HcrJQOh5mybqOG7EBI+u
mMIWGlpLtBd5GcXj1ZjIuIsdkiST0gqx+gBIZyrAhwy26nhlp30P7JiIBrxVI/Fre5GLilUraTUT
dnHvhzAwitvHw3s2hs6xdR/hKzSMB1AeGtlkG9Q5nL11X8msyFeqLWl7yZke63dlGXulkyRpaaau
4Xtpf+JzKNevmZ15/KolLcUms2wfdkZbZBomyuOyYS7CsfoW6jumaJwlEbKZbQ3mDZlPVZ58g6dX
lb7Tm8TKK6fTkU5OWVN0EBSPP3Eujcypi4tJobdRraX+9sSqJFXQpaz7ysZm2oxdwyfxZ1ZWjO0n
20LIb17ERmzCzmzqyj+zIFiwTx8nY2oZu8MUDJ3qTQuKC4V7JoeVvMsUI2ubwlAyvUp5ltbMqXUj
jBtdBAWkURBXGV2WnqXDD21l+5A4eSC0v/Tt2my1g1YbXdI6tekXbxPPlpc9KxN7cKqOyvaitg0S
uoUYe/0Wm4gEzuSvhrnDPUknZg8I9qFuA1gXp14U1xPntzgC/x4ZbSsfHBaXrG+PH5/xXK7ZOPRL
poy4efuDFfAJdmccSy/IuqKyPrdNRmDEirI0YcS247RvOYwsfhLQrse27WPF8ObXt5atIfNpS7Mm
6kzv0uvltKXNIhzT8iTMTTaJyGKsCF0VSZtX4fEohhhc53XpZFNThAHAnRYtwEaPT8mcSTYbFpAN
tQmpBgRRnjET1QXL0lFHmfnZrgMG3qpzfyIA0SR4qVs+RvnZANq8oJ9YHLJyEillXkDRGAGFGU97
MX2kixiHTBIVWfwk7JJpHYqh0/LcK3rcFQZsmuLgp7JaxYZVslVuly2r3AH6AtN9YmozKxNTQ009
qhrBKog8wN7bRavuY2oljR4+M7+dJFVdFthaYzKG+romdmxmzlDrYryyzGzSj6mhKQDpZZr4w3JM
Ja39lWJG032GlVpiOTorYth9rB0hTbLQUNhivEvySbo1EJsnoZl3EGs1LBI8MKw9gr/gY1EsRepz
LEVdW4GB0FXSRGCJALFU/LVZn0kUTmd0fjq2HzY2yv1o7oxHbZgLsK4sU9hwO8nfTF3aIWozyML4
1KaWhnTYmLdmYPdt7MKzDPzsKbEwU0fTIznqsU0CtYRuuXPHi0QaJmTeW5+qhmKH1AOO74fH0P1Y
Hx7lXIul1xm6rxyZsAELnrReBpMFQg+r1JV9Un+wZGV70cqruQ1hAIZsL0qUd0EDpAYYv+4zKKot
bH7RZVjKPrEz8Aq4aILDj/sJCCMKKd7UEKn2guhUgxIRx9BNsawnP/Xx1eaK7cpETH5SAhASaAkI
K2ju2cAcrAyf9MOnIBhk4jl1E7Pc9TriRefSHHk5LIuglLntKNNUEUKuZREWb0jSsF44Oawd423p
pwY/89LAYm7R6d6/JmFCTjqvmYKZVqaTHzxKxvIi1TLFbz2NNOne85aSflzYUaZE7hawH6tm1XXC
bs/LIkDc3pEpSek7RkqqFllWKupGfd2UnqN7uxgjJ8jakveu38ctmKEdy25InN4QEY9WyqQNv5RJ
PXDfJT1tuuY4V11APdhvnl+f1oEFy8y1xqQbR7i12Ir5aR8PXuMUVR7JVassny1EavTjp05qM7xq
eOJ7C8Zrk7oD/FM9ONKvK7VQodnFri8S/wSNGupFoUk3vvVURsgx7WhgrnyEfwOyzGOd8s+DaP3Y
+Kw06ftPfd2z+syo6sy4gMawmh+ilLL8PFqtn2kn15oG1UfVj0l87IWIbqxGze1UOyrWzAxcqxyr
wv5O08jOfgRmrtt+ga0yFDeqqbuOuHHSVTQ6qb2sEPYCfoBI5LGXGrE8V9Qy4vi4lblZJcFNYGes
xir3lNklPxuZbrGlR1pWefARh05qSZZZxvPcOm2UFwbJu0z0MQL7UevXXfuuEx7ihSuPp10jLrzM
ZMWpjHjg2yvsFcliJ29HArWeVHbYKcc3uCzqReCVYzScdn5lBOExAo/QNm6sOg4B2+YIkf6pjUaK
6hSbozM8t2MwW+h5k8PqUk49MLuX7xPTsvBWbz40wjDBNZwb43jcqCtefB+bQpntm0iWuW+e0N7A
z3G5QyTixjrus4imiSN4O+lFIowQ0/GZgFJZ996A8zZuJJAW8t8PXd7l1ofIM6IuWVkxM8z8NG4G
ZbfvZcREqJxCqcmqtspaBPGV5XueMb7lPKmwUsZQQGSfQWoXgXhrMK+0knc0LEKafIiiLrK9ZRdB
EPhLpLAYaIfImkgaWiMh5pL4wRAWC5LHUWkvspoYIvvT9M0Mz0ujRKnPjW8XhVvCD8bKmnYTQoO4
VAbTl4B+mCxOUajJpudBhdm7eUAz5GGioJtWjCV1jDddBbVxmaXWJPI5cgO25aqu1tgAYwZ747hW
ZYr78s1Ug1qMWL4isvCCLqk8PC0JKJzMjIYTPDTngSm+0KSf1jnjKkIsyWiMElAYWWwH/KYo4NAU
qzIMYWm5nU0Hq3BDOxCNAQR5UzRXdZQ1YYb1MoJRHwfNyGl/ZkfWRHIIpPPxUmJn4QkMl4rvntFP
G0yWxoS8GAx8lqh0Wpq2RR4xhIq1iw40tDiphTlu51OWjBXfEXAL8Jnocy0vY8E9xVzeKQSAnNwK
KNZiu3u8sVL4Sisypsl59XC7GA12TelubVwlRjH9xSoRnzESlsbldqmNze13i7y5D5ECMz5DAiwF
ATQzgvZ7HMo8LI/DjA2YdGGO+Ik9xzeZH5JLOOC+Vo7YAKXHtsZWg+fdlP5pRtXgCYfGQTvI9ypt
NFapNdNkSsjliLGVLsIcXqucmAyT0eunwsSHieWT4rvarKDOwUGQa5s5BWYIH83NdSY7ejI09uSd
kw20m+0hvTjB+kgkS/EmrGSaPPI5AfapT8vpMQEPJD4cdEGs4DPylrypkfgJ2LS8m400NkMDKjHJ
6VtoWFYYh+IDht1V1cFE+mZBjREJxRI/NsI0t5YGEVkcnY6o9OnzY58gokWWXdho8LSK/CnyUXXA
N2wts/hOpZ9h+1QCFismX7Ywdt9XiGVPX2i20xtvfRtvSUYmdkhHMdGfNdIPus9N4id+uMp8G98b
FIz67CSuBovWb9lmr4RRpWrreLvkKmpLkNOHLMaXQANoPDzKwxh6vqXFKMlnWG6R3S7ywqiz0CWV
7+HhIgrwG0WLOskR20wQMEDIBjAFzaml/YmdG+hXfBYPjYzsVQxjsR/eTNneXp/UXJM0dRPFk7R1
vMpH2BBZ/Qb3B3VR4Q1Go0jO06LBv0PaIYgmSEcRKioQy0/O27hGcgumToSn08DX7ZXMvB5egDeM
097vFER5tOpZYULC2GWQNPYySaFi02VvZJ6qToWCquq/Etkjnb3yE63j+GQbTo7qJCijVRMk8Hev
B14h3X+SI3cuyTG75ZlC2wkWrPK62BuvWGDrrv5csC7o5Em9mXqv/ApLxPJ+jDGj2O8qsZQjoZBy
dcmn5aN9Pu0axKumLb6Jn9pV3GEFaGNO863D0MRbiQ2O+4sQoVDDCZMRcWX8UFCcKQchi0GmZyyn
Je6QA5182FY0FfbVJsgyUoHE7qrJitIzT32vGPEd4yb05sEtR9SwEDxGvNSjMVzfNIXvlLl1gsCE
eJvGcuKnmnchgvB+bNcQlUx6A3ReNUDSRCt4ttPiNSGbQgUmMtuIxUdJ5mM4Wmphll87mGee8abz
UOiAXCWLpiClbqDuzqzYY7L+yBHGGrxl70XGEKxkl4ukWiB0gZ74joUgkPzGfdR7FA6UoQL4o8FH
zEpm6aQ2UuFN2600S4rNt1nJqNaIRLOQhKxFil+knvUxHpvOuCxhTCOqMOaFkt8gb7G/jC4fsQIR
J9McvDwzIPzhXk5RqiSEvQrLWqW6y79JNQQF/c6RwE3OpSzywVtxU1e18VcX0qj3ltBoLBFOlSD+
bbh2Qq3yChHJLq4/Eb+IfN/1xMCC/qKzYNsUP1QbtoX5tfJshCaOy7hpU+Ua5ljFVyNvTK6R8pVw
OJyaUg2b0rKEamiDXZ5GynRbfGhYrWN1yEz1i+1MNlgWeYQAsYvj0cM0rVtxkyTtJP/U4E/SBNb/
xLxhlU53ZLfRey8yp89wntrAHYM/TDd6DNGJdAnPfcpthImXg5V9WIve+VgPNF9GYNSJK1U6Xdlu
WdiUkEQKp0xxaRMPn8Sp4btlP5TMcqhZEvtDE1h+p52OZIie82H0lHnaFdnE5b4xTuHACnkivHGY
ZfVpMRLsb06QfzhH3HKiPA6Rafy2fZAoFVRaga1iXG48tiyMRit2oixv+Md4I7DiTaCxQKMF7AYj
KaYgZFXKkvNF6qeF9pygkI1x2YQix5zrDlm89k1o+pMZF/Aez7DaZCKruWU4Q8fQI44nkKKHKWNO
acZF1vXTnrS80YxDRwRVlqbLIErAjavNgiAOPAm9GIdx8L0cRTvR28BkiWU/EfiaOfSI5UA+YAeb
EG6S/i2sHNTIISBebV4GWktQbfl+D27oNMRsYfCJg5IWgZfAacNiov0J727Xt5sejzaKOOs1HcXH
82fh97LpUeRTWQhVbURjhBgwqIAfAE56/FGzADq4iaA/A56FkBX+lZNbfy9J09lxYXswJe/2CIl7
rd0i9zh/j+Zb0+5WMphAbcIICGteckC2FY6P07IbQkDdJ/YPSkAweaTDsc/NXVq8lpkI30b+Jfqv
QIyFgk72eFXhB1mWo4bp/NQ6//2BKBhG4EDaUx0cflFx94FxUBKapMS7KPoMisKPofFPrSGGmNty
9uMTpLOCN8wQsVsiLIrf/0EH7Hkgs08i7md1Ii+2EqMLxiloP0g2CLHqeWW3qyj3xvJj07EhQqlY
NslzVkI0GNXIoY+eoGh3p2PN4UpN/VKZpQRqb+dpsUERo7MGVlwkG6bqYNeBx/sm9iDXQ7sNAUHA
mwGcqRiUA0wLI5gIiXJWNKPbFvDsVyJlWhCnh2gZXIj6AreDPzx6Hg4M/qTbbfJZ+UbMPj6JOYwA
Dr9UStB2FCFZil++msEog6I2e6M9D6p4kkzjrSGUVyJrPg6G3XB01H9+qEsgAYImP/ixutvDANPv
mOw+z+phjaD9bHO+VXu9HxSRQ1CJJrRTVuiD98+eN5VbogchGAMHPPnfxAHrPESi2zA636glGMkT
GqjW+7/cnVuTnTj25T8RHULi+srl3PKeznSl/aLwFZAACYEE4tPPOnbVv6vc09XRMw8TMS8V5bAz
OXBA2nut39rguRjn6bph/P0Br+vLP11I6LMg5XGjXqEU2Lb4819PcPX71pk9lqd0DIyMy3QYUvYx
MXhg/tMj+K+HwleHl5AA/kSnD6Twr4caOB28bZLm9LMUcTHUEdxHFOjTf7LAf/HW8NtBaOQw469T
NPD21F8NlJEsLRebzr8QAZn698eKJvJaKho2XNvJNXMjUL0hMjQtUtPD6Sh6lKJzuYD8S1/FSrAI
/v3V/h0R+dMFh4b54z0skDExDjRDmvSvV4EQ+EVp185Hs1PSzjWNtyslYTGmzarv8z7CaC/V3EDz
zYuB7+hiiwW8ZDjcoIoAGtSUSmooUrc0giZCHgceN406edQssbrnWyfDzZecwgr7ME/TgPbMCBqN
Uz30dqcL6ESSzEOVmRgS4C3bQsWSx/ynzygTNEnsgY9DOG13smldDpTHuqQLodUIICQnNEBpN1R9
IDRukd8LpzTAj7WF/FnuoHPIsIklP5bXny2Q/HE113ag2FLQsl7Lk9XRAIW2wqtr+vuRWlxulH6J
Te/Z3F+LzOBnzaVh2uJ7IzoL966Q8zKEezHOJh+7KtFpL2zxhxQzYTtvi98LrB+VHRy/Fdd3n7Jr
cZFODooXeh6Z0FpnCoccJLoddyFwUbqm7LcBg+2O8Bl60b8ylOM5u0/8kkf6LBISXEWK2Rnov/5n
f5ivfmZT1Uo7QA6GMpTC/ShEu2SKl4FVDYDQYsIr5WP6CLhWp2vdTFh0ppfY525XL/BBrk4balNC
k3u1zDA3XjoNFbypcJ8Dczi0ZgpDUQ4hiuHvHi3xnF3iZFvpR1CWQAbvIedx/TTmuZC0FuMcEHTo
eDXDBhx3aeHx16Py+G6rdaO78QUJoJi4EiVjGGeljzxfb2U+L/NewCZfuyvemRn4tV1L5mNE+mX9
nJBB+rbiERqBsRjScTBvIxShwBbZTyvw9zVygk/fJLfZgP1EHMa2T6hFdf+j/oMgf61f/bhcN8Of
t0b/o0od016ilTQ5SB1dOEOSIcQK26gUH4NKSYtVBi5/weaisnd6zIP+ALC1iYu2aUCK+i4Wle9W
fuwix04dYft5MJs7QWFRz6lJaLnlcXufdktPoGU788JxU5+iJlZzgaev/SyM7t8a0qlqy0OOHrln
yxFNOKQuOsY3mSYflcTjOK46uU3WTldp1Lb4dklgQF9vUS1UZx920S+kRrew1JknrMcdmwxfWm3f
USCsNyYKmpvBzUsdz5DGAcg0J6dsDqZ9zZ5S3U7gDXT3tZsnXvWtbgofjWMV83y6ZDsdDp6PcKdH
HYP+lpkfy0iM6WHFrzxn6BM/m03ZI3gM/nXKZX+UW9jvhc9FfGgFUe90BM+g6CEdzaDhVfO6bnv2
qQ/GGBKDHV7WjHY1oQu5YBpu2xUqCNhtBPnwYJYZ00VFyp8ganbgqBaWfw1hQaHPCnX47Khou4P2
Y1CH87A8zy6CEIKloJr9Zi9sNl4W8bBmJU9z3mZvnaO5P4OMsF9mGomwVlYvaL+6ofWFw0Cxb9kS
p0MV8MBchhyYRBWFi3jaHJPo3wZ1E89LOJU8a9UnImZ9u2Gc382chNc7lMdXb7dx62VDmX1HUunO
UOWDSydZS6sMq9/XcF3ZWOx7FrZo53XwYdXT+m0Kgq2kXbh/mmehKEgHDaxx32fcuW2v+wIkl7GV
3le5XRLbTE1BQt3d+zDFQoxWr3Qr69kFOc9eX8w2mQPVlt7E/bAVUKDfx6v/Qizn91GIx8fNdqkg
eZKuaLbBpRWSAayO0mW8121kPni9oVYksN2bubASbIYs064BlxxYFn2CY64KRvvxqCBgFJQMy9MW
jvJpbv0iS7kszevU+unNbHqgxbTZreSh0aIQ+HxwgjNogXjwtnYvoy1bH3M6t3057k58EoPeC5hP
w3u8jGkqtHbhUw5z46ypyUprCL9E3Rh9mrNkuxXwIRzskMjioHwpuA0mdMq2uU2yQAHMDmX+yQQo
tqoMdaMoYjFPj8maILtApyQp825PTwtCFI/gh8CcrK15pWrUR4dAx1Fol3wyjL+u6N9f92nYs+Ok
I1+IaWi+eVyQY7uk1tYoT/27xeQxL0w0wUmWzVKQ1rlzkkt9nFAfh0WTzvlrPi75Z7Zp9iIMV5/d
7vZvFjd45VJF7yIAD0eCnaKatml5h7o3KOJ1dLeBmeXHnajxyPqQgxiDzH3fehJhL9uwIhHRZdCp
Ypmc8O4PXup5FEcZW/MK5ozh8zt6CcnIDiJh8wfohdNjPrbmFPo+fzcMZr9pZjHVW4olF+350N2P
EVkuxkbr4zhz82KyLPrCpMPiQCfv7iM/4OGB1vYQssXebCZdz926MQU9KRuPPBmiCm07yE/IMfl5
DxBq4Lw1TzvN2tcMks6Hac+WF2z4zQkPW3q3h8ECtirpDj1SCbdw3pEbWRCpqLLdjwz3uxkPexOo
Rwlr4LHZlJ5KECvkYFYxfdCLjRo0/ft+a/LI3gCgklAtBvXSMARLsGYPW81SmZ1CeJGl03v0kLmG
wTEwwdeAU7Bxtz6O9i4v/bChBq9SC6k9u5Uxc+lSE8zL6ZeiR7Lldg108wj1p78PIj++7xfzCT+D
sMTShe/nARWMsKm433IBLDTWyDvkStOPNuB2Lft2JXdAkOxrR52bji3tWVTmbZjeIHphskNOhjG/
DG2mK/jL0V44+PBVlu9DWoh9yV0xMD7eqwAcwo0PphTXOiHrYm6n3MGACjcTrucxmoYHtkXBUzrm
nS6TzbSqbnNtnkXTuaGGFe3bm6GTqqsCM8YgNTkPg2Pq5nl/9hlyMe3xWnqQKp821SuJq6bWRl4k
tALTI/iBygXxFcvdHVQcMZfMhs3Lmu7Kl4r0yS0wQh5Wa4gS8WaBQLC8jzt0pQbriNFLnKBwakbg
Tie3JOklphsZxcvOPKeu8NtEcnuhWOzIOYvgVByn3o+mat0c23d50EgBMqjpc1OYgDe9LIMo3951
DDQPklZR/6R8GOzHFQ2wKEk6UXK75mIbS2rgL9ylPZbTCuDeXiHd010EXboyCVN5WQK/zeKh9wFS
FgyXfyTbUEE/GuSVHtM0Hh6WJRLZgkCOQMoLwv+s8DxksF1LG3o6IPJh+/ZWtnCNi2GE/FzuyzaN
BRs8DKnUCnkauyhWdbPG653sIN9WYuu2E2uiMKuSjLQppDphwrNsjIZNauPUF3SFK58sdLkP4nxL
y0HwaC7SSDJIhNAS34c6MF9djtKEGY2sjFI8ZHXjWmppiRKuDVQJZgCI3IrQUfLsg0ilKMxs5ru+
xEq64B8oEnSY3AU9JRRZzfj8FjdTuOW1HNIQwTRNNxXHd2HgEvsKj3lAlGjKok+Ncx/3vW1em1Z/
bHIdiwJdwvBuBXJS84ybI8HeQbBGJAauXLrf9J7294Z19uBak5d60rsuUtCjCGcN8fDOjH1SGZP4
wmZdhOXVLcOXpeH7IVU93MVm43cwPjNShtu8TtWOvSZ6zOeWvUvBNZmqc5CgcDvgfimA6a1fQ6Xl
k57GOatn5I9uZzWqdxYhv6a2W+P4GWJ2kxbBsOXnQYmpouPUH+TE43ejJGGdL626kTwO7qjcohuq
4aWqZoannqMrqijl7tNoU3vcN0r7AiMz+qEiuZvmWoeJugfWuC5nbVZe5PNKtnKSjSijZHa6yMOB
A20Fp2nPc4KTqz2093c7xxuKOez46YhklKsMnsm12L0099jksfd3ieyrTqC8wEfgz9h0uoNN86S0
o27fi64JP0IQ3A5gifKjIvlwSHUqHgNBTOmGpH0j4/DaCwBqDfq2Q0q5+KBWuqgiZkp9YISbi6WM
bwU3m8jKDprthWuKk24IhPcOSS304OxBoCu5uDXsvsiWpR8lb8I3GbL11sFQrmI9qTODkv0engCV
1yVt0wUTZLpLOGcoW7E2Xu/B6Eskrz26H4frpr3R+bNyWdDVSFrBn4XGrZLzGI/XfJ3ptgUW2K6g
YaarCEvWYxkpkqAT8V2vZ/q5bdtFFrTHZygEcpVZKfF7S6hyuCdar+PzkFiaVujgXW9QasnmMmi1
/KbRtLWl1IyRj9h3V1PkQba6U7DIpFq0CE7dFNPXK85wCBHPskXnA/0Qx5v4bF2msTug8TwoywFp
KR6zWziK5kYjktUXpkFFc7vNVn+WdNm6cob66YrO9duXZfF4VvBMok2zGuLqVwczzRUwCl09Cscu
0M4RpVu7bUctD5r1G8blO34Y0na5iTzatyJANbJUPZ+CuA6mASgy2V38fpn7/kOq3VbKmc0VEq4T
ubdrGr6D6ZflgJVQwhXJsrb9cUVNdcHiN671NrUImk5bjsoTcEmg7lm7hkFp+RUQ9AOJdW20Q/AB
oAxuojJqh1ZE0h0al8DhGWQpkGPjpr52sa7kfuooSmo28v1tnO0oH6gK17lCU8ElVrQ8UbsuTWib
3h8DQsUYPSSW8ayQ4dSxTz1o1mAsXZBtgh/g48mN3MlWJSov0WxvkS7s3g6zLVPst7GvWthqGTKo
gMwjX43O80He+IxD0Slni/5LP/YOohUrNtDnuT0Yq6furWkkwoTVikcF7g5CQmw0hdsmlSyHBqXa
eLatDYbv8zRvLq5bYFnDWMcTLMB3nFBYQkcNfmsZK+OjgAhEWrXE9xAFoLisAGANa8KBvsfpfxuC
PCW4jrMYfZXrdovfYhPT9t1PDTnQVx9k6fOrYktDvukb5OqvRAEwhqs9g+dwT782ESdbcgTuveN5
m8I57z5YvbZBW4xIAO4BGlsu1gQ7BJbj5b1toSdktwvqye2eiJz4qLTNbCd53GG64dvCjieU+Mwy
O7oBIerF+vGGWZzeXnQK8MdcgsVhA3/Hllh3SZ2An+3YhVg7eQU8qltQ4qB1aKaD1pnAehwsqpKA
o+4oGDNU7jrHiunzDjVUFh27JR281xCHHQTergTpZfs1qptxi7q+1itAoBzSwaiy2x2VX1bzoE84
zDnHc22LMJryqE79zqIj7Mjhvc5s/xoA+kEIW2EcSxFZPDs1IJjhKxkliixA+a2RtUrmvK2cAT6z
FTud4InuCN3+gP8vede4R2i47gR5urtF6pWVkib2DnlvP9SaDWDIXA5/Wgf9O5Fva3qeUMGlBRu1
j4ptXCXingsBXLlleh2RGXLyq94Jl1hao4EXCfZRWy1s989zF6wb6oOgr1GAokHkQsfx0STRMlR8
yLbPwc43r4uwWafwOZOdjKsVL+T4YvDuElPMwqEzGPfAoRkxImxrVBNmPtk2lu5rE2xXwQUFNR3L
XbbNAfExx4PDYMMMzBCd8hGJ70ipOvJkPoWzSj/0ro+gV6acNqqEntjFaFBTP98PWUJsRUlslzcQ
GaA5CqMB/5VATSaH+iikwJ2gbd03aLyHIppQht9t8AERK2UyrVOZ9JegmRUIexsj8wHkTw8gSqi3
c5WNcQ6nLFjaI+IU+GLSrQkKBuTvNOl+EqWFXvZ5B0eBe4PnTzYgCue560MS6u3R48uuopxneS2A
fHwLwFRBOxS6uQ2wDM8f0Vuu7VMqBnMtuhjtTqhgkouJ0rj7jCWS+SNzkXhWK+N3oDebr41BnhuB
2n0DRccthJF977ZCd2R9zbbYPq6mb3EKSNfBtE4HhdU0HZChkHH+fJ1FkFa5UOs5hGbRVSuQnd9W
FiHeGMs5Oo2REKAmTfxu4o06LHQkb4mZwyJPgUe2pt8RHJh3XyCW5e8R9aRdRe3skDXrR3D7eedy
h/C3ATQ3jzso1YavGz5u3l+JDTTDpR5TTw8wrmD/Eoa8Y9U45rD0BohhdMWiU1CPrJknFAWjn++Y
1fa2oaHLKhI3Oj2Az9Av65YugKGXEWcJSCH9iLx21hQD6u+HKbgWvDMG6o0FSmrfFYnkOSgZOXVt
hQ1dAAiDWvK4DxAAij3ROqmlA/dXMTJ09T5t+JkmBuUHmmXQlWP6O3LkY035vJWIevsPKVYLd7Mt
o9FVP7nseY7NYnG4OJ7QD3QQgQaq7ljP6U3W9jIFvcT9UBiE3W+CoKWffd/Jyxbo+REIoSiBptFP
COvYEfZHmvuyi2dhynSNOkStVy8w4cBkC69t22U91l/D+hsRUh9jbMEavw94q7d7CFeSQQtQgy96
PYQfuhwgRjGAD7lXAF8w62GNPXqCnCJsMXESD/UQivZFxptZS+ybqOpQnlctM1N2vW7Jw8pWqNCM
Kn6fYbrF2wT4oymc7T+weVBvZlFIZeMV1s8pQE/wW43DLd+bDw3GFDSorbagDFB53BmL1NEM2eXj
2NjgbAQe6sp0Mn1YrpHvJZ4QQTGpvIUskJ4CTrL3EIy7FLdBk3zWdGf1FpH52RlPzxLv/qGlcNl6
rdbIAKJnhMKTwlg9zawdk2rPAxROQ5dvxzGmrn9GiLerDLStyuBWj8qJxbZG+RLejF61QBbX8K3l
fnvL+RIWerYEic5Y1kPWc4xb6DFuI46W1wzl/jGMePhZAYx/I/iRuAg2XDgkEd4QBcruNrAHR0wx
wFOX2U/gppdHbYnnRbYoEuI52B/zJpCoaMJoOGI/MCPajJlVWQpmBj99u07U/CagdVTZhkZlwjSS
vdjaUL0Psj56J1oWDWUEUf+s9RjCoQMAKhn74i3Ef1NLDTnIfMYGJQdXwZpHuOoNDa0a9LOJZhXF
D4toJ6zyc5ZdkSkzIZYNdmHzYphgNcAHVQ+RB+HjjytFhIRWTJFtac/EtoPYz+DL/fLKu22Nv8Qj
BlachMqGJSp5ZMgSVJmLo9Vg8ZKAbGC1AdsQedglpAIPGO4oGzPiu9LIxJDtbP0GEbNI6BYfomhc
s4/JOC5YVCYt+63HOha3JK5Q5wGfqAKfNA04mwjoFyhplPGAvTwi2nhoQNdHMQjVVqtvZAp8Olfw
WcEP1rNevWxhpHaYabJUuuFXth334AQXpBHNTqYnxzLMQTh0bEuMea8wbMSJCv5whr4PSaZuE/dC
qNkqTNvA9NSwJprZefps5e5CX+C36M6Xq4pQkhW7brEynDjSmyIvIVhfzyRKGpL3x7bZXDr9ZoNm
p3HR8Uzi74Dop8l2Eywz+uUb4WfeJ+VG8ix1h7935/5qLsM0TGHTIzqLITnw6GDJ/NWa62KPZFLT
pV+l0tdo0/CT+xhk3uMLDxRcqf/gvv7Vkr8eESlueJXX6DAc3+ukgD8jGdDmsoUgLvFt+HlE9xOq
YfFo4MzPaRtZMHCObAESH52AJ/jzlP+rYQ7/bgbDn0cw/F9NfPh/N8zhL3PA/jzM4ZolAXPyPyjA
v4xd+p9hlv8c5PD7z/wxcQnjZ+Ga5xA/8BKg61ylP0Y5BCn7R3SFP2BxAzEO4wRH+mPiUowZWyB4
kGFFdihiKe5BeLa/D2PCpFq8Ky26zhCGFf9fjXP4xWy/vkICgyGuvj4OgpTLL3dWFjqLSFKGnG6G
Into26wQzfSfcorXJ+JPZjbQHMADIcYhZJi4hyvxyxPDLRg9WEj8ZMU4hiif86zINq4+jphK9DgA
/jn3+yRNhVSl/vCn7+N/k0K6fl//cvA4IYic47L9K0/QJn2/MZnlyGbmSgLmn9fKbSGOGxP5jCJA
fWrA3QEcHjtWoTzrvm3gdcc6MQmreoPt21uBWJrL+pJNwXSxUrUPM+IuiEH3HEiqN7qem2a/s3PK
n4ekX6v/g5OAiZtjVB6JcSP9cgWJia5typ7DVt8odnK1H4ZgiM5dunrAswS9OehVVgeDR0iAXLHR
3GYVQo8enw/b+GMy0u1RYccqiNu7Y563+8Flsj9vCNceMsg/L5hasRz8uC8C5eTYHf/+HP66bMY/
bgKQOCCL4DrgxRi/MDIAga316ZqfOqbXymBSVLGhGjmmSnz/+yNd6Z5fbzfQMZiGksV4q92vC3Ts
YCvqEEdyrCEnv0z48pJsupiFTU8og/9T5vyXh+jHmeUE4z4xUAE32a+UGg1n7KxBj+M1nXnCioKy
2Db5f8cYXY8C/jACFQ8YkLJfA6C5wXLRr0F2MnTtjhmummZ5B0Q9e/n7y/djhMsv1y8GjIaF6bou
/MuiIBoMoFlxD54oJK/zns4UDgTuGfT2a+WHa/IkbJMZ40EW+exdnN1q5LErOLP8ubXjfjOgjn8y
Hmpekbh4LuClEFe4kO2nBjbWRfWjP3a4N19dk46+ZDuJAhQA627gxOIgm45ojVd6d6eZJvNva7J3
p78/yZ/jHf5ylhhA/WPILhK1GNQeXzfdP3GOnPIevabZTiuClUhIoq1Dwmc+B8iWHpScaZEw9X3r
TVDFEgojbl5x6gcB0TvUywFVIoRc2a3ouqCSTsmIyWXAVO/j3Ecf03UYfounpIapQ9+F+TBBO4Q5
hjwP718okaA19g4pANdur9jZaTU2nT/K5hAigvURy5k8JUscPzSWxifMv1A32F3a06A5rRnm3SBr
gzZHxR2AWBqFx5mp7MXwWJxFIIZqDKcWBWDDv7TYeMoB097Okd7dg4YiOiFhl0a3mPzVHx1P4lo7
aH9JpG2Z2EQh8R6CFJJGSQiPY9lPI4I+YJwfMC7Df/UobME8tEvdYL7UMeYRuiuRtBR6hMYosXSP
nuKWkRdt5+G3tGnldx22akMqJfe+RNJhhAaqCCvU2G5vaTbKKh2oOWHcZH8WXmy3O+Dyh6SXWbVk
HUB9NnTrg13G6fMo+vgTkIQ6gE1Xtlx+C2SQ3QVjH1RR0yGWlQIBGDBkr0/CqZY0PwOihu3GNS8o
lJwFwRATFEE6HjGm7/Z6PSvVC13ixaWYFKjWuQgH9iFu4bREW0vOjcTgIMAs/jXo5ULxt2S/D2EK
9tdCGUEu7C8ltG12hESVnWHxsk+GJ/OjwHUazwuxGEYISPlFRoBc0Csb18vCTox9UpNRB9nS4Jp0
yIYCmo55RddugW5tK76aTWCSm2pOq7eHtmVPlA+2xtrmzgtswMIH25IhxUC/MoPv3EA1efKmv+t4
3JbB6mTlmt5WlktTtMNiS0PIRVMBDKGJogJKV/NuFM0db5KPqP/JCWNvyDMPdwhnJvkNkvInOoAp
WQ1a7EAk+fsl5kgAGhPepptdL2MskTBz+1YOhDWFFRPsbEc4hOCgxRIF3zQcRvgkQqEyzxqMdJjh
5IHA5B8C3Xp8mI0fWiqjspXwLApMOnG4udyaVtiG5KFrsmTE4Leuq4AE0qOZ5+Am3pW6heFFwMHH
/pNYZ/JkuznNitFj5k4B2Vk/7JD5sEzN4XTjkfA8t5jSdwqRaDilCo9LEnhM5itypK+krelK2wLT
aaZih52ArkFAjXNR8yZ4aL8CMfdvzJn1AmPZnaXLF0yr09GtIQEwgUXyMubEnS3chIfAY9qU7eHq
wfwW6Ryexy5P96kKpwRqAWkG5Fr37TVyZDwwQtETykbXUa+iUngLe4nZ7hgm03iLSPZcoDtfiljh
j0jMSV11yTZdco2pgomy6DaSbIZ4T+SBC+e/uwVE+j3SX33FNYqCHfNZCqPg2mg6ZFXXYOcId8jx
lFhdE7fSGmdsLinMyXoFd1PRFoNP9oXMv+3IbT5QPKj3viMT8D6OqVCg65T7Bjh/rfKe7CcvhPnS
Qtc7JKpL37eQzBElTcOXgKC+6JVuH6RcUZ04lHxKQW9Imlzg0/1I6NsQSciNJPK5b6LpTQgmK0ng
73YB6sIg1v7Yw4g6r9EkD7rJ7Xtwb/15grrzdQ9acgI9jbXH4CQnjfIr6RW/7HmEz+WZhtmx80sK
r+noV5aGZcJiWQmAInVuHM5cdu0DbPu1ii2j9bTstIZI0TzsqeZzAXkZP0Pzfv6tSZIYFAvDJ5EW
QrFzC04pSKDkLCzdm3KRIq4ZJpo9hFgYyh0ZxKNe6H4CC9mXeWrBvyBfUGqe5AXqSHNxGGBThKz1
31EDu/cdtOuaKTpdhEdXXaC2oceQDNORj0F8A5gtePY4QFtBMUd5wdMJH9u38ceVxxCjeNIuzxj+
gf/DsNNnQ+hUGUQb30gW38wyFAAEJnWcBUUgCfUiu4k3clwmLAqhseweuGN0AFO2nQdI46XrRXtQ
jLe1Gu1LyNFXrsuCCIZc4zrtyKPhI4gG6M/uCAPJt0dc/lR+MVE2tbdmHiaHuzleCqTlrS+WATiC
YfQ6I5MPAJKizc8NfA0atffgE7dh/zmv6L9qWP8/nj74bxtWvOwHrcG/71cxBGf89mXpvtjlz33u
zx/7Z8uaXnnvBOIGVPPsOl7u9yHBaFlTGoO8wus7ohB2HsIjf7Ss9B9XLpxivhf7OVv4ny0r+UeO
xC9eVxTj0acIF/w3EwijH3LHXyq3a0NNCea+YCYWIb92EjH1GJekOndSGH+DFQveUruPeRkvy5tP
5OcM8zfBl+1LPcIiLKXAE7NtXl6yUOqSLNlLhs7nEiAhfbfZ/tZlVxojSO7pZFgBc3UsUuFAFF19
Drhn+yFiA6mmBjMeQMnmB50HXZkn2NnTnD5p7kgFJRM+dZTJOpzgQTUhjgkgDo9BOOKYZCKVkPOb
6/MXG2MS56QVhf0mPieBJlWPsSSwSHdACS41Z+3MW5i1utxjx0APxUGNBN57SMLPqFU/O4PDJ7F+
61X3XTULzE+w4iV6rqewxX5AR5wPxmAAfzLTWxIKZOtNOhZrgNPDpGUgrvCHKxekZ2OyM/InS81n
XBqX87pZBkyyEPI7lcFWJAkupcrMXJEJvxQTYlgRyeYVp4DLQLLz0M1zxQ3+lSP4DE5HQd2CesCk
J6pOIjL6oBCsrZIpwd/K6GnN7FJff1JE2Ie6HG7qTpOxQFIOjQJQ2jpewv2pUf1TjqWw7mccsm/2
+CaOIEyMK5ZqO+EDMY2eg+zNKzI6QBxStLu5Gr/7cVKniRlwMxz72So9bYq8b77wPghxHfKXnJCl
ZmOvy5nAsLkqsodoQWOsiKOlEfn8AupFgstKwOQF/X6A1bef1gxXj8046Bqn5ywMXn7cJN3ks8pH
01zpFPdB6NnT4DKIsyQHIxu6kkr8B1b7k+vwoRohozMLTI5CHxaZAuB2SXPsvk5f76IF/xY24H03
hxLDJ9B5pa4VZcKT/8XemTXHjVzb+hehA4k5I06cCBdqZrHEIimK7BcEKbYwz2Pi198PVNtNse3W
8X3usMPuQWQNQCJ37r3Wt5a5JjdWn+WVz/nqzP38bZLMKzgWeqtsjF/oNXHtZ/4uCcC/Ap+idOs8
Bn9Dyc8sgOdWVN4aPMZ8TQ0t/aZtHt+udx4y7RkybiuMevM2jLhlaG1y6WsmSb3jZUddhN9Y5NzV
Dn/Wi7g7PZdbpVzWQlh36nMG423leEycIVSvWHneauCAdEYCdXAt917NXPmxZp3AXwqOIzbt68hl
dUi3fXQRXfkO7jIWHDeTx2p8+zIKDi3+qPFHqzR/wUVqbAJUYcfMwBIMRrjys7QNjqqQ4pZJUOVD
wUFh1tAGMbuqwodqwO5OS32dNxZfqT7wHsKovfJabdpRU4qTWQfwnpbdP0XOCRDIRMeYFIw/S+6y
gn85jUV67RksVEZcqFKHKNukFFkbnXWiZ0N8GSL7/La8zGRm18eCTJMmA9JRehPCqaRc6TmX24pk
egwjvdhNuplu0LawDFOv9N+urZbz8bWgODmU/jxCuAUKVBg+AteKiSDXjz123pZVI3dtaKUbAAZy
i5MhWzNu5giz3ADLHc4Sv8TWjO5U8RiTDBg31izn/dtl7jCS8ae4jSYkLJuBU/tzFdva3o74qJRV
FUJVoe2BJPD0YpKKX4tLINJvIZRB6lNWj66xmkERS98oRHDUm744URZMZ3uyd96YvGicZjlkjcUp
SI10gx8z9vtZB0Rss07L2RYn5UZy6zrcZAVswJOG4IHCiccXA91n5KuUR3OBOMLayShDeq9N/DJB
LWm1puO7nW4iMaO5AJmwOYxAe9ZuwZhzinN9r5c2vTDs/L4bCh5uI5cOmLncBb1xiTjq7WZBC6Lq
eJhU1gAOveZjU6TGEM0Eq8ityn3u8QTLXQZjb88mQ9J5e1u0KLcGXwu1e353dANsluLGti6GStTO
CTRvZXfoWdJk5GaqpwqrKkrOtGQGFtV6cZocazr3LvhuiwEZ6kheefmu6R5T/ub8SjSqcmsVTrqx
pq5da57NI9CymaUDursxxJxT/XN494L6W+3yj/M+2bDoIVDHPE8sLYu3omm+ejoyIjiVeIFq9yEv
rXKTatGNNvZnt6TLZ45eeFTxFNLwy9pMrNFMYElIKfpXxaTB3IZYBYV1YQ1Qr1rORnqixQE/N8mL
waFuLapE2j56k3s7RM3WemOVXCtkKMcY7pC3QoSG4glBmdVvllHTKirj7gbOphOEK0dkobttkOAk
vkoxQ0xKNu1mtqKKYr2utWMV9M9oTsrXVg5frVgv+1VoTuk3rza12eEpwUDSZ2GMe2bJ5RbB0iQr
hKWAVauEmjNPrEFbh2xFa0hdwbUcy1nbZmYxtucUEpV7KKTV5nvIHZ32qLAoQFsPh+wURNLsVk2T
CcevFaPvsz04hoJgUQTabYFP/xi5zk8ab0sT90NdYzlY+hzHXQyoH/uImcS4Dtyg37uxUhi/om9x
yuZiFt5935QmtxWrzoq509+VgDffX+E9qOtP/VIXoy/6VJ2enu7ihfuxE0a/ylCyq/q9GN8edqxB
M05fi1FLV1OV/qQ7+6c+8PJqLh5m2lLInD76S+cRWFA8F/0+U9wgSyUg00DbwFXSv3+uvw8BPwkL
oXULG+w/HwL+kT2/PP+RRbpQy7//yO8HAM/6xWO+JCwH7yxjmz/w45rnMc4SBqdlz0BVTS//XwcA
k5kVulhqf50L7GAF/9cBwNR/MQzEAFh0OClD/v3vDgAflgm/ZTFNC04Aiz3yY3s/EZXBFmBpe6lp
VrKKEzXve5bxT1bjx/t0eRkXHc2SgKeDal5W67v+8Cxaioh50Pa4rMU9uC8ELr3ufcpH0LGrd9//
/2EF8logVGm2w41lHLhk8b1/La4FaJnBDPZKlPKT7jTDNW5VnEGzPt1UTh7/zM9rij9/PBJCiF5i
pOARhbXEx75/ySlt7Vq4TbCPVcOzOKjL7sSzJ8QLgv/CRooyygcdC7ix1XkkogPOYDfvHCqwYlfb
Ye/bw2CN1HlMiqokbvaynGj48wjXXwrcwtTPrdyhhJI7+vrxLicEwgc1UxyRwOSXLIXwmmlN91l0
TnGEq1ptYU/H50B18dkKExsATFhEO1UjUInDFnpd1+YXA3jJb7j/5ocotZoHWh7Xeq/izehmhd/j
LNnPhpleWwxrPD9KzP5itH3+bTbn8tNsjslnQ48pOegObtn0C6RD+eAvUQoUDQE42Lk2dt6g04uE
H7kREVrnrDPbK1d05bmpPHguiEWe9SzU9pmziNcbbdzXCpUEbQ0ZOIgVjPJr69E2JhFlwgc1R/1K
r9lrV41nbfXWaJ7iVJNjup6ixm3Zv9UI4uZJ2oat2lNUVMnWLVyUfGPAfe7rEfhr5F558dI3bvWU
gAb7ksjUuJXoISJ/1Fv5mniw7lYwcTjo5YYqU2yx8bRtBg8dERSC6CWNMo+9urCyT9SsHuU2GpCT
C0/vSqFnffDUDMk0iBvk8IsrLZnDlpCXxP4EneY2mmLdpyOtbiMORptW6M0TXMdhW056x/yQVBOO
oU7+2uR5tIuK6KtqkmodwtW4ConqQPA421G+aflymABk13WWz1/gc2sXEx70Sact2dLuFila/kHX
1mmckEajlcBKnNg+BMyp9sNYtBtTxelJT8L+NWyd7iUVKsk2czgT6aIx6jzyFbSg6JyvdZdRt47N
ucgYPxEa8Kqb04guy7oKtI6BBAdZ2aI2qoMq22mVh74FBwEyq7GAGGXpPmw8Z+VW3VWiNRbH7C6E
ZaB7yTPYhIA/7P5qBr25RsCssGE59W0wZsbJidobexpHsfLIO+LWZvVMqKiAujPWSsTw25QTs2I3
WncNCXR+6cg18Lmy9kuFae8TsjNYCXPX3dZw63xMsLdwceJNb8+PGm3IszEzeDDU3J6ZtsybUTrj
XVHI3g+FHLYqty7FyOjFDEpjH6eI361Vh5lEfS2cGIdsMPSIcJweRzNDDI+JwGpGdrpOwzyFs2T0
KvVVVjvzyRszNR0yqQPL9yM8Pfoq0JDdPKTtCEsLV37fjiFfRFmve0VCzr0F8Srs6LwnE238e1d1
0UaKlgATupUNbp8AJsLKrnVnJTuvKHbjgFH8cdIs2IKANgx0/R4d/XWcacrbtkkb1xYksw7QVDrO
4e2Q2guFsIqH8OzUuJ1WZd4U402IL8AzV5VTt9GVDLQBJyGMKfvJqDCLAWOgcIvocUNyf0ggGdlb
dPG2++pOSOJXUQcm75gS9tM3d2mOsR2ZmmzTJ5rQ6Z0c8njX6AWP4TJ3mcfpXfbgBkpb0D5GoFZj
75hHHPrUzeM8EKpka5Hc2Z2J5t8I6pOYJntv5JruIiVVaBLzWYp7IyqpvNt6+cdu4BAPpPrxq0OJ
ySiDttEWg5B5KEnC4QxuIS5P+8w6VK1eHJGOyU2X93Ph53WADhmLQ3lVWxZWJndwxZb+U4l4IUbV
XsnOL1qdgyi2X1SCQSB/xVaWc+bViru5hQ+6sgutR6o5jPllMq3qN+pF78QbicNtCkUJ94PM5zWg
tIyAK7i6Byyh8lNmx85zliMMBTc4QOlt3fyijamLnZTTfeEDH+bf2VqXf8Oqlz1wdpxuMhpy0ELn
vLwL8wjzbYv0RfDwSDlwkBDwdxX4XWz0syqQ4+O7KuRP0qV/gEEvC8Ajf0iXxNuP/F4FCp2gPwvG
CLozc0lhpCj5vQ0sBBUi5eF3bg2Snj+US6ZLFchPefBjaCI7C7n7d+WSSUANvSjaVyYeNHQg/00X
GCLtj2UgJweb97Wk2DHGJzVuOdW8q89yhqrtlDojEMmKaRKnwbHLM1pTtlPqV2U1eFDZk9rt5n6X
QknM9S/QBJAdpkWVt/dGbnXIDRa9nbHJGkz9ZMe5A4x37y52kGM7IP+TIha9X40T/iqLZIEcT4NU
+0QbRw2VPAqufDhgcsjbgaEM8uOuui4ylRQspZjtTHpVcbJBjBwpqgb9kMSOIjErCO4Ts67AJziP
WlsOu5G27wK3BUBrJ9UpyZkf5cnEqrDt1LiPHA5Mfhzx2FrJfET7CrtabkZcPCOLfKZoczJnup3x
qDzrlcHzgPy94Zq0Crw7RtTxRGqGPp7p3oR6tiumIdshvqFBZcsyPjh5WLtnKTsO4q3S2RA1jWms
U6lu1zXpQEjckm8Q5Va6r4Jm3CZzQ6gVVh5+Mar3gAHwEAyfDDsonrpRiduRAJlhR48BKGzbslOE
2BrZWUM1E8eXN+vErofHrrHUA8lmruM3YV1Nh4l22eKpsPmg+GF645HAkBocrch2KEGWTK502Dhh
VQt6mc1phKm74BWgZaA7I6ErZkB1cHgOPchETSejG2W7ixOr7rZR24C7GLjV1wDGlX6p6a8YPAKJ
cOuywHdKe8K1m3QuRLck0ahvMdmvmHc05VrvEcZiGsz3oM2iNZbD3tsa4zhuxi4pfUgxQ7hVBtP+
xSJW2b5os/GbG8T6M70uHqI2q3G7FFcbOG3qOUeVZ2xlk9u7vpyqO1E00RWw3+yxZGS4YpwsRnrP
YQehOgr1tdG4n4ALNmvS+IINnmCIqihk6ezoYhLDJgyzeqsGvIeR28hPk10zmQ6a3u8R+h4jGUzu
qjTzFI6ySZvIjnqKoUQrD9C1jEOXQ08gjSr4ldWANx+GrnwJ8kFQzrfdkO7CrjbugyzuD2OTk+CX
IXNfySJo7xDyf9VHW1sPypvXZJUg02cFxIfSRbGGrX+iAxk6njghi7OOaWR7T8uhYje0kROsbELq
CHgc6NG37I/o74L6HmJFc649fX7JupxgxDpUD31c5ftgZmP2NU2XzHc0JO1DpbWfVDkV59oGurvq
yiSJV8YQM5JvkY+IKCg/O3SnmX3IgmZPHH7pKDwZ63RBdptaleG3yFZ2GFR3XQlSp3EDi+3bSnVE
LHXvKxA6clsWlkE6hB2I4OrNCtXbXfWpyQNJc0/PfitEqg6cd0p/WsBPA40s4te6r4keW2sgp6Nv
Y4TdL1xfv7SM52lUXyBL2n6RhnJay8FwG5rTJoiejLACmpG9c0OCYxDysoAle9V8P3H+3Rv5ya5I
a8Jgp/jPzZHP3XP0fk/8/Qfeb4q2joRR5+yMCs/6YVPUHUKlbDhuNEEQ5r6fjYqlW/JOx/u2UdKo
Qc5J04Qhq/3fbIcer/u+d6h78OAZ29OroYmA2vjDblhicohK5alrsm+0OfVpxCq1zR0O8XlumYd0
mlLQbGFYXbW21b5ifYt3E2qSG1UXzb4B9o4rupxwOhIukcdiuo2Usm8QUrY6Ux6KUHT2dIz1fmCQ
kDtWMN5qrpoKvPNyICn9M6R3dLT7HnYTKo9xYHKkZ4EGqZg4l2PJFsvIyYDD6X0zK1fF/X5c/M04
nlzCJYND4E5acpSuVw931cCXfEf+irs06FG4bVAHArzgu7TMT17KjoOwasDlVHGSCHOiPFahNavu
Fg9JTnhTRiNhOYjWLtYXfywcYg/xN93PZKGhohMUx3OvvUCaiu89xpQ8TrG+XnDIn7upqQ+zTekb
lfSfpQC4gqSBKjlOGwavOnl0shw48fvA3F2jOEKQim3O/3MKOGkzjvpQXxnunBdw7gtvOkdhOmiH
aSxHavhUC9WdpgTjkLUODiEEs17Zhrsz4inqUX3pZVfvhY7FIs6wZw11Ot06GaTp62rC985VgOu8
FB5vt/nfT4SfPBHgEvzlAwHYdNk8v5bvHwrff+ZfzwSkD1huaG9SPi6CiT+eCUsNbTsWzTr8Iign
/miXWgKJv0GWsgMaimX7vlAm/pHYQAn1ErqsSyH+3zwarI+ISTLXaGSi8kc1bJN996GRqedRpQOu
167Y8+qEwbMk8LR/pIK0iuaY6LkLsiel0I5QCbXMGOyTKbMcAFnOecFd5GeKTNXjYsVMzetCw3wN
2gFbZ6gnuCk5Zba7Pk26KdilXmzH8cn+vvxn/mnQ78Em81qfceCO9Uwp2Of9FJ3EkGOmAzXjuRqy
Cm30AVNApThiVDBBA5msYYXLDnXFE8LIJeDJ6aBj3BFXQy9141nh6F68aOoj+SmOGeviJkXzx9hO
y327LyA2ZX1DPg79NdoOpDqUtVf9vY/+H0+XNrf5f95G/0G8StE+t+9XjWBr5O+fv+eNy19odJNC
KQGKowl6N2SQpJQLJDxMiFgAKPjZ7H5XGZkOqfQwvTFD0f3/wRhjmiwosej9l6Y9x8L/6nyJMPTH
HZU8Iv7L9uwKAfmXRfzj+ZJoFIPysLcOdubBsLKhiTZo9XYzWUTHLKztPW0vcgDLcVSvwOHck51a
gBY8Icbbsuzh47aV9py5GYgD1uV5hsl871CgMvmskLWGreWeo2xob1UyxPd5a0Nh64f4kIeO+LWs
ArjriZscmcRsyN6rX+ivJftJ85qYocc44RXvq/krERKaH6PhNWjPpsYduNH0iJ+zuApcM9v1JtM8
rLbXpW0gWsoCLIBJHh3F0IIbinNo8rmG0cXQQvcINh5sWZBNn8rKy3ZV5skTSj0EGXjrjMuk9RIy
XqpfCzSh1woyNrL+0qy3+JiynSiN8FHIWBKdnd6ICYt9YIh7vN/lWjgYk4satAat8Mr8ZiqFpzlX
tMvFUCC7yZsOuqSw6BziYzEte2qBDMb9zs706hX+Wo3wmOCROm44wPZl+rm2Eoe0q8xKdlU+JXvA
hODrrRFwi6sEInaj/1J6cYBDNhovXRnPX6Ua1eMSHX4JQeLtQQw1Z8dMpgvmLAD9GLK3IGP6K520
iZfc7Kc1cAx3Ww3ZsHNFyscIpwkBVJGRMzECSUut/lWT5ipubGwMsroiRfRgkVax6cnNQfJeki1u
B9d5WuUHzdMOmJnTNV5SWt9DU+/qerC/oYjFQJ90Mbgla9yRNhEcDHIlbwj3mzklagnTZgyN2sac
k/6qslTyEKpYPrmLppieQgXWhRZwxfP1XgZWfD1TqF7TRYVRQb84/kKYUXtKej27s0qr2mGzNeRq
JNxmb0+Zm6zSzDQvs3Lj65AqaqtcF0wPDXH3ljBJwYGwI8E+bs1h4RnqN7LhXkF4hj4qma3saw//
9hyQ1LsH4GdeOR3t9LxyAFh4bvxYE0xyLsLKvmAGnvdTpABWaIN5ZYz2Ajsvw0/EGrT3yWxKlGkI
fHOtP1RFsMB2CttDllcZTwh8nOsa1cuBhJVqnyQZQIIc+Mx2tNDdZtV4ZUSjxe1YN3sNjUofhZT6
PU5ZqFSp2BhV4D7X5vibXU/5IVQVRC6V24eyDqyt6yGMUm5hPJhW+hUJUBWi8LCMJ+wJ9+Vgzg9t
ixp51gv9UkYOerUpAspP5BL4HYn55BwNcJdQKjn1M+i15MZFLYNjFSXjVyrnaFcMi8htjrPPXkz2
+4AGDAF2ml8lIRdxNE3aMD3YJI9khzvXbDvAHQzFVl0q7ruyOHASdI4l7ukCALRPzzxHHJMl6cUU
Iru1g2zvqLE7OsFcHDAuY7KtenwGPCyfUKPEBxeI/xaMS71mj0cvV0zJLa1k67cZLIpvpknkzxHg
RWgV6SPk0+kz0iztgm689LmgLjryKAVxh8ngRmum7Zg59VXNeCnxpdzaXZLvghZGGpboDObXZWDj
ftQIQCbDyBSXRCdOo0CD0PoZ9fG50Ifmq9kp3omlryEquTtIMtNmyPBW0MQwvceOtOYKgcCcxXiY
VQlhXyHObst0h/EBxCvnE9dvhslZDMIg8EPia1FrtrTiyn6RA8rhczgrZsRZKiEN0GPiMddSVWd9
Pl+VkA6uVREQSCK0x8RIG48Ed7oKcSbp0zs185+mcHxkcV8YouiHTAcBQH+mXhlJWr5kpDtcBWUk
LzYgjUPb2lO+gnXXXeJOw9PiFr5NH/HZgfm5S2iZ3uitk3ccNEz9PHj4F7wgxwWHrcvZQA2UD5Jd
44z8JfrCoDA+5fPwqyS7bM+OOPtADIYzsq+YW2lMTm2CyaVTmjzlvdXcdElQXyf6WMMyiDN4VXm1
KUWLn0gCwplJr9/YbW1+ScfcwFnEp2wCr9xGU2L8RvJyfz1i7nm2zHrZXDCxPEZ5Fn8mHwsxOkMj
uTUTGe6A8wBbUSG1mgiiGyHo7sM4svFD1NOd3vPVF5E9r5XqcEROhnfFuRWq2ZThmDTdZORGo7El
tUXMVOn9vMMn0e8KaFCHVM7V56wHzIqoCHldMN+kg2lhThqYfqpOnwGGaIW1ssNp69TlcBZDaByl
CNNfcfwjy2Tii+qR7TZmiV+R/1rtOZMTP5bWjXxKHSde58WoP2YBY2+eTNEh6Iy1Mhz7Zu4T7WuF
WfdYkf+4hSXWfhJxkR1sSyMpwwrbS6ZG73M4esFWoOa9i4YYIM3ggv5SIOe2Jo23c6OwKGEh/arP
PY//vulmRLOTFe7IpRXrGfHPylgsLIVuwHcpmngiAKEcySZbiaLnoJmnsX5ZunDs/UkSIhamEFkl
PRQ9vzBld6nDOtuXEUsabY6bpozuGpA0buDV3yTIucOQRQaT6FE7xRDtIALmN8NQpPvO7p/gEjGl
Lhc8iNeP/UvaOU/A/Z71oP/mZvMT+ae3BfIynxweZIBmnR8aiCObpo7vDfTPxypy3XtUncYD8rbi
KwqD6UsT8IND4Wjc6rGiX3ysQj5Ff6zqth66HZ1pCJHXlFqgKFCxprq9iY2yswAOxdFp4tgEo2Pq
vZu6q5Xz2DrBtx7RoUfvc+TCMbUy0AagxfCDUt8RJVTNOw415XVc1Vr5VPEApfaSw1pMQbqtUWbm
R0/DTtyOibGmyEuvRKiKY9/E7pOt7PpX3Q3C5CaYouzKjWzR3OMEjIJdNqcZjXaYdDCHCNC0k1fO
F6322a6DyUYMQFog8gjgi4faxSxcaDo6LVTH2wGXIkPOcdVMiJ2JrMQVGFpfMOSPe9R/xJPhvzrz
J6etRAzpgxk8xo116qWBLEDXSnuVgrx8gDyl7alFPhczGtPIMdwjOwh5RFocQq3FQBgWQp3pCdfn
hqt5nDu6nlE8Pi8pNMdGOpjYLK3fiWJSKFiXcos01p7EMLO5iuNDGmwJMyCOrQy6PeRiy09rL961
dGJ8FViXfI7aNT6u8DBbYXcAPhscm9yIj50On1XgddOB+J4Yr4NRDN36197E4QI7B0NnPcTwZVq5
QfhOkzrOys1IbwMBbIQDrQsquJNc5n3PiAIVhZHvyHfXv1l9QBldpRX0QiYmpnjlGOh4X1q9L9z2
a2+5dWp/DmqIXp0f11lMrtTfrY+iizv1k9aHaaMs+qtT3JfnFvhMSH3x/hz3+4/9s/0haFcIE2mX
TTHBUYm+5z/nhIb1i/u7h4Q54D+dIvREMG9wguOHlrkib+GfcAP7F45axOERRwSOQPDu/vd/AEyE
v5W/q6jaD3//Xtf4o8QJQxXSre/NFUF/hQ7Mjye4uZzrXmt7B0E+WhOfXaa/APDvnNU01u2v776Y
fyPhWn7ZH+LNtxejaQPpTec8Szd3OU6+G0eGNnpvOH7WhYC+6gmoi3GvoIo9pHHXOMBZ9OophPHx
LIek2f9/vDSyTdrSCCv5Un986VgD5d+VwrrMEuN/QX6P3AxqdKeN2zvinuAaYaxavTFMvw3IZ/u+
en742t9/zcuv//GTu4aFXxzNoOTCfXx5w4zDAk+fecmIoowpxYDU4LLp5+oYI7dln1qAvH/9kf+U
HUwMD7cQbTXa6ggRP2plC44HfVjhvrGNwrgv2Fg5MjkzYY0EvDxUHaZ0C6hsvCLtqWkhPvfdq1Mx
Vs00h++hZuvZVW6YTPuW6MJgM8+z9ex4BvqJwB5A9A5VoMSaEbqWrdpK5Az9ssI0/b/+HIvJ/ON3
R4i3zfmSscGfTP3e6HHIdCOMO73GvdKj75gyhDlbDyXUPQ2w8gr2WPv616/64+h8uVfdhUUi0Wwv
jUf54YZxEJwkk91QlYtB3Bca3v7aLaJvejLVFyXm6da2KnFG6xkBv4gwpP716/95YTK5h2LgcpTl
vvm4VgYpoYkBnL84GlPreFkwSvbTTTjU4idpRh8iPt4+KyoBVhayVOYvH9WisJs6wlt7cbGgYNzi
Oi7S7RAv3P7ANNvXKbVAo+vOsjp1eiGVO7JYNEr2mySNtJ9c7n/3weH38LRkUAFE7sNDwoAfKWv2
vEvfUev4lhtkJUPqXAchWqQ/I0b8u0XiLo3nt/+4tvGhhUUdrceaORiXpu0IGQVKD7odBvdV7+qE
mzcJVqShRTdUx9zlMpvFOR9whXPWENpIJ2YurzRnmG7pdk3hhuQJgJP4nzeiY3AURQPyg0IlrDLb
K6bxKCO9z7Z/fa+8ZbB8WCKuwfVDqGqjjv2oF09I6gVzLMUlCHAQbGe3afZv983U5dVT0+SanzHt
eioUXyDaMbkJY46MCBlkva9UjloipjGX7eZxzpq1IBf7FWz4dPvX7/PfPAURtgPrQf3iEgb0QUSv
IYUbnMASF3t2+ULevmZRNdWT0ANxX8OR+cmdvQwIfnh2LPIbomEw3KDiBQX04RXzLjQSPVXtZYQ3
dmV3uf0cyGn5HzICVz1ax5vGdGCZB3GADARTZIQHcFTyLu6JjoBuqbpXkoG503WeAHh6qqeYbKiT
tdwTb19Ry67hrDjlyVML6/5KCdM7aSR8HhhYi/Os+vLqr79GPsHHj7Vo0dEIcefS/yUFiH//biOd
vVS6dazCS8ldAitezahFXC35VJuZ6vbFEA2jn7gINdaGjRvaB4seRFsZheh6s2Xi6isifXwjMYYN
7nl3OyyH8j3Ekl5AtgzVYrKyg3lNZSwpvqNR+1xpedjRNyzLZjWG+Kp9VFFUwphPWRlJO/YbtgCn
Aj+ZlSsLWc8FsU+EiyxPTljry/OQ4Mlee2WDBKQyMu1RKDf9tIQOftXTVqwz6gCQ1moGkKumIXpV
jFWcY6eiYh137N9Hst8w0NVmUt3USH5ztAQ4EJfjmr62ASCD7XBdrXroC7JX1mbgundS1hHe9yRM
nVVjDDA7cztskPmQtEjicGd4L7UG+dAv8rZL9/M0Q7CoexoGB6NWsXYIkHmdjLBHOlMNGLno1t+p
cUD05KLvbBDzoZdZJXZX2H7dGmnk5xH6FrpbeUYOrLSigNxvhsxh1LPtYqC7clXPknNKJTc1CHwy
pTNTbpBPz7w7AOTPrbQoEwqPpw0lIA/ioWIXaGPFjykXmvQ6MEEreRDcgK8K4M8nj65pz84sIoFu
GfMIVvcjUqZEXQNpqU/QQDyxDVWZRzDX48k7AAOJCDuV3Vf4Ig69IcAGO5TfDZlleXhuDKvZNpyh
GZzDStL1+VEQZX00Bm9ae9QBLwrbkW/HdbvD4xtsmSKXv+ayJcKagNVV7VTRKzfK9FvI6aVbzTBc
EAlxeYCSdNBiaXeucwGjnRvrDY5Bw23yQHYwjvLK7tVCAetPDJmrew1tSHo1YH1LrWNREGt87w6c
dGmGRpkqXTI/co6zq05ZkGzSlWXLwOD/hTEa5K2nVqyJaIFYE2a69oCFV4/wxh2Tt5smoPdVrXJv
q+lL8TPb0y2Bo3zTBQrZKz1kZsjTXrOea2+k745qqYJ4GQbZ54l4OYD+4BzPUH2ZyA0umbsr5Ozx
LlbclQztiA/Bpwbcywe9VT3h3uLKOhAmMiYUJcp1nXDrkbD2avEdc+nJonhqYiu89K43d/6sHOs5
sEfiemOderXLPJ5G+WiT1T3Lh9Ew2td2jixaow4PHuyTJ9fK0Sc0EbE0NSvUw9i6CL8UAiDWsmmj
VQXj89A7eAFTRfZLWqCgq3V7+UNlJk9dN/B85nEWBJjqZB6uhej4J+G88DYG+t1nQwelv5gt4YV5
Nl8O2V98pI5UYoYSkUjOJMLyiFksJKewzuVJunROiBBjU//OrliekdRw3olwC9ZEQlM6KL32tZbL
VykbLCVt2/OXb+8273uUwGZtgeii7DTgGsfqBjI6f0n+stV8KvK02YfhQFr6zBUZLCpDZQDtGsQs
N4aBLr8HH/tgZolxnwSwvqJuWnBNS/WoDL57AcEnXrEkeSUipNvXGMHbbbL8FRiuin4HLXVoJEgI
4UzJDXqT9rXK2G1rGdZPCWx3k6SnVt2+FQpzWhfqiILceTYm6vukzbi0NW+Gtl/yapHByXeBk58G
u6af9Ygl7ZSBfm6bLC1P3EZcO2N5t0VZs/G0ZbNvA96RnugU4WVZy42NX/8JTC+7OcpwGuaBIanS
2xnk8oDmnjZM2/DOB35mWPAiSP5qrUEj9lbg9Eupks5J9/r98GMupY9KJKyczFZW5ltailrLBdBt
0f9U3inKbeuZ5jMjJrYd3mBlTMmMz7AYkw1E2OAl0yJevHhbQgLc0rQdkItQBrHzQAIdL541tq+Z
bLlGTPAWBWL7KkPBBlxYNs+2cjmqpMhOdkIJCgMEPQeHK30uWtM98HHKK3PQnNtY9Yohe5TxbpFu
NvtxZMftltvTLjJx1sOEnYn5E785GShXLQ9+zHWFvS7a5wwnqNJIdoadviRKblA08WYC5pQEGKV8
Z53w5MNEmON9kgKC2nTkCu1MAzc3ee9AlqKcNj0tRtzx3x8CzIimWxUTwYDlOpYnR9kmmjdWWOUs
L5/jNfcBfFKOdQKTioBZJUOuKuU+wOfA5KrGBubFjI2c72GkBCWaLXjQGAjdTMRgPDdex3rVM1Je
jXjWnHVos+KbpuWdvN2J1pSI9mqMeQTYzAmnjWgyHj4QysP2Rk6BMR68crlASW3xaIK6W+/zRsiH
uJsnKAgcR/GXOh1FkeEhKVwZY5jfKT2xn80kQZGvYdvxZcIxhIij/8feeWzXjWTb9lfuDyAHvOke
HE9vRamDQRnCu4AJAF9/ZxxV5iMplfjqtquRGplDScIFAhF7rzWXcS8twU22zJkeGPN8gF0iDZrP
CFB50Vv6FaBouUK+RKyRyf3A4VNjdTpteBepNZ8Xw+IVhe91nzJ14w5gS3sP/Mm4r+lhWxtczNP1
AiqVVpEanafP5rzgFlo3hWYdLD/h2hc0/OeVCaAqG0xAT8PATkbdNdgraIYzSXTXGtIYL73LVeRp
ZD83A+6DsErg0BV5xWu1zFa09qzF2g5YfTEpdzHTUZrzcpk2sIkVAll8xglDnk4tCqvbJI1ci/g9
r90Tm1aUG7KTC+cW1nElwkraCMo0oTvP0FwYNfzfwWM16WxbCZo45G2t1RukJrI4lqPLT4NbM9s7
kD+SIRKB1QoX9XFJsTMx901mpu3q2GCSZykSqy25TUAEomPGxOkG/JyL1MZ9zEzmBTWx0ojki3Ma
u1E88Vmb+kbsJwy0XwE3Rjen8WmbdBUyCgE75N02sdmDzxAhrlPscWCPxySeaf38HBClLP0XSA7w
80sx0knMqgCPduM8xy61lNOocMHmLqvcJMvUtXG/GW1lXGaOqjbk2Inol0G5hJ7tgAUMkbhoodea
FCGEg21tlaoL0mTJ6KNrXITClvzdzEJIrJnvjUvS38SeIWfcQyGr5RqXNG+WF7V8YUC2WAAAGDQw
BZjtrdS4cpC43bBTZ1DrGk3vsJdM2qcZ0M77vFzXEQzhsI809fnuM+6S5UleG/UBqlZ0YGa0xmPP
pFDHgjyKVvMDpiuglwsDruc1s9qZ48bNPN2Wsy3cVcNW7TFA5voYOzHXjfnHZ3SbNvRi1HQTmXys
hZa70fBJx+mHsUqujI5cuQPie+OSCAPOwvF7jhCnNaNdN8i4vadHwSIEujPWQ9nQ6Womdb1eIK/t
wfTuBn8qr1A5fUvIeiO7Jev2TkE0jSd4d9DFZy+xBYzeM9toZblsqUPUCbzAyraWUYYnZyyVS9hT
8gyUcdSljTFzn1NCaFe1I5dppw2ZtdUrfx5XtOlJrxvpFqcNtnaLeGkj5KtZHtjZT3QzG9iFRdNU
F1ENKjCgy5VvXYDP14g1GWGiM3t/M00dIXmtmvyPWRRTiATjxJpqsGt2MAU9JmD+VGGo2QxhW0Tk
bseZyeMB0cCfLeBnAOLOMl1TAUSEbEkmHKEm/3ZkjVOqJV2b+NMt8WWs8ABgh4NSc542ynnBLCut
gFc1SAgFJ1KA04sWj2KTWbM+QMbJmUIA4PeR+syMBdol/1GzxuTrEjSw99U3nFzt6BEqCiPotDGM
iYBqjjhCIU6JnjmtdicvOqOeJvYezanzNIjtg2wC4zKenODRgMv83Vxws7uY4Oi+WzzXyjX5fgrl
HR3KmNlqcVPzHggNBC01bxJTyeRId93anESqZqHWm00U+FDOfcJFI2Si95gzms+AruWq7pn3RMsr
BOSeRWqkAfmpna0bq5l5oafThuztkr0JzPyHPbp6d+Y0A29cT1YJcKs2ONd+rjBaaiSoYqBhVb59
8LxF9w5s2KZ+37G/oXk2CNwN3bAtbNP02av0GC/yxbj3fYOSnUOWT0idh1viZRqfjSgy2UmULh8W
d5zd+4SKNWGjnnVonIn3YYnVdHBaMjt6+eLG5rSiSlbquN5KwsyJFjWxxw3JfSKG6WFKMOcl9pw+
NEOcrwl5CJid2e2QvliYA3YytySuAtmedi00tyaFYgkqQqGENe3N2NG+DY3lfM+CYflRsKp8Qd/b
sdyWRbxiXWWeGUgDMNZ09a6guPJkc7p4D6KIIIK2rQida2s4dI41pZeph3Qiztz0U9n08R3pcdDc
h7JA6to5+m72nfkysJroIYHA8a2mwyfW9D/TjpVyFcTXC4nCBE3qsTQU1QOrnghG9/OprPBfcesH
HR5sWH9s8Kx/FM/yWfx43d75+TP/6u54uPrRjOKAx3Hv/iR+/Q0Dc/7yKOESG/ePgPVvlV7wl29R
WMY+j0BUp5nzT4fHAiBgo6jTaReZvvLv/ycdHiPAhPaqCIZsDnktqj+qg6rIiazpbbUoz8AjsQNi
heLOyRN+o6qBwG/hS5owGIaTJ8p+27TzdVGDvgtJ92BT6gUY0fVmi+yuwvtqLcZTlA7kfFTUCsI0
0OWPqXcVhx/2kh+hOuMTfF35GqnQQ/HF1tjVgmlstlUc8Om29HiDrxRNLDcx3UO4c+6yHvbNhEzl
sqB6wrQ9gJDy2i4C8k9gydE1QDgONZwfzeOlAsLYruimizNSQJHPl3y1tMnJdpKTM1eWcJuDtyCS
r3HM3/La2Ed0fl8yr9WeUvou93FbuSubxKEdLeV408QNXlgs4VfEiPCRmLqb0Y+/O1rORZLwAsDX
vAH7kW+DIE/WLOVZWwIC26FIf2mQjMmVHhD2U+lQ1AgHguDf9s22XTh6QkHZtSZ9lXr9RU+c5Gow
4Q0Z/j3G4gsiOqpVMlV3aH2N8wkeDOqbamR5JdUf5Xk9w1P1m6eoJINiMfoJ2238hUoX26B6XCkl
Wj7nX1pHqQ7r+m7KtIX5HVJSY8E/zP1m2A46fKc0RWDjBfeTFW0iD9cUeRvqFEiUdvjVQTtZO2/x
9Csr17QtNib8pl1QPNZw3R6NyQKPpCBgQHItAmewx8JBa1cJ02+3NNcEKy/ED2jH3p7bZ5ih4r7B
IKeWuXyVrabYSIhQ14V09pG/wDN3+vYKIqx4snP/3u3SmpxV9gJGN9M4jwjL4aNr7IPW9Qlx9B+K
pdFa9GHygeQnxNUlClJoRYpwEETDN01vRcW6Ubduetz4l2XaJoQymglFpDppl02RVHeWZrA2E3jH
1mZt3XZFjx/JjwAnWIlLH8s1Vlk6puuk0EYi46Y22InWQiMSNwbRpnSXVhnJzqse+359aRrTcBZT
Kh22UmjOg2fL9MwuXf2LzYWvO7gMYZlmhNY43Mt6a/iCgGELcOyZpPzSH2pEThgWs35+ISZ40Xa+
IMjwZQ48eVGYgoiMuIJaVSCdwHhZxCihMuPuvxP9/08r34GO/KrS/ovbN3wuYAGKKn1+PdX//Kl/
Gvn2X9Tv6V24pnnSXb9p5GPq1Rn0ID+Y7vmo/N3Nx/xgUHfE8KQ8iycizN+GX/Mvx+IX0rP5aQf+
j7r5Bsd4PdXryiphGiSDgCjC5KTcza8bA2jWCI9l63sJA5AGtySzB09jpszmnhzpJTrzMZuQOm10
Pe9RPdrjQ253KKy6oGo/vbp71z/7T6+b3sbbzq2jzsYmUoBsDjo+Cobz9myw4zd5kAwj6lR2f3GO
uns1eDXRg9OI4HI1Snv47GFQxDxU+qpckAn2PNHSeXboB171Peh7/YrfkRDBVRTGA5hH39jNrhP9
MGbe7A8aaadu3/9rpP08Y/QB+FACPsrYpt+dcUoPgb5Af2lN+AzX7rQUD6PKbNiitESANM4U29cp
SjJKny4hTnOuW7uS4qBBeCU1a6RQHRsgjdJ216fM1X2pqhOecPJ4E9dZcg0d91h2AY0TpZN47JL2
LGeGnDZpp7kXqUjG8oNW8q+PATcIH2wTuqWBb/RdtwhnR0ydpeguq57yQx1jtEOfjdxx1QD/vEYl
H9w1kVE8/fnxv+29OWicPGXnA0PKWOQPdVqvmlTY1mK76eLq8tTGMPJkoH4nwpSEssc/H+ltO+zn
kfA6qAa2i7xEmYteH6nBLby0GH4v/UanSi9rapNR788Uhptko7cDNRJLn2EIkhguy48GjRoUrwcN
VwlnidYxPkjMTe8P73lWSmsDLI8SYT1Dv3eec/xSxc5Zyo6IDGzis86j38miPQnia+9HT/nzIMGK
gbqzhA6/MCOGOPOIK7UEe9p14s/zj0Ybm7WuLaUXYkK34b9b7jJ8oE15jzniQbFEZdqwMI3YvKtK
CvHqQenu4FSOE2kXxhCVz6no4Q7jTujRkWJBqOKjTNL8a+wHhMIvbQLG2ibVE9mr99LDVqnDOYk9
wqKy8UcqLO/76CCBPP75EdvOLw8ZKwuDiO4acytvp1rlvjpLl92sLpLeusjsVu1v1z31nN108h73
0Fognbf6zVjOzrAiGBXVs1FhiBfNrlAW5rxoy9umcPA1e4WMP8msrA84t3vqNG3zwJbMX0fs/uEc
KX80uY54paOsqy6lMlC3ykodw44BA3hyWJtjUu5pZhS3wOKvkU5aE5Jpr73EQHbfn3zarrJsG+ls
MjfYw7KsdOln54Wyd+Pbt4+JsnwvJ/e31BMsmQy6FAeE8odLZRU3lGl8yaZvTdf2d4Ou4SiXqlsb
de2AhcKkaZMYMt9FnoYPHeFx9JVWOO70tGq1L4OyrDdNR5gZQO+D0QbF95RGIu+9srmnJ8f7qMzv
LFKwcStDPA3n4KqVRIpTcmu3xsk5XzgeLvpRxn4bjspcX3YWW90muKKGjvMev2q/51NjyrBS1ny/
94qnqdSTM1MEzZ1j9Vj4g0wzcYKXy7Pv1mKD8QKmLGDPeKsR//VMCLB86U5cgMVUjIDqxAuYFDrA
UhCBOVY8AaHQAsCmyn0FQoAmriIPwByAQpBh/aGMGEm29rRtlhW10Si0TvQCAccgthXRQDVrsWko
zkHGSOq3Vq/4B5PlTecuUYdFdDPIti9Lytgqlft7EiWmuXzupDapmMMAoGZefzPnMutZog39MDT6
ZZ/3cBWJ0WyX3RgMfXQoRUq5IjOL+k73qFJnlHMUagB3EY04XYFKEzRf6yqCSx7Cy5Ltxs1lDLGf
3kB0ldD18EiYmD3J3mMqgv7c7XqLESUjROsSVKijbV0tyaIrJOCWG4c49xDKGlbelduqSEWwIh4M
R+KGFoYL0wZpHsllEXCFsO5w/oZJMMgIl4JH5bmLWBVskR9TfPMXhxmzMumc0MtW5f2RFXp33aUa
bYc6Tv0XbRiBma712ux3qe0P/qWDEz86VpbXe04WVlPXLvO+o3UjErZaiVfCTx4Rn9EArdLtXLjl
vNc7khpCxySqMPTQxxY7kaKzCXms5ietKReDZbpLeZZ/dO2KIGcNai7BQ58yWL3lwRJBD2Y26d1b
wLmUy8A1mMZZIpMOxBeasaTfAV5uqjs+xhYeZJTV26HhDDZ1DzB54xvTgjMimxt5UfozQ1vjVRHr
yDCGo0DJWazZ+sSD4qaq6pNHSMiqWjKLmlDOXnTtcwIl+IIyaQ+YoO09oWfsj80cDuw6rdNovZAt
QX6fFE1wnUUys0MrbSmlltRTtTMYa/bWaKLY4XQDr9kYc7LUhyQ1UAXkaAdAHfD/AS2DeMXwia0W
1G5KPC3JytoXQbLgrJGtnPvmJSzYFMuHP9qadT8X0hwu3SbAWFaRwHeB25NPUtx5OT8Q0Ki0tlGa
GBX9l6JKjjTAi2nbSWdJz4w+7u/tzHSenSlSbQCIzbREqkl1v8mZ4eQHQ3UIrTbvsNFHm9RI28+F
VL3YLM7Gu85x5ddGJNZ+9CR9Cj8nRQyYPXqyrVPUlDQrQZ+WlGzLvqEwaNz/rC9KFPI+trSZgvpo
llm6F4SNY8Jj12depRo12Upv1eDMMiU7KDo4YtMMmjrUWwV9SWTFidUdk+4ZXzDK/1CYVASlROuO
EnYC59GhDbjOxJDnt6YP3PQw2ZkcLhCYqMWn6hk5OaK7TY0PRB7qeqHHP5lES+303FMXr05dMj9x
XqpSbzsVVzG0uIdWCf1w6sj5yKvTFGj8byrh8crTj6I9wt8xp5o9lf7WsGdSGa0moeCfSDENFyVc
4W6FK6Al0FynZrSZCQVTkwYvU8gVMYEQ56zWyX1VPrLHDo7+mKZsrAm+ZVyo/qCsVFl9ElTzrX6i
ehuzzM1g/VR5dufztdh1lW5cnvrVNrRTdvN2kprHmuiR4SwCtzWuZ+G1xLB7s7VrTG4revZ2/pYX
uXM9DR0BtC21hZzIoTLu9gS7ly/zght606E8Z5tNoQCDkDkn3RYuY/BJ06NyW8oG/gD75XYzC5nc
ppSGz4DRZs7aMYUZM+0hm16NiRk8Urkf401hVrwmixZZwcGuaqP9QcGUfrpvMKQ2Us3Ym8whCnpL
OPS44SMj2zNDDGQzREHRj3xprVH1PdrsC+XS4F6bWaaTfdEL4zuhPUT0lBApxkMqTX7VVBoJ0j8Z
u/Gh4bHg3yFacrvUJFlcTLNX3GUjHELf6/Z2SfzifpEuDyfXjW7BBcpu/6JyJ/tc64kW3tBIKMez
eJZNEvpOVyb3rES67zrd3AaNUtqpZIhOgj+So9/yFZjbOwyzRvpk1Fhg6GeyApsfmt6iSY2Qgw52
4pHoedSiRn7FVU61ovAgrR8oxRk3GDCiZSeGtks36aIoRqnZZ9b1hFnDuSzdBq9iCz3dvbCNxJ7C
mdVNt0FzwlOTfoXdVixeydzRdcWGus8k1mMBjmy3+BjTaaFPsbeeI+KSQywKbvsJKYBxnyXgXXgd
UmRNRVx211UA5WU7mE2QbX20YHI1DZ/pHDoaSVGF8uCZFY0s6cS9fYER3R9v26ijkTbHjOhNk1o8
TTYOaBRSq0cC4Ykmsa7NSS/cQzSpZOx0mrT4IhcajZmyI4gcm1459BcFrl22kQHxUF3iU6+Tk64f
ZnqZqHtAsSI3jBLv4rQq/W/J/IOSOV4GNkH/3tnOAqoX6bf+f+qX/2HVOpRf39ZUfv783+VzvBE6
ajviktmcsvlkI/l3+dz7izeQnb7OZ/5UQf+npkKRHFc8vfEAmTT1Exex6d81Ff8vCGroMKBD0Ng1
+at3jog/OSRUIf719o7yOVUdG9E+5RSMGurKX288ZhpqBh8FfZ9PimL1AtX0apqjQ6ZWb7Lal6l+
BBC4oST5ZOTUiK1u/erm/aaQchKbv9phnk4B5DX0W66ZhEO1N3q196kxljS+T1BfTY7P5QB9jfXA
asE8vzJbXa4zjeWsXUQXTRMDqDDtaiPNzzZRDUsCH58XRmcNQYjltg8Q/3nM/4osZTvjCgH0mtlW
pRZ9szFnpjUgxSpZafmXjGgF9a8zQViERD90S71LSwCk2mZ2gj29WTxyyCrPW32s5tWi97DHNdFZ
1lrP2U9Y1eMMiUUwGvYTvsOS/CvovmfxwBI9zZYbu+cC/IKIC1+7oCgKCx2M7KbLz7Fn3USUfzck
9axMDU+fG3w2LI0ISe8Z9yphHxmZ4S66FtcD7xggUU02Q12saUWHfNpvJw2AHEHjG1bDGxr3X6j5
67u0GK5ZApFrXX1d4PPS6cfnIIudu3AasofKaREzX062vsszH1u0Lr9VdryO3aE7r1ge0YUjYtzt
ONiyTXPrKi6z+KcE/r/TygfTioJJ8Pb9+3mFNCyRfn9+XZ7918/8ay7x9b/4FTo+EZhzNNdecWZ8
7y+mF5caMKUOpgfFmfq7F2fgtgLsyFSC9NlEo/7PXII7C4QVkxMuEMpnOEL+k7nkXQ3DZkDCXrKB
ZbA3QJOupppX73HMN2nxm3rYm+aAUQ/LNbsw20TAZQ9WQKyDI6pzEJ+kHgYJwoVX9+o308i7ghwr
bJU9BH1Hx+RB/frdLNK28RIQRNfv5IDs25tLd2OkZoGnPy33/4dDQZ+kT4jeX3+fxSqsbDSM0ul3
9IQQXJiGXFkd/mqKZ+3/4aq4lYHlUsdy2ei+vaeLMeUNMxQe2mlCVsYKYi36Pg/7yRsOf74qVQh7
NQ2fbiDRxbqNRta0fvHJULQe8sLhBgbouKgFmyzuB/dlGlHhVRFoTHTPisaTh9Qh65+Twr+1kDEG
f3NwoO5qFLNTf3edPTCFyGr6nvRsG79BNiWbyrDbD0xjv44RB1YocZ8kVZDb7b07SgcfuBvbaNgJ
LHyCsVl1wI2m1hs3WVOi1frzHX1XmuaOOqodopv0vxkmChX3+oUAcGlaidEPu3h20RHl4geyoRc/
rkuaX+WZGwFP+vMRf72NgL9MOFM2sn0kGe++5lGCKdu36kHRBmALslPgYQX15s9HUbfp7UjhKHyp
iU7H6+hY6ja/etFRnLJqaPNhZ6XjvLI07ZzshitUy+RK6aXzwTX97i6+Ptq7h0YTBnGnUww7f4TT
HEF1jkciEZuMnMUaZOlK5PnXP1/gO9+Uc3pyULNcAt4pG1M+fnuFc5K7vpS8dsTc2lcgU4rHWB9o
UNcL7uUaxc3Q3noQL9FrwdJze90/oojbD7GodyNcus0wAW4U0mu+TZOlHWbXDlZm1Ld3i5hX+ETj
0Mjb5YOJyfjN88ddBssfUQYOv/cjzu9iF189r1EqBxujgEIxr0BPjxtNs+jXk4YZNj6SQou7tzEB
E3zRF7S7A66KS0C5VhiTsnjFFvdfX/1/+4I7vz015mf1hjv88+5lQDpLAdIpeoraycaMEmdNN2ii
rOf2mw717sOUWlmoSzcoyGNdquNUZeKcSh4ppuVE333UK7ZqXbZq50pfWZSV1lGF5rAy45lVlyku
TXfRDiD4gPiPigTkYY5oiUN6HKgpPRLfHYUB5SkEl5q3tSwzXY2W8FnrTMc+Fx2I0IJFU+QEMIWc
s8TOHwbpkxNjYxiarSXfCjQfJC31VzWJnvs2BYGLihwsfFRE53oy65800Y67rELxGTnzSz5bt73f
EzMKDGZPemZ/xW+utn8erb++ICRHsjDgrecb7HnvBuvUEanksLrbpV1yqeVDQhdKPxjpdD8sUbMZ
htL4j19JjkjBAiaA2oIE744YiAne45L3OxFFB6OzN3BovwUVgagW5VcKC09/vsJf521Qz8w2eLkD
VR19N611cTBWPJt+l80FmwJSJw6kNaNpN8W8/vOhfh2mPiQw3Ni0YtS+7N0wjQdUJ5Je5y7wRwdC
TGscaome7v9wFBsXEQooi0DvdzewBMdX9pIbqLlCF/hYAm1P+dO//vNh3nfMmce4Gh95FKtFw+Nz
9HYeyymlGlRJ6QBMAC+prGdbd8Lw4nYVJrao81hSMPDJBKJN4n+iUrWr8WZ9NC2p7tXbDwaOYwte
KthvaEQnQOGrD0bb1vaSjl63s4FNbSRtgi214n5ryz71SS1b7AO4imAj9PpHUUvvNu8zuYsdfbwo
lwWwfl5HHzwB87fnRPcS1ZgVsGZ991mJbU3TosTqdlU8VAddOJtAH6gLQrq6jEAnhYk3NJ8LiqVh
0Wrz1dCkRD8QdLUO/KqmZF78KIxpvMzxiy2L/AI/xgzbtG/u5mpIV02fOnsnTshInotLcFQfLS5+
fwGBCo1hSc/7/64vHBkiKGeSEnZ2Mt/GhEdsB2nHD5gZ+ei3XraOiOgIS8/t+WKJ8kjp/dnH7dEJ
NzgMTUTMsS/GDRXa4KZevPreJ1dlAeB9xHMQbKlozoQnZmRTZ32xpXXRfLA8MtRr+8uweHUF70an
7AtOuJ4R0CFMPyqB6rF3JuKeNX3dp4JJfkBSl2X6waqRe3UNwK8/vyDWb0cBrF5EhL5pkLzz9gVB
5G1LeqrdLtOSXuU2+85XllXXnt0Bjwz073UxTp8800i+0d1Hxh6HWW0iQrOw0o5xtzV1YhaES3FX
0tUoUZ4POAA54A7xngq+jo0fc2UYTJXenUfkn6Nn9PS04FPjw4EwRkc/16Cb78m0fiY/8s6dOVBs
n6jzuA0/uOe/Lt18l90gCkwX9CK7pbfXiyLTy7GxdLs2Kz5VEaHAZDFrCwwzIvmsD9aJv5m2wSEj
0WRdzy/W/bcH64rcJZTN6HZNXL0ESCP4aqPps+lKfXAk9ZvejSSOpIQtNiUR/f3CnoyhofEih5Ek
4nsCo+NPWaE8iHgV3JUz5xSIdVfzj5GLUfLPQ+g3X19XJ0vIU+FNKgD37UX2MZhIfOkAUL35M7qM
68lrb3U7eim8/itbXveDD9T7ip2a0zF+A4c1TIX6eD+nB6PWTWnKkGUbXt0OFuueObLWc4Wy1RqX
H/Qj7uu0mNbx3LC4sQleHLtY4G1ePrj03w4mCC58WUCy/hLDmw796CQj76/E0LrWGw8BKg3lFQ6Y
OHSS7OXPd/o3n2ZooRRRKREii3k/Y7u4AeJymHjIsyC5szGicBn85IM94m/vL3wGm5HE7cXP//aB
Zp0Rg1Jpuh17ZBH645TAgMwCIlihN0q0AWFM/2utzXjmJHaOkGpAQRdaO1sW96M58tdNOaIfdoVs
ylHROe/fVzkT+ZN0OSczEo+IEoUGgFgu5nGOw7g0tLDpymqXeLi663zQP3it3otnTmON1RA3m3U7
wsB30wWZQfThKl3gTrKTr42HKnQlRdxfdanhoONwa9cN64FfQLSMcg6Obls4a6jApAwR0JHkodRm
eTEmFimQZt9jwHfiD3Emv5lofGixxLXpqLKQqb99ZInmp7NTue3OnSKxHWwaZnaHfZS1fPrBLfnN
oWg52R5AEcpwqB7fHirFfti0dBB3/RKVL7Y1ezdLlZSCVFywEn8e8L89FiNRd1VJ7ZdZrSH6tm98
u905ZipuYOu623rGUZKJniriP4XG658z5Wsx428mMVa7lEVYIqKRer9vNBdoaPXAkVKk7Gv8680d
iSBETOkdwp6ppEReJ/MH08dvL4/9NbQk18Cz/u6pxbFeoXJy2h3NX8x2BGZRNy/NtdDN7oNDBacA
vXdfCFYaOhBsJHQWM9bb5+bndj3Ei8EQsQUQEXeGU0egii2XNZ3tqghdzFprlzV5EbbWKLUtO8dh
2izIAkq4pQ4vV2pRYzxE3Vw8mhBhk7Wocn/Ap1m40N6iNnkG5Kdd5CSedUQoF7gau0oREisuyQo9
t6apEoyONLYSVeF8dgqJSmlILxv0b0lGvyEx7t3BRBpS2JNjbjOjnNwNXNnEfAokUXU/3IxiSQxh
QneTsykReDoFWPrkoStqYz4UFdW1HQqL0t5oemMcy4We4q7DCt1dOiXBpRd2P8zRjduhjNjy35qk
fY1vn2hpO8irdUV7P77wvUpR+RyrzraD0xZ3o4ZC/ygqrd4bIkfrOsfCFKsgSR/LzrUANeBnyw4g
8GKCoYcaJ9ycQ/HYlA1Co/NsZDsJGiBo6Ed0nQzIvhudeVrD0Y/0s1Kj20ndAcfbuikdtbhKITw/
e/SGwXdH/RQuPtGod42DTkI5r7L5WkbeeFeltug3s9YG3q1el368wYoYD8o4O21bfwpSAAUxsjAI
5suC5TELdhX56fWmiFT5T8fwBVS4c/yHLGmLcCrKGmeknYxo51Fh7Ut/uKHOux1Q/n2KIHs8FZqv
3/aVi4SOjJ69puLnrDa4Gop5W7XddiLU+jbyKKLaCToXhCs7087lOg/ychsP49ECzhWakEGz3AVn
OZhknGSTtUW3gm9ekxs6TsTa2sLbuSBVN4Gdujs7WGpivm0smdg/zjq4el+9noYzyi/yDL3xeWld
osksFWID+89Ji0f03BtQOe21E5RiYxBgdg1WfQkBTRpnflkkF6jPoLV6iAI7nNjTYjk7RzNu0lT5
geeJUAZgHeGU5QOLCgwKBV+Jddd5yw2Ou0Pb2/0qXWaHP/KrnOrSJG1xJGvCXC963m6mXiBFS6IR
iTaoW2kla/wI/nXk27coQvBvSz/ZLosAb4rvYB2Zs7lbWLreRnHRfAGJoZ9Xieev575115PeixdX
a8kV69GO+hSsdzhEnIMoaJ57ZEseLD01D92MY44ixRFHwzZ1GoP4nfmpRHvyhN987zk2BJz5Cf0P
rUQ9oFA3RE8l+XGCN7D0D+PgQXTUWvRNjnYPGT86dpGVrt249jd6Zms8hxYJXhYs64R9w20qtPG6
jYV/2w20GaXVnfdz5EH+VJRarfrRtbLZ+1af7tOuRN5X+uOL3fUDOjzy4kh9HjGoz8gz2wqVO41E
XTHJ6jToCR71gXCZDJ5PJW6qae3hGsz5mDJJkIEoP2POyS9bySjLZvCUAEAOBHbOiL36Gl/L4p/x
L/Vm4oXYRD8TJv2feZME8nldu5rNyCaLckFP+lkzML9mMVI7DXFMs/NUluXkEZGzt3KchevSFx5U
kJrONiAglxDp3PNFvCrm0dGOlGf1jiJti7ZJcKegF1fFevHLEcdjNl2feA9RWeXpQWbEOTmICi8N
afrbOh3lsgJFPB2TtNO/unrEepL6brPBfFmcNXxkv/WdH7u4sWPEztJJLQxWnXtnj3n0ElDcJ5K0
Iit11RAZsMZrOj3QZypfRCNAL89lZ3xB5UW65dA4V0QsAp0IKrlGZTXvelYs9z6o4M9jx++ZtQKJ
VG+2xwX+W5hOFcQj2+o+UYVTTqkuWTAUDYyExArapwTx6Le2sfNtPmntk9ea6T4jsaA4QF7PtynS
kk8Ozkf2h9Di127klP16WDpejsLUHHQ2RNPjL3dCyB3WAbUV+GBKyBt2pYHY5uybSkJLkF2v+jQe
H9tIKn2fg+dqFcQqtLnWbYLiS1qDgLOTQo1BTR4Biyd35D8Uq9pDO7TtuJ3aI6owLtFT9oWz2Fw4
VTcfH0ds//IijqL4KvWhfRM5ulzUPdQIOyE/BtVQurP11L0be9PBLD177REITnKF2Kb5QumO4JOx
dq5iwau6qepy2S7DlG9lPdnlDhtFfFUUzeiFjQOum5eo5aXi6VKEb485SRNXXpI0X4WiDtmLAI+S
cr/TLIe6jTJq5yfcVFI45zONoXnTOKL56qgdZli5S0N4ZZulpK876R4MM79WQ/1vCLs9NkYWnC9j
13zt50Y8jQn3dfG89lttxJjuliHhtqJoio4x1Qi0vDiVA9k5V/bSAkEb6yC+mlIs4qx3ieD6jkDS
xizWmNKy6ahLI5rPDT7LzVrCxwk1QE1k0VQJIXDYhCMwNTVMhMaYyVF16uihcZP40nWG+gu+5HwN
nH6BC4Xw2ljhoe++OwOh9Dj+W3Jy9Wgdo0Y9UwTWPUSq6cHXMubFOEr3VsNPN7oWXw2YyhZoPA4r
8Aoj55VttcVB5Ere2AcUcdbEokVHSAr8D4TcK8y1LPp1tjSIGhbec8pYVfcJnvb84nsAYbzYdsIo
mouDIXo1ygFEgbVCNXmXlsn4iDxi8EJZc5KFo+e3fi8aCBqJe6cFC9jzppLJFTiiipg2Qkaeihb7
uu92w6NOwukt/A77ygRAfe5kRnTb2iMHyrV5G3ieklJq0KLtjrvmZ8l8rcfa/KIvcB+0CTkiZkg/
ukU/aR/AZFXnriX5jfWS37Jknx4CnY7MItGJHheCSZKNVibzi0ewZxVGA3lgK+otnVjBKybl1dVq
xLRE3UKRSzU3urUTtlyrZuja+VCOo5tw7YykRWsFU69rM9KYs5IrQixrIyyNpb7WrIwiLnlAPGu9
85PxAJPKr8Kg619qPKM4a/QyC9tSti8kRvwve+e1JDeSZdtfmR9AGbR4DQChU0VK5guMLCahhcMB
h/j6u8CuntvCrs3t93kpKyOZmZEhgOP77L228Wan+LvUJI0vVxWY+/noiSeuFuuv1iw6uF0mLLuw
L5zxCyjF6vCaESvVuo6nxeVOLg/6VBr9buuUfllhjd2CQedq5rk0y3a+eBqSBuFfmN39oGArzrDB
n4zBTx8SV+SHIYCNnksf37bMNn+az+e7oWvuXRCp1J96zZdc49tyg+Njwf3FRO3dcSZO9h20GS5i
YInRTQdrZCFs+Z+QfAbalrr0oKpKHW235qXhtnm1erukTM1L80fXlt2eMIt8hVmCZZRy+yFt+SPZ
dV2UqM764QSps7c7DLAddKPItGbyncpyDwbP146Nph2VOLO6HQ755WbU/fz4O/a/FRC+mVVqQ2pv
nymBuYPtlLOL1HPOMj1UDfz590AtzvqYqXNRdz0/tnQf9AmDK+ZtrhsWUKsZWOLd7GrdQ7M4ybOb
mO0pmPMx5aJbr/C5WTYKks0nJx/OalmqKOezeUdwvb/SEtGc0wynEKM+I2DA+g8J9XtAidyp9OCv
lK2yfioq8ESuG1zSiHqtIHHixjW6cB7syzwX9jvzto4vZ25/BNO2Z2rpLURZPomk9diWZQykqmiX
d3+e0pveZNPem7uj21YiCiYY0btctEd/Wr+j/9XfQAesW2CAoxW12SkXek44obcsdhYWZSlPpaZb
O5Vo5NBqu9tLjLyXOqH2wobO/MT/eIjyiQaxRnO51AXpbZT8kNFJvMcRv+cOYRofEZ153/Fwu2+4
+KtjnntvM7VCB+TSjDmQUW5Xb1nTNp+yu9xHuGkN85SQbP6R6cm0V76mH0DNUwqb06Y8KT6Mssso
7SuRCtNlcS8MF/Z7YTuHxpnbPR8nLsBtwek0dQm1BvTq/VLlaL7PnW3cB3Ww4lqo7ZcOvn04M8Pu
Ha5d/GqyejMcz3taFK+SowgH7j3mwl0/9ETYqLH4AkdQmWEHS+NeFLwNgMCnOVnshmKUrqO0xK4L
Gc5d0ZM6IDIBUS8cPZeBns7y75ROlucU49xA+wO1urZ2HdfZwhzvfx9IGOz5KO5xghZbTym5uMQb
72vbSV7x2DJm2Ao6t6fTbgga5ebr/RqB3fIvEu5SmOhZnDlVuSut3nmoOwdAXTYFBkuLaj0tS6so
jYdXw4xG/QqlVA0g9rkgWWBlLZBA4h+7vm84llZUg3c7dmjqLkiG4qM2bffgGAjwSGsQosTaIWmM
uQbfKLHEdUHM5lTnqZxGiZ42koAWkBt0ynMPhOmYqCFU0OvufvNqZYMDTtotrCQWPLtmkgNdT8Wy
c2VxNGYt+AjYmXLO+d63zZbBcNZQUK25BcQyiPpqMD5wvfen1vR+GKv7lfSt+GRirT4rSa6pwCH3
6lUERCw1pvHgjfXT4jKxVPTKs/QGghGmM4kdxqH5iNFe5WfNaic7Up4uvaNXGjj5G9ttH7Qp3SIP
i9c+IN9Q3gy5jC5VgGNchFrDKT7rumieTOHXT6DtS6h2CxfQIpuGn5U06bmXRfZTJDpMRxPMxoPA
BXB2+qJ9XmwC7x89Ew+vW84hB8dwxV1CAypSdVDu1gBWM3dLtLO1MjBbpwiSpzbJzRfmY06mZZ3Z
57Sc5c+6JHwpR4mIIBe67EugQ9lOrkPyqcvCoNh9syq3NuZ+KebkkyYLDuF2kmtB2K2J/EmJtVbv
zFUFpNBLp3muBMV1O5lRSbf30kG1ezuYUDTGeaPDZSacnV3bEO/JaAkniZS2yadjQDbdBd0Mp8ij
fd6JbCgegP2sZSgjJXmUWNaxS0UNLi2PQ8zMDy1yu5GXfHUGzo16owzq6ruJbj2GV77zqtHPcLIn
5Mcos4NFO2jLNgIAK+JX4jAVXItMt5vI7anjARtFty8hNW51YTWPyafqVYZPc4TtuyNnQs30OPJT
IWwRWp1sK/j825PpKC0ddxbryTxc5Qb69cActzvOE+3BCpw0tAQxuRAtiKeeGFXz7OAfaw5VXiD3
4CzIOWCWM/23BirQgynAtuwHZ3UuSz+0z86Eo4KXkH1rOCViq832HPSQvtPL4iJxMahDTWNgdheo
Qf1SLtrobgTfmN250BtfykWZtBoR/qEZ1nsqvUAkIU2j+gs+drlgMYWU+WCP/NJHU+k8RqZyHnXe
JLx4LjWMGvu/FpwUrwmfXbT/bIG1Y/MsKtg7ECobWIr5b0gVD3ardVLyKydXVh2CsSdvMgaE+0mB
5PT0Vjqfn93Ey7keG/S/80SAlzqjdmCiczK7K04AYRBRenYrlBeJ3On5qEMJ52s17l9hPepbC7E/
Yqsy4Y5WD5mCzCq2EbKiZ2eAvWhmr0ZB+7KoWv3MTro/TvVoPdWpP1/xMuVv65pNr0Cl1N/WYP/r
Qf0fPKiWiz3yH6Thf6MEvH/J4b/e8j7N/wUU8NdX/t3V7v2Bvch18ZT+LkG1+KZ/udp98w92Uvjd
sfGx6f9da/h3UoCOSVU3dKAxGESJ8SPC/t3VjhceQzuOSpf53MQw/584UV3/X7RlG/oMhknYMx52
Ax7lv2rL3Hmqpkizk6y98cIwDtiOA7+8EGaz0VYHbnIBQ//N8qhvqRlQdMonoko3piNXU62Ik2T0
9j2n72c2cWTKrCp4y/2hOmSBBj8tH4P20s6O2I9U+qCQUWx8Aq7vsX8oxmQNmVcm9AvfqRzy6I4b
qWApI4eiMlCIYF59mt52PSIq5aV++mo0BLd2yunxKLkFWu/0RoN0wkYNvfl1HdSW3kFfzNW2HLeL
8SmdWuNMcQN3ghnvNssOrVIhiSJxc7hJXfkSqrF73VOHrtWe8qQrZMQ4NB17S7R367TQYSUt/X3t
e3UpiJC/JN1i7ZdeZo9mQA6G2Wb7zSvuRjFs/TzKYfHu6axUAF6mpX5OM8fZM6Z3YSH5a08XxgVa
2WtbQhNI/UHd+fay91U1hJrQ2yhVLU3gMreH57IrvEeyntZTQryfm40LEZX1xshvXPnaGgUjLlQm
DjtGazd2Luu2iMdcRpYcbPLYAfczzfN2yWy9E3brjgjtsGGRD40xe0j9VQFXW3S7ijxiV6HtUA3G
JLfa10GDcYcyjyfTd9cBEXc4BlMzvNpyKZi88tWINWXiDyXWWgNxaxxeD2e8rr55HAr9GwgUJxr5
XeIyGd6SZtGZh/rXpVzsMFj05rOfiuVsZJ3HAtrPIqdc4tTg/lcVaXrjPGxRD++11Z1f1OKefGLN
U13Vmbfr6tZ9SEfpItNqSaRlnvpGV5H5tIi2iJ3Una/L2n0NppVS7rKsbrzdah7XqZDnGcpYXxAa
wIY8X3HbQbeldC8aGy15MqzhI6U7NnQGrzxlbp+kl2nQK/U0c28X3/s0lZ/6JMZfOevMJ5fhkl4y
YT0jUBOhcJrx6kgp3HBQNU/ZxHh4N5r6J+y18V7rTC02J/3LbupPb5payTanESdV0KRdsVJ64MZn
yKjuF7q/AUW/rNqIgqeSKnZFguluhX9bH3V7dIo9d3jWMVUzTZ9ZurYEsBdIS7HUhJyhb/eMu7zK
seMNdQyMVOlPql0rJLRMv3ZsAWDUGuw3VGc+To7xbZXBN72nlR2MQ9x7OgXFgZvD7rW9TPQHsr8m
zCPTfXcS/yVNui8dWCSuE6/q4h73N3xBKHsPGTn7XROwTEfkMI8p15wb3yHdeVi/76XIL2y6ptNs
ANrmzWxjbRxTOZl3MpBrevCTuU/Dse++1eAzxls/LB4PSZLpHZNHNWLH6kXZsdi1AO0od4ZwFBwW
28pOZbkq8WSuoJOOOG9rEr0I/pfS0osSrEbXVLtZb5076YBB8qw2O2V1YsSiAzrlepoWGR1dOnYP
O2A3rJeGwPYxHWRGVSuwt8Q1tb2TADsM9GXac5TGXztX5cfsWEtUEzK5YBpihTLUyKqUFpOiw1la
Ik48gSgvY0QotXOnrGZVXtphIWpxLkprjWhgo1bdltgPjDq9m9h78QwU6woLX3dOzuD3dwj62tuU
RrTRX0a9TKO6khyz8k1nnzWL01J3Ybb5MJPZjVo2dKd5TdbY4V9d0J3aO4OULuUDtkYZpmiFCSid
nZV3Kl3lc6XqxZMV9NYLLrks3GJGUeYYhB+Xbl0OicaZOgyqsvy2AsLDl+JNF8c2gCD06rMqfQZh
NWYz+gUaLKZWA6SYuq/WdPmFZgcJSnnePnNSVEAv78bDnMg/bRSWiOGOnVLmNkbUmvp4Spj8ABon
/ZWIzic3FneP+UkdG6Q3PqVJuyWeu2lyYVnnw59mw90m9mxPXhnfgr1KjeeUAfloabV+yXWvC/vG
Lw6Vx6SbrWCTmRN3BjfYuPHaJTRAex/NvtFP+uIZ5EXL7ORO9hxvdSCUM06YZtve38tON68jrsvL
3Hg52ObqlrhsITxySAfQjdLfJX2+VXGNQD483ybWzbV3ohIuIqEmgP8a6CLA50Wkc8btjTbU2tlc
QoeP6F3Wpfl9rs8+eIqOu+xaBqRhc+PMLodg/iguc12LWAdQRn1qP2No6CZg8VV3Je0Or3G0s1O/
Bj+IodPX6PQ/yfWO8VhOP2g0H2MdfjLuVm43Rp+d/F6mR2q/rahO/HuFqkgK1rq3apOTNru7p8nO
632vyft0KW6jLrWnKStw67jYgli18mms7lMP1Xp2S4SNOcd/uHOVdPcOQn1EvVaK3KHGAf/wvLza
JXTmaeR5vYkxT90zmOllvFuknraxyZ2z39HnbSFWoZCQQLOndtFjF1wMPo4kAI1KtC7QPiZpzgvQ
HXDoUe5IM4SM2mDVobGyquzYGwxjOQojfS7LFlPfqvBp7WRZ2cDtgR+HLW1K1BHCXd7pRl9/sZmZ
nR3NeuLBbE0tixAq1nerG+f3utXnszcUxmUUDRawRZs4t9fe7IbGAgZXB9HApb9qeA5UNhyXWl9j
o+aK6RMZ/74UfgFpcizOSg9Ga4eVoL755HHPtV5LWAZO7AFq3S80mv0U5sjWeZicR7n4Yj/5wthb
/YDsURMHppDP4gkC8zbvMz1N3+wl6ThU4uunwU7+jvDbx7xfbRXpqzPupnYkZcPdbYXyaXfWpe/A
9cUDuWNDUqowomlz59L3juTetgN2QC2l9DBi0uiWnRdpNJQg+lKNJ3za46XKSu2kCeEy+IErKXf4
b/C9Oyy0wnZYRc7GEANJi825jzJ8iFGZCv2bdAogbGhbBb3TvbiBEt9SzrCSUAvYu7NDnfc9WZDj
amR0r9JxQ0hbZ8NP/Klfhnd0qgBjZmBc68InKlHx4n+sVm7vXekcrCFBispXFvQ7H8gVX58noWwt
BXlBA5+n5TKNLY7V9/ayIU2ZgFhZ19Qrn+zc1t+TBF5hStt3Fqaj5cNKXWzQe7Ic9BD0zfDBxXuN
LZ6kSxsYP+ytPnDxAI4C+xsTAahPp5Az6MssnoYRyaYfHTMcBhYsZBGz+oH1tm+ELrijeHCyu86Z
un0AteWKR9o5uZnfbS2FvvMkK3KKsYRUfrAbFn0BL9rZR1VXUQXR6OdMJepnwMz9ai6ud0nsjKLN
fFHeVeqMZlGSGmlwV+uOFZqL9zHU7IKWBLHGTR17X2lrGpozUmxPoUYfAkdxv1mdTTGI9IEn53hm
uZeYwV1VQBoyoXeEg8iN71xP83M+aQZAWdv9UKqUS1j2tZfsNZFncHf01aT4r+73SzNYt9ForRjc
A61/tHnEVC0gNs71GDuzUhB21XRPPfJ0kx4Fd0UzzWHhYH1qQTN9X8QEesxsWxgYAAFgJhtdHwt6
H8O6penOIg4Sa27m7jnQez+psZqvnczXe1Lp3XM30SAUcj0vfrWDIV+CRq8+UkOv0sgBYX+mhDM5
53RLn/UOSdHj/XrRReo+WeswhZPetSdz1fkBrLB3hmd38dJ4BrM/lgB4SGPYegP2rLKqm/3kds6h
qLTmhGaOsBpU0wu7RovOiD4eOlE85CndJUVRq/vC88wLFwkV8QHkw+Ipk4GFK59V9nmYaYJYa124
8WIb4DdLtYhdW7NuKXu7uJCBT+Kq1gUD1FD9SczGAYpZZVOcC7JmcNOmn249Z3D3q2C+U6aJK2Lq
7Xb/+1D7v+f//+H8b1BcgZ/xv61h/3b+P3y1nP3/OYP6t6/5vxnUjbUaEDIyaZay//Hk7/xBnRfW
BI+Mz3b8RhT4ewaV8/nfT/r6HwQebLKmRJRIBJj/yUGf5Du+rX/wdbHyRCvgm+lYyHCvuZsQ8A/R
gsBs4a60fnW0/PTbVDKtDRId0vX0j0Zzn3vaNJvN9+HXxscy4bwavWUvsYYwgPsxWz3zZNFCfpKb
g6SBSXUKNlcJSXTuR5vTZFBB/2tJSEG2mw+FCg8M25s3BUu5ftN++1U254pV4avp/DzfJ1ozx2Pq
3aDL+o/TmoMsHepLM+UT323cVsZCcJ4xqZ7d3DKYWkKh6odFmg65ARw1BdaafvPYOBRiRK03edyg
p/HFzIMSgDWunGzz59gYdabNsSOH9N21MT6Ym5vH23w9w+bwKTavj765fgxXYrbYnECs8mIba9CI
RWjcvELL5hqqsQ9xiy12nD8mgF54i/LNZVRufiNrcx51lWBFsLmR+s2XNG0OpcnGJQGv9eewuZfs
zceUb44mlhrfTYXHCZvOGaUYQEqOUanYnFAr7PWYV3U3bS6pGrvUgKyBy+Ih2XxUoybmY2fhyZm9
1rgFm99qUDivyOXs62B6Ahhb30pSL8zSPue6Akd7yWK3uus7K51i01eojI0oP0Y2xk8Y9ek4k9oQ
WhYNZbsuVf2z4HD9bNqGc2GKQ9PWaodulcEVqI5dft+31fSRBMilBFWDt7m2Sq7/7Yhxo8X1kilY
23KCYg57z3/iwIvOWVncmypTOcfB8rtvXl6gUBeeqt6asnEusN+Dgw6//N5ufiv+xoaKT/Wuv2IW
8SMujAZPXmCOBvtm/APS7BoIv1Se0WWtN2cQbYwGwm88BgR4WlzTW6B8UAloNMHwuDcnr/j0TPYL
0ZykTcyknbz9JnT5VlLHc523zxTYG/eWCyrf3hRg1l3FZ9clSNu09yBZ5wDM93VBeT1D6/y4OCq/
H+EGNbsx5fggcxqE1qkGPz9shRUO8c+oFz5UQt2q3hZsLj/6EaS5Bg2MOQSMxpFAJP8mo2OMJ1AL
MaaBbwFKQSlG6xDyG/iWZCaWMdKbdHk0U96aDgfw8uhIxS8vlnS5cZfjMW7j6438eHuRreOWobXw
OnR+xTcEIpyJuOrzBqpQvUTz1gyX8fk75OiNWwSSjXdCd40LiGqo3jqjye+ZABDEIcCgGFndlzOz
T07Gtnv4/cgK0rn+Xo0bfL8yTe8pXWkDROZ23NBKMv+JJgisMdpQ/0K6QdBDI3mRhT2F8NNxRefb
L/57UY2He3j1OOv8AuNSmCdHcRGJiOkusR5I4oKTXXz+fqcBiuanrcTdxp2xsK/MZ3p4aNBuH6YO
TuiO5QweJwwWb6xrzPep2XyMQ217T/Q626d2K+0w2OlEfc9W0kxHzz526ID7cbSbs1ZvmQgzYWar
mNl+Dl6W08OO5OQb7nIRiWHeEr3wb5PQ6jjjHUm5dOAkn4GJT2Zy6gx7STLzjZTPT/QWmGpVmmnP
9Kyqw+qy9aKcOji0YIjj368WZRrtc54uYK9kmTRDaJDCDFvgItfFs52rIaSd7FwfKjfmOr79OGFs
96qZd/3Kf/CAfvOx/ISmaCn0K9Z72WT3Cpo3va4vSrCrU0772UCJSmuXsjj/zhxG9vrpY6Z0qN0D
VThF/8uZgktgsZEc2Ig1pndD+NxbKjsw2b6lvXQjh3Pq1cXgh8rhgNXQdma3tKFvNu1t4D4GqMMi
V23khntj+/EqjWIj+XMNLw0/5cTfWaHhkX7M6+U+p5NlmjksJe3ZarzkEf7X/GDQcLL3W46fu8l3
s4PblsXOD1A4IcliqsBXflQKIPXglyKLNEBOTTqHULK+RENXl8jy7lLARYkbszZOxGz/7A368Ji2
uU2igKnRYi+VJt+01PyQmv8n53YK6RuIeRUaLGJkQxC4Rtdhcc4aGTKVCjvXbZ9Hig1DWOfrz1o5
rGvw3265g303zM9NMXbnwCsP5MCy0HFWXuDcNfazGKnZQZGF6WC8ugtLO5ZWp3Je6hNULus4cRGO
dH/s4pk2me2EwTp6pci7bb8JfcQx3LT6Fcasd+554+NedJFvVPJNN2pBbRrF6Mbyy1q6W5f73ldu
4oGBsKV/eph2IqMsX5iLi++Ur1sxn3XgYpaAlDY2GBAxup2BA9pU5q0r1wNLVce0WC2WV3CMwxV3
SZA8i1r+zJYhibe6j3vM1BMQhxQrZtgMpo7CuvZjvCqzubaGe19xzX/ibUWTopsYj9a62DEYugZu
zqgVR2rGusiWGsctw+y+pGOW8VqbJyrISkho3fcRAn0kfElfj6E+9IQ6c73lbh+wSyQIOv4JmuGb
yKyDvojkdTI6svUW4pqDvylsbZzlve28Jkuj0y8DN76guPkDup8MG2lFA3GF6+SzEGdI8H/aqPQ3
jx3rawmamxkCVD+OYnc5T0My4UgyEx/FRRWvhcfx15Z2/SWBqH/hl6nOASciGJUywZ6tYUlw7WnP
SelMWRLctnXQ772kaJ8gMxIzygST1daJN3W9f9+pbvps9KX6nGC63bsDrAiHCWvXu/kaUdZEgL8e
ctxjWePQ6IffNti5c5FeFVZJ4yxp1ZmpIlrdezMQ495PRa3zkUjfBnfWHlyDMsPSwjDFi9jqYdKn
WqzKYrx6Tm/zjmkSGiyE00EBXidug/PY3rdQ1c42Pn/kcmdDNYrkLSCrecNfkhfxKkVDW0/QaPdD
6jsnJoXyYOitiPMZyCb84taOs37+1dSm+YCYObxOfT4dAcGKd1cM2LK5Fkashdlte5OMNLuj/cNb
T2XNFIaLTDvrLRewzjDFsSWnFnZIIXg9lwTfq+HzsCpiEHb1g/ZDfyf7ZHooXU2/65Om31M61x+E
SbxrnMokZGa4m3HlE2A9pGbKHtxfvxV933ZR0SgM7JPoweqXxi7PZLWvbZ1TWl/aB+qw7+Y8o7B+
qzRG5d5ohVI9riUzXqlQ7VtU04dlwu0vCjnhVy61b9YQ3BtNJ78mL2cAoYdkH3Ruuh+rpNtplgCu
Bgw0GvuVjzih+s3DeOMO2j40Hj1SXYCWIfXJebO6+TBPcxpJa31e6ES+n3PT2GEwLQ4kJA8uK+aw
Mvq4VW36JeYFOYRbnhJtFSs6ouJZn+dzrgyJiiyT0ySSa56Km504TgSzujixD5kvSUF6FWujlpVG
jF50C0qursbFGzU33zgfWWV0h7KeivTJcgsBUn+UU4qld7JZTgWalnJLQOxh2x3o6YJRgL3bfJqZ
f9erw6gCyTitSydeZKGi2e9MbD40NhcU6KpxbCM2ZUgAMlXZwgnXx4m4c62kNY/cDd/ZpT9peqD2
dRNslo9xek7ADMfGsqJMFk5LJ4Vj32Es+BDoQvHaubc8aLWwWAeaF3AtR1XgFA/C65wfckbtLcxm
/WFIY7ibak/b54b66lMWJJNjsn9TyorYx9pne+b0w+pePmL0MK+T54pbyqgSmwmWq0XzPll2JNQD
jsX3aUgX3JC9zdI0Sc61lruUA+p6WArZhErl1MngL+BW2VXwHGy6Y/3gJdAGtPLSvqwWgza2gJ+e
iWZli7q/d40yrFr7z6wyJZ68PDgv6eo2cWFsQz8QveGHjlnoJzJGcZ2mhoUjUtXRcnPM/UXwrAPV
oOeUWUbDKz+Up3VNfMmQYC/UfPfaE6y/9b1Cw72TWf0nB9AUlqspRkwMw+bRaJI2ypvsT1HX3PU1
Uf/0FMB4eLPDAPwzV/ve0PtvjC9ubLLSvEETp3uMLY+VF86DVayppHCzss66HYjIW1g5zWMzvbnj
NF5EZzXXtVJ0k4plqB7KRiDeULuX/UAx01mzFPm8h8HIrUAPehynHA1b5oAq8H+CPuPCoVLHuOE1
9N8HstzfVqsG4pVhwsaeZ9lUJzbexkjVp+al2ez8zmbsTzaLP332M6zX9ZRv9v9uCwK0WyQgTwkH
0LpqRO7vxIDTZDmm0mJqsTm1vIVShpLid7qg2YIGmHa20AGFHr8zCEzPWyRh/ltAga0rOzQh1a9s
CzB4W5Shxzh8nEk3lFvMQW6BB1x117If2RWlhCHoIFKPaUZAwtqiElCAmW63+ISzLXj6LVJRbOEK
HtgrBz/a6YKs3WsFEYzqdxrjf1Wf/59qCBBfG27l/6363Lf9kP1X9B37zj9JP3994V/ST+D+gb5C
9hjMPh8g00CL+cv0Yeg2LUEu/Tsmqs5Ww/Pf0o8dgB+DpsFf66ZObhdV6C8pyHb+YE2qW4Qp/9YE
9B/VQ5DB/CctyIakaP/GyxDHd3z738LtNBl0khYy87qS005XeCgpw922gmP0lXfaYAd0eHpMwsp3
CmintrV+08zKNULWUkepOu2a8NjRhjFqpuzcgV6t8q5Nm2MG++Xsi8nDGRugnrNVf2aJ0oVtk2oX
MBbGrrNrwhF+N78WbKw4M7eFdjA60e5qWYjQlZIkW8thzKRuveFmkViHQgQYPviaHXvEY5njBrPq
/kzOnfiVSJB3xMMMYcDjecR42hlHITsL34KPjbdyz4YNBWdksZal4ufoGBNBso71u+qLEBjLcsd8
BE520Enb6ZTmEVQUFYDBhLLL/aKv64FYCg7I1DzQ2NK8B4sqYtmVebSyfKrm/qHH1RBraTl8783B
2ldejTjroLFbtcvPr1m/8EzZ0dD4wXGRY37z0oyboGGsRzI1ASGBJWE07NhhDMVDvwTIM7Jc4xo9
HgdcgOFD75jgkfojthxckgl5k7qo5LnMvbvMwBdjWPUt0OvN5OIdgno8dgSWdgkQ3d0StDg1KOCM
zEQ/aAR0iZ4vbw7G91AN2y/RlQMhC3KS1TJC4kUFiyt//FEziFvzXJ87MpqXrgfvwVgZt6u31/Kq
Y+snmmhkDNvl2Ix2wnGPQRKgGzJ1+qUJL3tNtLfFytudpY9OLNsOxOM4z3uMwMFOQ4c4mW1WvHhF
t56k4avI8yaB+GhgmpHaEslZt6OGkz+HkvQwjyhnAiJNHBjIMhiZL1jWT9y5MNCRkYlG2QOaq9ID
+yh8mKITUVVpcVmIl1a6b/68XgtUIPBYrr3XmlyPDX3NDl5Xf19xshaE9Q4FS+hwKhiMdZD1Z2EG
X/aqFREqpxNtBagVJgt34i1BpuspaIt2T78c528KoUP6BbH5GjiRZMW+eXBOwiyMzwXTIzsUeZm1
8geHImjD7IHignrF44ZcD9e18XeYqgPcigxcXtrZx2xlgwu5ZA71ij9jlfmhyaGOSm9OIhdbB2uv
RRwMn1ewtfBvu5Rm7ROreO1NN71r9KzeW/4P6rf0M/heETqdq71ULB0YD93Mjrwqz2/YLqk+l66+
K0oG3y4P+he9mf3I8ILytrLSJsu43iFUVXu/KFEPE9YxaznWbKp1L25mA/O/qemPuduvrKrLOqYm
PAtHtjwRfQ0FwarCPRlkWcI89Vm7m+lpcJR5wS4JJIAeklcMCTyL0MEj0y680E2DKeJEJEg0bKKG
U+ivS2LraBN4R2slSJZhHQqp5qNEcy2b51KzlsekG/WzMUjObkThuZNPVHnFWBqmTe1ywxGbVmwt
krSZ23Ma0hqLf6hdG1gQh7Z07zW7/JGTZwmLxq9OSnjY+H2lRd7K89mt0qG3Ecc6dp1fmKf9CBnJ
OTNwAT13h2fdz09jo9yzv2604d65ga8TpCctcNABe651qtzItucBaGvw5zhUtxw7cmKMj9XYELMt
cuOw5NpXba/LvurXSz9413zi30OzP0wEsrGPNg1uZK2neVV2EJk502cQfHaGnX8XbUpJuL8+y5bq
TW+rD61KT0NKYSPP2ZdBNud83TeCt1Tq9neL6e3H2vweCJbwfl5YrLql85yYsNdqLyAmrDGLGcVh
tsWXktW089Yluce8zQm8Moxz4lflvkDTjcsFdDkm5y3hVfvHDEdTW5mfriuvRWoXJ+nMb5B4SFrk
7I+rxXJPJGyblyBQ71XSU+XbeV9uNk2hShAXcLK/mMZ48eyhv+9885zD59nh5q/uKjKP8BYeq4wS
r8RiEZYI8avvRx1xGKnMWcf2YNtgyOCLFbHARnJdqqk/2DMNtjiAgmPFjl1aLFcXZvLFXo4tmfAL
6ty4V+Yi9oPP7g70T428gRdH2fkjWZhrYXATgiuLx4pIQVgaKdCf0cFKUDvPnKCyiG7z/8PeeSxH
jqRd9l1mPWgDHO4Qi9mEVgwygkkyyQ2MSWZCC4cGnn5OVFV3V+X8LWrWtShhlklGMAg4PnHvufFx
0s0e1xxVaY8PMmw7QVo0jxc0bM5rlo5fh6Drdu7kfpadQCITZtGmE+2wHYvR2ACSVEs37/175C/4
uoj80FLe3vhwV8EBX7ZKINsPrmUyl+vBiZkykUTHgYY/LDJeOp80OW2Mn3ZMg29nXbf3+pn86zjG
xkTYxI7zNz5EvQQfhb1rPXi4K7vayyHxCnsbsy3ZhO5gb0TGwG6UlbUN3eRl6OkzkKJ/meC2N6mu
F2CFf9hG5R7IZ2U37GbYfSumXooNwNqSuXnwUM+gReBJPnOqbmqicFaDN8128S1Dy9w+ybgNmpRr
Fm96sRtx58ib0UfD33tuA3QX3IpozukbNVdf7t0HqvaH6pbskN5usjLJVWPvtMAaSzJm5Yjgye5A
4Dss7VFpYnVXDYHWCfb1GUk9Wwjyva9Ivl2nfi37sYCiV9t9Q9ohZb7nqkWRZDGJ4gtSIFB9/sUL
//7flNfQQCy4Uv+6vN5/vkflH7C+v37Fb3W1ZUHoBZwLOhepq4OQ/591teX+jUBnS90k0fyCfqqq
2ZMItM+Kyvt3VbUFOxyaBj4zpYgS+nMBm8DG/1BV3wh/pk0BDyUY1wMBUD/B91Ir0J1yA+eM7N/Y
h0Ex6mOBhQxzsoenlccI8RGpzS4HDnr2OMeV8r8BYf0egZR6RGJiqyUqii8QwMcXTuz4iECPYx8C
P36kqnC4OX1UmuXKYKTaXikUQnIbwmHQT2ahA2NBOklm58fUj5stA/IkObtQhdlI6Mzb4PAs9nkw
wddIOr3MJytcFXkmye3x1AYQhhBr1H2XlPBGJBrmEJwyprGnhlNpOzm9ptiuh09yQt5k3jI4paJ4
zYbS3ZpVXL3VeWoiHs4dPJ3NO7HLFAQ46Znhu6KOjvMUjTu0FnLDL8o4FwkHKGVej6rJs6gJarI4
+5qbt7PyHnFSRhct4iG5N6JIvBC4dmMjVytgjdWyiSPzOkHmu7bos1YAf14yFftPoxqne47PW16F
/zKOnrPuzWkZ2H1+kYmhd7KrxbnO83rfsetb8qiNT3lfDntFnXDnG9m732o2GABl1pRJ6VHnqb/N
SqP/1qRusJ8CZW/SwsrIoOAcnRPP+n5D2mpijety54v4e9cJNDxDPH5VlocaJoxRH2kSeZY6z7w3
IRD7KDdBiu6VL3mcv2iDly50BT4mGhAxt4ZaM1ct1+AFyfuq3JwIm6HgCZ+xcrAQ1Pv5ozuP8Lqw
uVX72xX5pG/qO+yCSNxZ8KY7FoWoPSPXhYdc9u4KnWPPwxqL6ASFZRy6hcNz6ypTK32Ypma+D4bI
XFJq6lNkC9J1UCMqXoWaBaOx3Mokgy6SG3b8ODhNdlKwSk4Rs8k7mJegEqNgeBhqXW+Kphk/Wk9m
xYJ+tl12qVH98GGJdItwkNY2d5PhxAQ03o2qaE4tgaDlYnSG8DPCnbskIlztIAEX4WLqKvdoscwr
F3HrmiStTKgMa39GvF0Is1hqp/d5ZjTdM8Ga3UBHMAkAAKlmFGO68UqEUb9B0Q40wMgN6s9c+Mc+
z9mWtZXE48zAtEaTRciE5k252qkOzTw1TyFjp3zRE433o2Q1vva8zN+57OtPtESfzozakXhVBPCI
pfB61gZpbuNM+W5j/d+4iem/sO9NF33tHqsATQEBTxH7P2V+6x0r29BCOx+pDubDPOY9cts+crZD
TUPHlmr4SsKb/WCkgQuIzAs2HRGJ4bJIh+lYDoZslx4yjoOHArFCwGlE6wkKzoOrSBuZeXwi3gUM
SBwacA/cbVcUxGrrZUP3DEygBFdSgCdKAgIKXD+Mj0aFK1Xlvocq2edHItQNhazIfFpjerDFXPfT
2pp7ir82mNbx4M1P/ahpOwd0ipEyEQr7E7+SVgZ3kVfUDw6yXivw6i8xUsirb3e7urDn+4GB3LIc
3YPquK0RbohxHwc5s/PBKR+gGRlra7DoqbzKmx7TJqvu8qYXX4QgtwUfsF4ZN6F+N9TD3pviKNgX
pu8SeavJr2Uij7fCvGOsy4aqHC6h1PVpSqpkyeFpnpuOXzdb9GhJPp/NoaD9VWgP5n7W1idSFudc
SV3soSuJfd7grIitJl9iZBXp7Ze8rel2VkFcfTHcih59Enb7yA5j+p6bVYWTxJ12U8K82p002pLa
YknLgD9aWrFKt243VivkjpT2Ym6PcdSNT0Vmyo2uinDpeL1zZ2JKQzfBQeQDwlwFOMJf7dKMdhMQ
oKVB7BdaknYyWEcq55WH4AziwDe+W4k2FuMQ2cvJkd2PJDBKYoji8ooBwcIbni+YUZrv4ZyHa41K
luzbvgcP3dA5oIWLXsUctqc6z64NooND5DvF0q7r6ohHvCVunCH7MHrzg2nF/n0T1aletFh21pK2
YZtLmjIGwN6K0DxEbm4kv4e3xengjh/dLT465cwk0D0domWN3/YUGawZy0oNLxW0oaW0qvkKPtpn
+186rxDquDdsp4IlQ99lxel4V0SdwYFFQwPERL6lGYYaz9Xx2QqKYjubpfU+5KGksZufmM4HSzFM
Yqd6p0KoaQTqMY6tEfTD7O1zP7vOprWnejARbuKEWqPh5BdcCOWv3Li/DFUavhAlDaiuw5swOUX0
kGQN7h9Dh8MzvZI++LZ2D6EXMcHgcvR3nJs4sFvz1JDudp3n7qELY8zvGSAWcBnpUnHtfUkmkd+I
LwtuiXhb+BYshhnPle8Z1xRxBquoumQmYqO+hMHk7eLR6Tb4grI1jJV8aXrBCddkui0BQ+xvygNa
Ejz7QwU/gBuKziEH+kCTkSwE+xcQNkF+ClXN8T0Ew3sUm9XWIPfnOFPkflhuln2jcTTOqqkvjU3f
AjPqyZwkDGc/0OwVcAbUrTFvvc7t1lq5/RPhRd1BOfl7gn57HyUA9hDd3iDeSFC6+daPEcnTHGLW
JOimQnkl9LN8mG+EFqg2qkcVeYFPIF5pN4YTbuk+wj4a9C9WHBu7bO7VKa/i5CBitSlt5oBMSVnu
yefRwJFkAmHCxWIHCzfssy++F1bbrvX0Pf5vazky69uYOvjuocFhcBBFW9bHrDRY7O0aKNmnSMrh
WBG/+rX3GxyqTV+uqhkYgERZ+QNu15coLwoS2xL3MQ14C62VIoUCWbJwEvsOo0mxriLrLWiYyuel
hOZSlacMaB8gBMxGgSWfMp2iP0psuSb3vN+C7fY38ZgGb3U3jTSecf3GEoANkd+hmO5Fv3cHmk2a
oLcBJw5qn9zahGyC0ttSJuuid6NTiIImiOSul8wH32cwmobZcWyPLt4ZVrclSlOZgZEEpYrJ3XSz
p8RwikeKqvRYaI9HvbLYN8QDNo37EoXsFsZ2dQYCsckdu9p6o1nfAWiBZzYqYxslMt+YkQhPLvSs
dS2SbheylGERDofogX3xuI9khqrB64hUShKFuG14awiQQeJaq2rL9my+rxBZLVNVW4dyrouN8obx
ncmOly0IBKRISRtHLVKiroqbYU2uVDmPH0UaVW8OAFuTMvc9D/1gxRv5kXe53iSsAYkYLYyauE7T
W+ZJijtnrknZI281Txh9pMVdNQrkTql0IOzkOlqCcvgEbCEwYM8DjzQH763yb+qoNLmn7l22sZlt
BuHMGzOoeIIOAdFgnAPICKg2Iw9bU2Ab5g9m+ZiCpqwndxDVUOm04RrIXL2g9CDFMksvCvQTfgNk
4ccgaG7KOoH1l1/1G2DXcCfGANNR0TEfQeWToljrmiWSoGalhwyJh3YD96uOzNrfWCjEmZmaF7fi
gbRA6JOcraG1PsbKzUipJ9rG7EWGuCoVm6CYmVo8emPQJUy4ey8qP+IuZxCAfyDz8y/uGKWpPATK
i9NjO3p++WWYej41nPKjYUwLv6BSXiQ1ACy8JJnl9ssCP/MK4lRK2heZtiujDRJ2AQgqv1eQjD4H
n3dIjaC+8jXlG8HCAWaGvtqzp8dfZPWgnuG7xIeu9/SdrvjbDF7LV5s7z06nesMrgv/z2Q92bGC3
sauqchFWY/FZB6Z1V8ajt3fAXHAHs2Y4u53zZYZ5tNCIyj5lVjXBYnbn6giCflgjtKmvda5t5m+s
BIy8yi/mEDGHQTmGxiEaup3MWoJ94FetqPrEqpSUMGJocvg+cbpz6puBJFPiaBYNqAazpgQA2LFG
bzWulDPl9sI1eD0zrUr4+718afDkjzg0WZMgYyHYTJsZCXl8ctcBWf8yztrpdVDBfZiQEbAwUWk/
olELV30SYlVou9m8m6pQLJO2aVa1nTEZbJTndJjzK+/e4ymMxhTpEBQH0DkL7Gv5YcyT5EvoZUR2
U3rSMzX9eSrm8DHHeYN9lA87yKNkS1IS3ZcSeXQ2gn6oIRSM/dohonQ/JY1+DILcbMml5K926Nb2
aVMX1zb0sdhqSz/XUW19tcDjfC3K8DnIXfMkBXMTFFKmsbNFBeGo8Fm4dr15dP28egQV1TCGC6rC
vYOMIC9FpN/duUY7Vc0jph4jMgkUBSEXL+M5lEBqsOzep9mUvSQmKjEvGYKtR+ZVuJw6S2xphdon
9qPDZw9obVmxKYANEFYr3lGxSWp2s6uxLmbEMq1CMqOZ0jF102JFYMLwbabqo+I3VLOoy3F60O4t
C67ws/haI6hfmHpGqAdSSKwbD4+DcOFVIlSN99E8JydgvfE+t333DDyDBnZ0uJhM41vmlfNTFCKk
WDiWww+H5qpcmyqdXlKOCsGVP5jLOXHne2MqEfFAD9+2os+u5AJ7K3vmusKq0y4sbcLxFilKFyrf
ZYxwYVckgQVrBqgu/eetkLVUfcJbiMuvMG8IiRk5MFYJRoEN+E/9tWwHL7+30qSxIb05NGPa4inA
Rojou2UXOahJcPw586eBFGp4sHzEVw5eRL5hb0wvbTFW45d5MNBVLoyWhrd9wO5lu+R9da5wK7zc
9Tgc+UhqD+5cSFrY0m6sEhnU/85l30QStd6Z6GIcgq7+kmX5+Py78c//gFv9JdLsd6p102MRaipC
DajKmO6on+zplR6HJLOt4UxwiloZvojQFhCkPuYkJKNUDd9Ebm/7RBzsVG0MWW9UZK09lwy0bmbT
1K75Ubf+nEA9i7f//s39ZJ3/9b3BCbCkc8uj/jmoI7d6XZiBGM5VVZ/dilox2MX9+c+/CIJ9mMbI
JUz35w9AJe1I04t7JmY5e/vHMbINZpe/fB7/1UhSgI/l9/qvR5Ln7/37H6PGfvuSf8wkWegj+gQ7
jG/ZguPwz5nkLX7jN1+HFCz3Xdt1ERgowgxvkgCeXG30f/6XrfgjqPomvDlBDAUIhj+VU/gTqR9/
B4hARwifmEDwYj9fMVErx75A4n/nElvxjHFC7SfbMmpWIpnJ8zzXejVW5QEshbYWBKr2rOtCYkBR
F2870eiTwugnvqoIaUzpZgzv9Njbcim4G7HzozJ+tnvZf23TvF4hgAKoV02gUPzeQxdWtUm74sAs
+i0aZeva2U35WvRBfz/XfjAuPaOgJk1nWL4w0ephE+eSgVWd5KwfUOYuaLHbrQPzh3MwSkZ8HGF5
s9ZPCO3lNGEJjkZvCHe+tOZuNaaJ+S3paNMAa6bpp8aLgglL9YAdh3y8D4KyYQDHVtZcURgwlklG
6pp9OdUS7qJFc77F2c6f2g1ayEPnIa7XkQJqF7LoT1aADEfj4PEGMQMEM0biEmmUfRFeVV58Yguu
c5L295q1GKQGWIE4vJn2IY+4CdZrd0fjWehlIss5pK9rx4caHCs1lazHtsIMJp7aqmqpZlZDYBKm
uAssFXfbPBCh7W49VZBl6taxOSNNYLWLqDUtvPFsuzPQwGU79cZe/nooE63LCZ040itYccZeBpvz
pakIXrKveGXJYCR6hBWfioN+PKe/poLfJpk+iLCwzjcVwxeWnUzgyRGHuUyoeGBNxqb/NWtcNa0N
UVl3vdviPjT6aIX875ZPbjbAHY/MebNghVmgv104BP+gTFczwe4JGoQ0J2ARN1GL2908W78Fp9dN
A800Z5VGNWZ9DX9NWR/jXzLX218T2NWveey/3MV/Gdv+k7HNIffw3x14x/eieW/+sIT59Uv+Lm4i
ChEBkcto7xaj9EdxE6ccGxjIVbdYNQLP/nn+cRT+/bxzWLsw1Kcesh38Emxx/sx5J28lwO9LBN/2
bSahDGwIIYO189PaRRMlAS5kdI65qLDcCgx3+I+sAXnusmuMqtVsIOaACTGAuDI4l8VkKdQtplH7
q7ll2fSYMSUz8kMDnrseMYKOtQx2XtAhM+jsniIS8/AM+jNiv+RuCP7O5XBuAUDhomN7PoBZaTBE
h5u2yXLn1EvdfKThcEHw6QZLC/PxUkaOu8mY2mGq0+GqEvP0aHjzbJ3mFrvCEkIAkeaL2zh93gqr
vuGcRyuDc9uYNcPaGk/RLtNepx9YnaSPtQ781yabbWZrjSYtoK77GwOiqEmvLyf/q4FApuQlJmde
j34m4m3luiSD2RMRy2jLvftUF86rRmpDXVUOb3Q1yQP0MXdTdhMNDF0ABjuIm+2itEkOYJZooAee
82zPeRu94cPWX0VjixKHVex/lL73kY3TGRYfaIw+RdXDv4K7vnNseK6xuYM5b63Jo/aXo20yKO0h
Al+6BDbj0pwmaD0DlgK2x7QUi7Ira8BXAbk2g6UgQBhz/tBZXfM8Qu3Yi3oatjPZ5Be/EdPB8BNW
0VMMSG0RYNPaIdCIP7ke1IXDuWfki8P/ngmPR9qMAweiHK0TitbiS8QCeTt7XflQztLFdoUmaym9
VtxJxCkvBuoqVMla2PelDLuVX2W4GHgA7/vYmo8ZzUe/ijskOpYoOijEt4ad1dbGHux5l8mEsOAp
0PObMeXVxoszY0uXMu9lJOYPMxfuPmJ08jibCCoQdpanEvpavkVqxCarmx3yM0EMyFawyv77f9sU
zld0Z6AAIH0pNvNf9Oa9Dz72gKYtHIoD+MYhQwwHaz/xN6I2rnQ5tF8McTBnoM+JAsv8+OtE/e+2
2t6/R4XtsyxGPPTHM5U1Cpvo385UQmkxHgl4Qwr/IAts/ug3wahv/Y3NsuPd4rd8QR/E4f3PmlLd
9KIoOB2X73dbSP/ujHUgYVCSgjRAZfqnzMOOvJ2hvztjOc2Jw8U7jGv5lnDi31bfvzMPx07MBtBq
osOo8T8iUgRbpbAhHSvqLUbloyWh6yM/r1IN1PgWJ8J6FfEorpeGHcSutnJytLwSJSZ3rcTbDoto
APlhjhfqjVxurcSdjEvqJ/WLBjmplj0u1YSbJyOSoBdNz7A19yAvBAy8Fx3EDeyzJKqc/IQKZNEM
9byfrbkFXpWU/pqBtF2veysZo6U9lHDpm6BCY4/G5JufTO7HL1a61vOBmc6mDaerytpmOXkKZJXF
rlKcfNFGq8bPnbtBYo3M++7aACHfuA25SQtmgabNbMiKH6skmS5jZLbnOhT59eYLLdbuWBroVrwx
RE2izJCFQVJdM1XhogwHzVKtnHbh4PgHgaTySOe+xebBUR+VcblRBe5J0USANNtBpKA0FOwC2bri
JfMxTcR2nT1agsgLP5JvIezie8Wpv0KQbj90Iqn3fTnJVWSJh8iZmxW4d3dtTNgTxsrIHoC5ZWe7
GK7KZCyqsgywdzW60Qco32orSbBdsgRNj1aew+51Rn3ta+YCiy6Kwzsml/I8RIXNe+vm7mQOsBrK
8hxUdf4j6R04PCRBbhpFZF1Yu81VOP6HohBnLwjR1jEiDeGUf8EzffHxZi9qltzLKlOHfiixkQCb
f0xqilZ79MejXbnDQ9yY+lKl0beEpNh3VTrDirnDke3mtFKAVhdofiTDoMoAcjXmj1md5ixNs+Ys
7DRatnwiN7zPpc6S9myM5JLH3LFP6PHJP2/EeJ6IG1hVoxJrS/FODajBK7MPwi+zd4MHZR6cFgSB
0NSWRZLgbKsq62hH2jxMZveZ8ffBkcns4vYFdFCc5/7VJVDh4nFWs0UNEhQcxGqcpcFWPKkYSqSw
i7fwvYqrKbiiXadrTyKV8jhlYlHVNjAMLvu7kizjV1bJBPQYbRsd5A2sAkA/0+yLernSaTpsmf2G
cDm6o0N+9MGMnLu+bzS8VAfolS5BvHjJyOiuyPqUMSNo7tGEsd8F2L0huz0bDBVwkl2JBzI3gXuU
PZRQzF741brkIbLrewMzsDVRMfmZvDK+ytaFV3001BT7PClR9+KExLLylrsoRCFjttMyjwWUKBaY
mDOP2fRpAA2j32wrgEXmi+x8LJuTH+yqoTfuBs/310FXhavElK8chs29AAG4MRBWkJAd0sRigX2W
sMgJ2XBhpAU1fFNsVE5iHFymfguAsK/wrPW6c/Ma5hPEAmhvcwvhL2/Rz7VY+HEzFwFTaLALwKtk
TmJqkq+HoYJjMyTjUjJNu6JAzS7UDiFgNj5meEz2nrjN8ZKP2bwteP6iU6zq7ZyOzp2se1jA9rCv
JxmkK3bYAwSl9hlLprEz9KTO6B6ighusbORg4hI1EMavtMVq5WEKBjs/oR8957X3rdSlWjvO7H9J
GCxuSF2GjeXFwcNke/E9jqT3QlYs/CCHLWYYLU7VK+KSa7N9a2p+ZPIL4BhWmTiGWcEWRyguaTPM
0HPKjBFhlD1MHLuLaOS8I2MdKrJbTG9z51OLBZzPuLLaE2rUCU0kWCdY1KZ+1DXWVhPIYegV+X2J
hZu8Fp/R5kOoAty1FWN1BDeSeWGmgPg0qPz2VUrPyJyxJaO2Kvxrm7g/qhIJQCigwQ6Rl7GX8iyM
ctTN3qJyirwMloCnupHdC3Q7RDixY2ysmfwIT7T5ZooA9nK4sxEfu+cog1Qkd1NftIccjXPHs8XQ
H6kB8nsRQX000Vaz17lPa6+EfVCO3i7t2KGdRlk7l5EH9qNdB9wi6cClx7KzV18bK64P0YwFAv6b
rb61XP3x0up0yCrfCFxJrkHlXjWxNsyZcUEdcEx4Bz0Fxqb1kyLcBbrdT7EdQsHrskcSCGzgdT05
PFEacOH68xC9Vp5s1r2QOSDGMHr3GBz7C8JCCEHEhSFPoV1bLCgpgx20wmQp9xXLksHu+34BhgIH
F0f7jyKVTHdJ2hvu2r5pHqZRaHPlwoCrFzM2RHx6xCOMCzIEuxczsPW7rs34lWcykAKMA3eYC/P7
oFf+D3OMOuJZssC+GtB3X4w0m8+56e7JD0PplNvOp0J8H2OTtHW36FSPEc1nVq7Kfg+gJwclZIlp
NWU3+agf8Cmy6428566fFHzFJvs0AEFhj+sEgVVOFQ+XQEvnmecIPhOkM5sOlZzB/tCtaJdSKwr3
dTyOHymDcclhFOJCTYseBhlzcywqkfEQJ05Dwi0ekFfCXNKznVVhyFXcUsQLP5+hk+j0U7Y6vWL0
eiSqwEPgxGV5QPOUY4qOuFkrxi33s7YhCDdD400LAZcqX0/CN+8qYDuvii7ye+BF+s2TEMdjGwnc
IvBZTS5GqGCH2kr6h0Jx3izspjY+pDk191NN6gRp316z61yCNHauMVRvfjgWHmy3oNtXVmsD+YgT
zfbNzZMX7cVSLrzSbq+JRMAFRN3WOIKrbM89B2sYgiS8qEmOesE799e2W5uvgd8Gco19IR1XVm+o
bZfJ+AoxzdyihXKXBaoXRMCexDZqR2gGlNUjUkqFe5qGVsPdbJ2VU0mGgn3X4DjmggPmOC/RPMu1
NjEdE9bRrgmZ8uXCaqoL7Ve7ahBTnjKjx7vmYqtbjdg29o0ra4hlWVG/Qjxs2TeHXWMtCSEsv6YT
iI51C7NaMyLT83cStey7wETAZAvnmwwj/8mNivy9BLy5sSMs+Ey63CBfTH2KoXPwU05EtH3mPnZN
986nUXvrVZ3hK66gIIhQzdhb7Mn+5g5MK9vAsp99LLHxwsvtkd1qjXquKEW5C72R/03nLvV2sN6n
q5cGul+OIrLee7+HZl+o6o0FT3tRPj7nZTIK87WbKSDXoTl0XEtmA9kRQNSnr5EmrYPcCRkPlknw
FWtg8YTn22k2dhGNx67pJlYTBmi5mR6dttFO9zAAH0xQcF914QLY64Hl5D1mEQMFNoHUxdT6F9n6
5rnDmbkKfZo7NrGVuIeJbiw8C+CgxutZLVTdy2+kawtsQWUVPsMKc1F25QP6BMuwLeiGTWwC/A/D
c9OKeT0wBNmLJANAIVW7mis7g51pdicLEZnTQcSLEtGR9dY5aPAT+v9FD0RilTpt/RQibP3GQCHY
9KVJqBK/zflmzpbdXSTGdB9SZkETCBRbQaDJiSQfSiafFQbeYsH+ArslcmqOFvTrJcoj1P5j9oUd
a7Q1Y2XQHwTdqUYWxCKfSPkjpDF/GTIQifIhxEpB7NmmqHW382JfkxMnwvRr47lWvUB6iJAkihV0
gqoSzhph3XxMDas6DMyeTvyE2UnIOP4I5riFr9O2BATpfgOZtNjrLMRtks4v1YQqklGNVb+HtnYf
bK3RV5lxvf+rS/6vumRA13SV/3rRcvceF9//MHb89St+a5Edpoa2w7bSFrduWPn4NH9rkV3rb+zi
XEmuI4uVP4i/6auxWQow2uavxsl/dMjSZlR5m2K6poXlUtDS/okp5E+rQOndqBAm3+eWkc3qlzf3
+/54ItjXRp83wyxYT/5aTRCL73/3afwPq9D/9yWYlYICI9idt6ysn14iGLoMWok/73BDcoLhE0OY
5jl8pP/4zP8/XuX2Ln7X6NeBP44q4lXc4q0x3srxe/ufkpX/0w/y00rXjUtZlD0v0c0X17xM8UrP
3/79T4GU+KepsPwlzF26rsB9Jomp+OnjajKjSsIeUIwyivqjdB261NgcxNodeGkVpNmVGWRwMLMu
ONiN2W0g3QB+TUbcV2M/bOOqrp9FBAkFxUKTrOrWvVBQ92oFown9GpSODR5B9kbt2NOqBQSg0MhF
CxcwwJeJtPOFm7gkGjgkeXll9ZZ7cCc8r1kTP9nvOhpSxVFGD+NbQDMNAg9QP9+AnzBkHaBIR9xp
yT4yM/doerPzauQukQKRmqI7UxvOMQuzaTmbRrOODNUf25DaeZGOVNw83roTIQXzE4ddtooqsN4J
MV6OyN1DEEMmYQoCPZkN0lYK2LmpaJ/GYpIXPEnW1ujcbF2i4N/j3gEN1Flyg8STMfpYWXeeibUP
jRseKDH2YOFbvgnctpM7JxOmUE9MC6KOrbuA2JpdmSBeDssuugRJP3z4bT5d+tlG++QEo7t0+4TX
i+fvQ+EEX6OKTn7Fvmx+cgam/athtr7X9UiunGpk+8PQkmkO/Ij2Gak9murRaeWlhwmJmokPWEmk
Q5MiMSEHa7V0JmDyeRW01KCBTfziTVUXqAIqMO8vXfrMunEDJsYZb9r3tjGo76e2+0zm8UnO4rtP
0fs6CrIjZGfErDtHBF2T5iOpI21ti0F+n9uS5VmEXX+XaICQSQY+dqECWurO5PvlBKxRQ7jpIfdV
8xwT2UEah3aPZGVGd1U+BDBGa2sLWCO6QJtI9mEB19qvCV4a0LBsSyHmdKEc9nE+4qq1RxWULOfM
Cw+K4BToqSQpJ2J2llon7ZYJWbpLVNI/puXcPbZVwF9GJsSF4cXqkoVkC6G8SQ/MG4mqNbBw9z4J
Y57Px4mCHrRaXpMsKjg7zy0pbck+EQ6LwYypNSVvzPymqwPrKrsgvExhbD4mRUciKuogdQ+1LdlG
xNVuLVkH3wJGidTJwgjOYvBp71IMCdCjrYKGLAjkPamKkP3CyVnSA8gDpbI+acO1SKya+70DPeUh
MGzouFVkP7jgZE6DVOiR9HyByNUwCKDf3HWRdoh9qtts0XVjNi5ZywTf2pEy2q+GkowSA8JuCej2
h0xS7wdjiHbZGM1wrFnTf4t801qHnZYWGQSeuTaa1mew6N8+j8BMnRXpJ58Zljswuf2YES1dmTso
ItMOHo84UV7JL+aITTsgqIoOzVDW1nOLegtHf/jqiaB/w8sXXcxcm7s+xkTPpHREBoXk2F7k0vI+
LEJsDvBE8jMd2/BeY/+4K7rQvx+R133J/JatddNQIjJ9VcdBsKG2+3TehFXtPVCoFe8ToqdLPeEj
HZOoPY/ov0/W6E53jfbVMQW6sbW0gmE1tc5jxThhBbFi3unB8PqlMgUvoK3b4ZUJSt96NgFvEEeV
wjZyHLWKYbCxBB7MHxLfJijtrIyYC/TJp5qdZkfz0awxWTRbLg3F8t9Xmwon6BZKaZivmipumF9G
ct2ZUh+zwZkBhpc6IpEtB0KEnpfvqTAUA7lgXybcYj7wbkO8n+V8IC1AHwmlmpaZCmI26U6Btkvl
ib/3qBg2JUjbFcWyv1d4ozYwPso1Uw9jWxOMgnfTQVu39OCS/F/2zmQ5Uizbor9SVnPKgAsXGNTE
W9zVunrFBFMoIuj7nq9/C2XWeyGXm2RR4zfJtGwUiO5y7jl7r72hSmjW6lhVOwX+CadR2uPGCzxl
bXnEta11VHoYT8kZXAzoURc6c/brLKnK7wyiG5axLj7AZrERyWIralgFvrFBJZK4syyXFmP3kwHb
tNF92zzTMw2zLpZiezEHEb7A2tS+N1Y26xSc0PtVO23yMNa0DR1Njfdv/7ueSfOW/goS18FP9cVk
Wv1VP0XDFXvTZt3ZMSQ8nuGJq9vYK0Pz2Xe+HTJEs8qYqib/pWX3WuP4bNTvcdzUjzjI6lVnzsnb
RiWUdRjK8YL+QER72ddvjGzwniMjyB+6ME23JN5lW9Bl3jqcAClEipou+1J1lurQxnuZty+2I5qd
bcFVIEwImajtxarLgD9m8ay6S/L1uHxZYCrrSnPCCwnY+UJTEBcuRi0f3FxxRh2ThyZ2lS7Qi6h2
l+7ROA4xzAcJH5SIwcklWJtfWB3k5CJDlbfaUKtPTd1NhxBPPdSUlIABs7CzrdVLkIdT0XLYt/DG
YYJ3o1VtRz+hVO5oI/U9G2puvU2O2nnOXGDXJiL44WhEPcZJJG9T7AlnnpY7Wx/4xAo0HFsKDHX2
lmq0osWlxA+9A9E4y0p565RSWZtGRb5A02RbH7vdEkTL5EKrrhdKZA3XPXkCa7JInWXu1II9ihyu
BQ3CF4BtdE4LHnDpGfF+4oleWqrRrKFPZT/BJbU7Ha7zHUbj6YEHyb+WAbmVTdQ6dA7ZKUqjdlCW
F9nWRs3x1FCQNuSP6Zj1eriQS1Luna3ukUfWNPF0mBS1+9llnnKfzr0V0EiRtrIV+fd9ipvB+zUS
dLAeDNFvVGy+l8QhK+Q7xCwyaHX3OHWYa5pD+Jy1tQ3poKMpC8bhUbSj8dhVivEYmcV4yZcKZU4Z
KKsRPf9KKYzAtWj6X0z41G/Y5WZrSPvpmi0g2pP5qjdwEld5bdtXeqxu1CzL+fDV0Rm2BY2mNXPY
jJ33EhCIuhnMHKlpGWTrzMF+kI6NWBdlivK/Upk1kCE97lt9TK48tsg7jSDLePn2LE9gGA6OYtjU
FTbEJTscLq0689ZpYvlLzWi6cmGisblSyyjd0T6TT47nddvGUw0TNzwfQyZN3P6pnC5iXMQXoBjZ
mvaOQIY9xgFLoKbdBEr4HQDIcMmiAM0C29eVVU2A6nOTVMSxLsYH2v0moyAiSNZTO9YbS4vpozgY
JNvYiq4YUxBMJfR4b7QpmSI9OaCa1UMgYVsMxarm002XpNlaZa4IDGepFa/Yrnp0OTRaQnybup1T
+UzVPKMuLjC8Iw/KrCy/a/Mh27QsONRAmVWfaYbeADUCq1e1pMkRwD5djGD09qUn+43QNVThWBmU
u1pVYYbg3qBiNgQOxI5lQ/VrXk3koqAn6xCFlN0hvS6LLts2WkaUdsvjlJKmthdOqH1XfRIODPC1
K6Pv1e+jY+stmQG5WChGTdRqzYsZkp2EGa6fDhWhfnvZG+PabsYKpxeqciQLXVEuUkd2QIu7nJUO
jt90UOXAO6+IBLaXxz/ckZTrQwn0gu68bZRo6fG/XkdCo42eT6Xn1lpkbENVTLvI9rDcoQidz4g4
3UFfooMOLrUp1MFihOktTQ0Aa3aUARYLlG1j5phihTnq34jYJfBCz8pb0c3q3DhUznyvu24LkkoQ
loO2i5SfdomQgnC0J9Em2gK4unfOacQEJ+WsnKZfVxvbrvp1nkCU8bywAy3jNSjMzIrwthKkBhVi
sC8m7EhNAO+1CIGE1zJ9tTLltZ7MqwHtxUYf+nSu28qdHTCfs6bwrs+DaVnZiu+yWuGRUbolVCKo
ex5cEIiHTwAvqiUyjJwGPYC/FWI6f05KbGBQNsqODhgsGKvgfLPCJLKj1TET2EV2MRTIajOoEHEH
N1eGCY6mXHQtQowo+OaTHeHGaFYYs7TIzTGO5beFIXWwsHRy6kWqB2dBJItr1GnFE6ScbMFXPX1G
o9O+Fp0lb+nnGMMqsYt4R+94wgrkxFsjCVoXSB2zZCTIxrVhV9N1hAPtltiMeN2lNFmXw1ClKzlJ
uR4s3MRehQMIUHW06cqYLbmahHs/Ih9noTXMf6spPUMNLVwyD0yH2NMcNyDyDFKY47M6+055rz0P
RFBcaE5LIkClY53syogOnA7d+NqbxnzXjJCKoefBZUbQt9JTzICQ8BSibqqKuwhd2PxO9lwJzCKY
xitDa6JDZsIhIyekepbEhaLp0AL9Ev5E8xwngbVHgZ49eqM18+WyVjyo8xdSammBOdgO3CHL2rMg
tI2LIK2bx6wRpgsnoSda2O/O8CLFryRekbUZaNxc5Kck5kC1+ZHWlrrEe2q84MTNdV4ReA0aMpJz
cFdo2RU22DRbM4O9bo2WhYR5415kVkpuk0lSZNh1wWWujD/jzrKf9NyaqTgT010/mWavNoRGID4L
aryJT2GAU2zRMhFdybFiJYuSyGXiyYQZ2Di3l6/tfmRXQetTTKh7bDQCxbSqw/ROScKnIUOx5bPK
L2jcEJHoADyJteKxEpGgGZngQ0AKUbYrk8p4mzsyvSOANz9vpkTfVWRAZdTz6ej5gmleYbeMPete
SV22S1L5CXRuRt1V5k5rpf0A4G4e/bf2ll3MnP0aEjAqlOacjyLTsqqKXgZN5PdRGZdPRcuMfFso
5ggykjypeAu+ES9ATIebzVSTHQyk6tmyxr/yLa4kQvWWhKt9p7c//d7uGZ3Y2vng2NmZoLJ9zQpV
InBgmCmV+HLKuwQdg1CSbRPD6em5Vedxx3htRhg1l8Rk+pcRxdAiMpKoxpZslheVL5ldVJF+w/v/
o2EStmj5pjkLBPzYE7wG01het9exSpPBgDHyMDBY58OFEosEJu+AcS7/LpTimwHX8ZsxDrcTGmBj
Y0lMrEh1NchbEyt7ocxYmHmo5ViEoQREQiEeIGZ06dHvlkGrbqYO9a7JE+8qdm5sAxRvDLQlFhyM
HAidUoe9aaT7380RSR0W2BycieIDLh2sO7Y6fE/od3+b/SarwncejQHLngoKdMufAhB2KJtbwjt+
WODMQU8343d/8rB4x70NVE+M0YXDgG3LrJwrBsZjW/oR0zDF4aIIz3q0usC4CztM31Eb8sJWTrDo
M2qqMUCzYDJAaUSgX7MHeWBBjq+GYpL7spRMA/tGrosk815yJ56WSdXbjHZFdCkHj9GDiUd4oWM0
cQc0cbBi++wmm2qGWLpySNO02TX2SEgwsdnXFhOslYykfolLWPzSfEyHeQROtyIbZ+9heL0iuDc4
T8wYJkQROXiEGRop7XOER5isx3qbstyuUcdglG0G9UD+nnSTHilY3sT5duxEctuw4i5aDMxryDrq
tkraO79F6jBYqtwLn/D2pq++Acm0XLL/+GJRCDKeI/AK10t3Tiln7XsjZXLglzH1b579ahs4h6uk
Kb6LMiqeCbJmwIZfKIi/52oUqWcakddndu9FK7olPQ9brd+1ujKMS2wbpnMZJqhjoMCVWK8EEFZz
U2bDxNYsqJzLbKySuyx1mCGZo7MNINKtClpYd1Kvfw4DMAgVMdyyKgUxAFP/apnsGkyil7F1m2yS
ym5k7BlHuzR0tDXbCZfUgGjP+28+Wal8SH1qY8PLfZeqkFCm0H6t9bBd5eo4cyD4vpJ54LaDfLHY
ggzMic1KPVBDzWx62kRKa2uvhpP0Z0ZuirUsBY2UOKuufE9zO0fxfgWwAK8RleqHenB+lYOhPPi8
evcQ0atgBX8GIINTwexiWApIH2/1VnWGFhgTCAu0ox1TJToAnzdCP3ZBGVViAXBg/mk2A7z37Vw5
AH7rFJu4UIP+XafQjAuRrZMmtWU/nv6ZIYae63w0RxNYIWhJGUc9Vwv+BnWSVbljjuhJrflLSGjS
OvGLZPX5iX1oInMoTUeJZqPHQnKMYO73PrVaS6yeg8aJBbZ/Rx44n4yo0y7UBoHL54eatW3vtG9v
h0KdZ6DO5YhH1xCfH4xmwaGyinC/OGlmv2BEycnDi7FgSLdkNY7Lzw966vygPmuCPpypIy55f37I
51ANo1ByR6QvC9xvfKUrWnbsSY0vzu89DNJ8u2u80IwwLNwrKJjfHypm8Z+KQqlc5urYqxMPl5hS
QgmOdTqaSMPK62LU6CAmU3BBrO7wxfHnp+L4+upCML9B9wg69eipGX2jCEi0q107JU+BomvW2/b3
n1/P+SSODyJw7thoGJkVWfr7kxw0PheNo1du09C6tfqAKsK3hHeZ6AT3TqMO0QJB0hq+WLX5/NCn
nh/m2Kaukn86O4TeH9oxDdh4uqjmJsm4LoTZoM2YG8GWos4iLrJBF2PA9PLzw85PyIczNsAezcMp
Xc7gpd/fEFE7ZHAgE3StMkrAT3b30qHl50ueWsfi+f38cKceWMEaoxpk3diaOLrAkM5UDbE5h6sb
847R+JbN/8Aw1lK/WGW0D2JUXkjEqLrBDpyFRj2+oNP0972UU9u/1m/P5ui1P/DWDAulTrQLWsrq
VhIg9xIwDHYbuCn/xUMryOG1pCF0A4ro+6sbW6KZel8F7mn5xsFsc7r5Pkvsn19UbuE8vlIZfL4N
uX6bxhkInlojZel5WwU6RH5LVBQDXveo+OL+nXoLDeDTtiHoyuPfPjohEM3dCB/PhSYFJ6TPv0k7
//b56Xx1jKNFjRG9LvlQV66mNxcTCBHDTg+fH+Lkw8Hzp3FzeDysDw+HE9l9pZOnUlC7Xvitqu9J
PmJQ1vXhU6CwwhARoV754N5WCIzVHWK/r1a0j6+emE2rwhYGXEQe1PfX0jCLVii5Q3YXuYPYJhqS
zrW4RDQTEftQONnq85P+eF05HjBhPKimrlnH717JtsoeC1G6KcE9Z4YcD1agWV+UEh9fcMEMneh6
WruzUv3oBXd8ANlkmJdu2Pjtsi6Av+RFByWCWcbnp3PiSJwEnl9DaqYwrKPHBDxHOI2jnbuzkY2i
Zc6itu6KKnr4/DgnbpNm4VbSuFesXG88t9/eLhgxMZmnuNcmCLBV8qLYCf7rbBmW3v7zI+kfv7Hi
3aGOlgt6VBKhEIdqO4fGfWagYuutplkMkPDXZZdN96NJPWYy/6hw0NHdV3H4PEu2rOtmQoQVMf3d
6jVttBRYQMrgaIr3ph0V+4aYw53fB9OFl7APBGQkSCFiWsS+qlknOn7MPfFKwyXRkHSwCY5OlrTZ
YKqTM/HFic4EvqOvDl9w5nqQrInTNI8/dkkyKcLJWq5pHTSPDtLMS2gQN7jTw5d0aq19m2CbrxLv
uRpmXyPAUGbWMOMkGcUmk1mtLOKl3t6nAH6WDRDWLE9RXdkXJPJMgFdiAsHiOfCR5EJCVyMEwOR7
ExDe6dZeiZR2ORi54TLb7ldNY+tLjhOtaOFZ57GBliECcAOPPg9Wjt8vJ8sfVgZnSHiQTwbozNdT
v1ten33x0TrxrIGi1lBw8M2i5J+LhN+eNQ9aLdXHyHWJlPq80xyx464PRK3gK10Mnujdzx+5jwUP
hCkLDx4WPRVSwdHrWuZG14EHAkpnN8aOfmu6Lv2qOQf50mw9G+xTQOv1zgjJLvv8yCdeX6o5VcLn
gIryYc9RIWpTglZmLm2u8amTvfatZN5zh/E5+vn5oU6cJAIPViN6HbNO9mihZS7KfnNsMxeMN1MR
smyB8hVoGZUoq3ayjnEg1AzY8ZDpNO0/P/iJ86SuEgAA3nyQs9n791sKh6el7ZRlLuFF4bbsszsf
vjJC+7H64zLAmBcpzUJhZBEHeLQg0gOq/ZxEeVe37cdxzPqVbpMYQu6k+OPHlHIDwRTCKHYf6rGX
spgxYD7Je+gKCHGbJI1XEV31vSmJPJM//vQCGqrgxHRomUyRjz9bBJgVmZGUnJaZClcpRrK9+5GZ
Tk1GXP3FNfz4AnIwShtKA5OB9vHnq0QbEsg25cwU4y4QymM52T8I47vze/lFDTK/y+8rbw7FtlRy
anxezKNXLxVBCKcIIYYoEpS62drJTYKvk45Mh6zb06b8qho9fUSHUtSZBXCzfez3R5EUHQv5O0cs
NfTNTvGSj9qdmHFtUEAScvL08z+/dRTes+/W4dN5/Ik2a/YdEOZjV2nbPU4o1zDiq1CqXxzmY2Fj
wP9gayhsi+rjuKHQ2eoQooyO3U7RFeB7mbErBr6In5/Mx1WEo2hwE1iZVeitRy/yoOgDlh4tditB
R4tOzzKJ2l9WJg+Q4Bmo2xMJevkXq+Rsuv7wlMwLh2Wil2a1PDqql06Nw7Yvdh0TgkKfkFq3zIqY
5CGHKT0g+HpRj/h2F0pu4GACUFMw9lKtbTOU/i5hjrzpKYum0SxvSOKMV35RUBzMZQGEI/MMWZy8
d/RekiZQm1/89idvjO3Mmx/NdsCTvH/gkCQECZMNFNj4wNbR6ER7ZaDP+fmN+bjCcmNmc7ejOTrO
x+MXySj5jPh54maNhX0m71w11u5sq/mqajl1KxxJbcs6JNnDvj8b00pEVpQZC9FAvkKseMFukOqw
+fxsTq1ACI5pw+FSp9nx4Zqp+uC3Sox4qAbtZPGZGsy2Wdd18r2LjD+votkzmtoMjcEbiiX//UnZ
TSg7BFcxe0fvx3ztqlAe0sp7/PysTr08OPmlhSSXjcHxYzzUcYaTkZcnCU37Oh41Rmye+YNhS76p
fNN+7ZMigq8r6y8+VafWvDd6AI2jE5seWqdqIIwudn1fv2oy5WWK/E0RPRTRdMuL+MXRTj3wbHvw
0kJ6sT80yRLO0ZJFHbuFD4YxlaZ16PVIWX1+MUG9fFwUuIiWzucIOMLxht9p9aE1abm7dturD2CO
CflBcUwqErl8zOas/j7S7HzZ5g3IEWIlL018rtsAn8N6GgvyMfwISHIJgjEhOnETtG301e5WO3nl
IXnPb6YwqX/eP1kVdDtSGVK+NoPBmKApX7RmZvMJu8agYT+2A90JqwgYYmQifIj7rt55Tv4tQNEx
yaLZFz3YSrpIxNmNCpSpgPP4/EKeuI7MtClBLWzLc334/ldMLH6HcKDc7rPpRzFpzUbFFZN7CfqV
8eXzY524HNqbxticG7VU3e+PpWsjUdJ2Q2nvaT9UGg6r1FRf6jHJXIKoojWt8uaLCuPES6dpTOyo
aPhifSixu4qctcrPOb3IfMKSqyx1VDvMMSoyiIkuuC+rvlyhxujcPz9XKOzO3JGiQDxeKQ04C2Fl
17nLXu2ylJDlQOcd6Mb7iyD2H3BP+39et3HAuQ2gY45nKTu6upJpY22UuauofrkctQ5VQiaaQ186
qZtKNtKfn+GJbw7Ho4YSfNgoFucn67eNGq5SIwhB8bpD5zO5MMikUMu8XAkUsf/NoRzVETaGe/r8
Rx+EwiL3IMX36GpOnl2bCZlfldXIs7DVtC+Wr1PPqOCFmn0Ic6f/6BntkMRlwL3Zq6TtXRvkP00T
XhueeXxa5cFuCZz988sIEkvXTU1nUnP8AmoDsza9njJ3AjG8UK3+pgIXWtAH+OJAJxZmWuqqKQSd
Z2wc8/387X4VU48CzGMLCF/7kZzmrT2Vd1+ci+DPOCro3x3j6JkAmxdHBsRwF0G/tsBKBCjcrM0b
vZUe2Uo9uHTMYQuzr4pVLSP/Pof7hFiIWW1rwwDutRY1ZBYy6TUGFHBC03B7jYkbiqbaT4YRHHTs
gZi/yHT1CjXbpjXiLHa34xIZLCHmps2QglTHa1OrZoQV4/ubyUkRW2UaQTZ5WuP+7UDCsIEa/KsI
/PAG8SkpxHFYXQU4+7cgZcZdgmvsshNBetFBqHVtjHVhHtdLrnC8SekV4adCKOgiTgTB0k8FluzA
RCwc9+cQUcnSIV9y8/nlPfVsGjDLNJ4T+FPH66cs67IZJc8mMuGXcmheoCtfGULZiDRf45rN/4vX
jpqbYo/2PQOho3eBzKusFICq3aYM5p7TJXyFXd9kXxSvH1t+xKIzNaTxR49AOkeHMYY4ACZEngki
8kNRhBWaQfu1jO8ZQl8gSCEZSf/mV9kXWyZx+rh0abmibK6PCzKnSMu06E16Ivk4PQUDyB/snMoB
owumfTQz7HHKOeG1iTtysTJEgjAIWMhLeMQmKn8z6pWdUFvM142RLT2EoTxwxZZ5JxNsJ/qOjZSN
+oAUMLYmfwVrVNJ7saaVrxEWHxv10p7MchE3kYFRcCr8dcTvs2qS4ieeD+06snHRF6SvbnB08e/T
yVwGdROtLcXSH0phfnUrTq3pEo6T5TCG44bMl+y3NSJUazPN4i5z1eZlZIi9GHt1G2tN98WTdWot
+u04x4VRV3Rpkjt95tpmoi4z+g3LNAjWn78up0obSXofcwXmbZC23p+MWupFXmK2dRk64Sc2yTBS
9cc8DtDU1+MXprOTB6NfyZ4FZteHsldWLEYZLDb0dzJlJzptO6PYoABFS92EX1y+UwuBpO3P1wLL
3ofiNxlHYmZRUblVVB302pJL6NuPeVL9bEI0C4H84kpqp56LeebNBhYJgXU8p5nqIuH6UqdFQxLg
8tI1nKbkC+j04le5UALXKMpmORSOuAlVDxy/j6nBz8PswvbteENSw3hvYQnCnuH5ZAN/fqdP/nos
iLSR6N86xwtjP3g1yWWUOX1Z/BSO/xDo3W0i0JH8F8chwQ2jC6KND8VBDQs2wDibuuxEC7o5zUs2
Kv0qb6svPqSnylaaU4g21Pkvb7GUv72HondwcKC9dBs8I0GNxLXPDhXhaeSoXMFgu0sT54tGxakH
+LdDHhes0WQAGjLV1FX6Yeu3+U/HSBC3y32Vf0VqFaeeX3akDMkoH9kLH+2LoPEawI6tlGVGH78R
TferDx257BI447Rv/aVSKOEyZUVeh+XsNVC0WZlZIfpzuvoRVljw6BF77rY6jgVcbfiMgqa6JS47
X9lZkpD3VdubwertB9tk1VwQ/4dgSqmHFXl7tDZz/Zfak6Rh5aTSFeq3CHY2Upxi3VDyhXbXw04g
KrlNR/22QHTNx143v3iaTl0FZ3bq0uLguT0ewCbAuWvwo1R+hDlOzURwtWo8moV5Rs/0sQnH/osD
nrrFszMLoYxFs/X4shcEDY0lxZAblg4J50VbFZuJ3e9KAP30gHOjSf/8hXnTThwVhChmSJqCakIb
7fgb6ysjcQd2kroynZwlfHF5awQa3HQxmmdBniQPhZ7aq8hAOflmF7AD8DlpOzXrBknfVul7lOuf
/1InrjvFxmyBdjAGftjyOnK000YXiRs7/hzCPkrSMygbxyivH6OKkFF0kd8/P6Z2oomJKoGuz7xq
Wx/2vv5gToXX8UbXk4eUVRAqgCBVbGqvqskZkGLBk4Jy0kzWjl8FxJTUMc4LQ1t9/ovMzN7jEn32
hSPH0NjmGMetQugivkybkLzlLBKMRmZfQyiS6YC2OjPPuDLWrolQI2OxgsBPaPJaU1LmqGAOuute
9OpmHD31KTAovPVmUp8oizMw5DxSOKZiwkgdcnTa4CccP2Ir1G5tyChYoxU2VpWSNW4gSwvmTGut
bP9Mz2NxS9TXcMVriwkNKsT0GNits09U61mdIzM+vwCnzp8JGB50a57QHzeOaLeRVNIIzp9owdsA
WZpLLEX4GAJ32Pz5oRBeozXAjc5n46gAYehUlun8WXLAQq6K0p7dfEMR750g8R8/P9bbfTt+0+bu
r2D3ymfwePufKTJp+zRkc9CZHghKBsaYvSaSpIhr6FaZlWhnWq56180AiFvXFf+gN4qzNODBbAsC
Iv+q6v8fG/sVNnaWCf5271Yvzcs//iJsX76kP//9z132I3zJaJ399S93P/79T97E+Wf+wzg0/sXs
0maYA/fVELPA6G9+g23Db0C8Ihkbv7EK+U//QRxq/7Lo+qBusWhlo/fgYfsP4tD6F7xSdf6xv8mI
fwJwAKh+vIJQaPFb4E1FrDeXvO/rakTvQTgFSClw8g0rUSbJi4lLGRxyqJJhHEzktWDkGqdl3Spd
T8avrp3LoEpRMnnGsNSwGa09Nex+WETYXU3ekH1zUBaTa+HEPgL1VklXQ+6BICFuErO6J3bMpPSr
KuzlDFqtxAXZegyb4ijFqF47Cdsqad9aqG5uqqHtrtTuJc0rtuhwAR+aTq2e8zjsFLRNSTbBkyuG
F3Lz0gFbj8JMSRG+7q3YgiJwEo3lx+tClvH3AAeejwI79SPgtRW0WH0Md/FQDgBcEqdFPYceATSM
N5HLUuk2bqCcxX9ZCSfSFpFN7GvpBKS4DIEXnIvI6uw1Cp1wVjUnUhC3FuevRV0Uz3mjTpdtParL
ViT1GRnE/StusuzZaEITLBms7TOCacrDCKzhRQ90wIYRPNm0JIK1nS38ra4uh9DuLydzyK9N5nC0
OOxhhr0ioNkmsLwvbZEOByMRb7bY1VjnO8vqcd2VUP66rGVra4zbXg+t6/lbTEqvSF8HZIILMaT2
NTMUcksQydyKsa9XYV3Xa6MfhetNhUYAqEKmD5JNaxWNU3tmD33o7aZaK/fdlATxQvVNxycspLTO
bXiu2bKiOHgQadHetkYMCKvV+gmHX6c9hVbsPTUKATrsz8t1ljnKeT/pxNFlcBnzaTSW1PzT+eRr
7WOCMoasZiet4NRW5Vlg290vh/i7iPyYRolXdWIEV52RJfggaTOvst7BykJ50F1AI6xws8s2finH
CFhXPZTm1g9Toh/0qK+/YcmhmuxJzEV9QzPkmkjyTCP/dgxvYGSJR91Pw4MzmRyNIUB1qxWk/LVl
YJxp2JxVJsp5gDSg8WF/5sVKx0XpAnvvbvwgTZYyjYZnJfOrPYgN52df9Va1kSpBXQtNYNZY92Xp
3MDtxN1ZN36uPEW+kNcB5idS82xPIfO9nuJXhDnMPlpSXoEvTekKYINGjKKW3XEf43tQe8G1NUT1
Ra2Nwd6q9M5Za3lPhqGXGeTFjZjPeVzzO1uUs+SvyVGGlPx3LfeNi7IzWiKZ87S4jAhUCGuwaLzl
+I+wCUZ41gAjzOIkqq1i73Shyt/yTPP/Um2NkSQ0zRnU5DxTVTxLsMOUZnLTHtA0JZHq3Yw9/sB9
YAYRRnt5rZGbDbjRYposYOuNGIhvh4S3Z13DKnj2PMKdtMQDfmW1ZGsu40LHATsnMbetiWdpDLVm
2RhjuQxgfl0aRTqcN6YMtkYZmYs6r8kdj0cyQrwuZntO4l3F+3Lj1QPwUhxcyf3wRhuUbaNG11ZY
T2AI2bG06q0x1X2KVNGSmXmpa6Xi9m31gPGuPyix7cRErQA4FJAOMf7Ji3yGH6YzBjGZgYgF+4kD
kEl91864xHwGJ9pjnRz6ShBA2P+FVQzJJHeStVVwIwX0RfYy4UIrg8s04v2YAY0qpMYuYjoU8icJ
Be/iDHN0Qv1ZznhHE84j9qFFW+ZkqttazR8zwyBnLGRgCGPnzahIjcuC0R98ZKgaz84MlOwnQdzW
DJmMJs0jzYrVemzVx2xGUXozlDIef1Q1CJWJa+g16lkU6vArNWe2JdfB/fAGt4RyaVsjuEu4lyZ3
bA2u9QaagLPyKO6h9l3JPoquG6iZuDihB4xn1ozTTNX8tgsFkr3BItJ65m6qfdyt9DcYJ/kDNnni
4EjIm8Nr2dUl2M5AXsDaqPeVqM+ame2Jbbbb4pcnrbUe0XXQzoD258TBvvKZI3B6xfQcDHV94Qw9
GfC9ttB5jM4kd/tc9SudOLyZNDqU+VYxM2VrUJISHpBPl+MbnLQGSoPd2SwO5Tg6NwKtJ3T/sEkO
8cw2lU71w8oDdR+HPhnZqVMCyiB+ZlmYgzYvsyWQVJvH785SK39F9zXHsAVNdZq5qr70x8tkZq2O
nVbdT0inlopJ2pzuhAezUkpeCTQOFdBSQJiQW4kkTG+7xPMO5sx1NWbCKw7wcSW4TQ7ouFU8c2CT
wXtBxVYe9AJGrD7TYkPsbTdyJsi2M0u2EXJfz3TZoeXRAWfwaM7kWbINQItFg7dEFpADALNee8hw
N7biWMupHcaNGCdn0/ZW8kvWXnY59et6Zt32DZUl2wsIuKwxynnUhNhuS0I1bswkSFblTM0VMz/X
nEm6zlAHr8YbXhcvUL204vaGhzC5dHI1uY5m86CcybzhzOhl5HdtGbWxmmm1u3Qm+SYMf1dKO9N9
kdGZXQXeTFPiW6x0+gJ8DRtqHMeb+g0RzHI444I7TIUkMWcbcOgYVk0ht9pMGFYg8+7Nuh/dDBP8
DtQCAb3xJHdKosm/N2T/Xyd/USdjX7GpLP8XufWhTr54qcbkJfvxe6H89w/9XShb5MHQVpglQYxd
GKLR8PgP6cyBE86sCw0gyitN/79CWTj/sqhZbfa+c4sbyefvhTI9N8YQiBIM+Ih/FnN93G1xZinJ
7KFhcEk7/Xj3l6mAq9IgBhDma+bEl87IztE9jvepNoAS8M2vcGHzdvL3HSAHtNgX0NnhN/+ovGgQ
RhFEKUd3GGgLEzoCA0P2X2U5HU9NOArG1dnjZdJC+NBEalC0daVJRPVIihjF4lAe4ryih2AZxVpV
+mSh1YyC+dQqNzUBp/e/PQPXf53OP7DvXdMbbup//xPM+4fTZJyvQ+swbJ17fDwuatvRDrvRaijC
ZDJsCHWdNokVgAxCUHwOoLLaD7hZ6y1+4VRbFJ7wyDYrQjqKNWrEW766RL7lng3zpydQYuFrWPft
qY83hJzy/0JJSKF/JsrUwQAHogNxpybnAWvq+IsJXHwjIjteTdj23cCAFeRZ5J2idCmfoO6MW69L
4awUPsktJODQA1ggTJhctRy0O7wrxWXVI84CCQZ5RMBUIye6eLFTEML4obvxF5uWaQMcu3tI2mzc
1tGQnXsaaC8IFsR29LmeUbepyETCsXjWfJUf7IfQOa/LASi3lN6N01lps+rqQs13XKosXfqays96
NCnElvxwTlO1ahhvYBzuxny0V1DYgysTBzPjS4cKB9oCPnQrrA550rEN6pAXEMFn2YtaoqCfxBAy
sEv7lfBgAcetXh7qtPH2SNeHrSRDdwdGml9HNN1DpKbdQxlN8pa7w5eOOcyaMNlk2QJMfx2pOJa+
RVcw7LPxHoNX/tyqhL6DyshUV84YOnClUDKazDmXGqEVZRmMv3o4EvdqxY+MalU/SozM597gGzvY
Ftpdm0x085o+Ox/y3DlPU5p+K8IvKFiNFJf7QhIsiFUvKdZ14VHjZ52+zks9vilkQC2t+Rha9bx6
NTz+0Y8x0ix9+GG+qwwoDjOjLdkb8TrbSjNuZdgmOwq74nK0in7FNxS2eS0wQq5VsL67AngLEz4S
Xi1DGbaK5sU3PlaXjQSZe2lgFFgmjt/9jFWyuzOANMyYVZVFQ8u/hUPZPSAL+h/2zms5bmvNwq8y
LwAXwka6RefA1KQokTcoipSQgY2MjaefD215jizX2OX7c3OqfFRMaGDjD2t9a77x64FvBY11Jwtm
PMbEX+yPmrwNs+Vh12r7Tov0AesTf4sjUj/o/LhYDVS7xHQTNPXNyBK143Un7iLBJxFisghEKdWa
xHIY30DZuK5ZJN/c3LdXEx7llIhsLSlBEIThxdHD+h2R5nxTjrH6ZDJw2pVgOtZ4H7MtDWD3oaeO
8ZQIfM3xwjyABp2vyLeFfNQvl3q5RXMyFr+phr9+hgdA+znzSQgHr7UwuP/JtpIveeSGx7zNXkat
7Y9x0hR3kfdd7319CBKtcIj2CwuTTBD7FSgX8SqYu58jk3sTNEGW7EzoIWsh8lcRusM3WMfyVqY2
N+VkQrGN+aAAD3Vb6MryThaWuPO70b7rSad9KpNWvvS2Q1xnJ7hbXTBS5FpXrxaO61MKt+xx8pQn
ARh5kI3KsXqLPEg5jFGVhnOZLuD6x3kxDwHdhnaZlCzB/ybpfIOaof0sWVddFAmzHlGhXB+jM8Ij
HU6xckY92XeV6cLrCadkB02oeWf5pvMxFVnv4sD36i8kPvtnyFou/moT/nHnAEAyPyNSAAn7MlTl
2L0nTS9eEsgFWbQfrLkU2JFmrdxgSBn7G1WPoX0cI6sXF9hFUGzEpD4ZwLNWldNDqDfsCXtNPTtb
7kNy3DvEK2VQER/NvKG87SvGAxA0/KPQsvtOb7UH6rSLZve3opDFFsaC/TA37Fxtd7JuGzt6DO3w
toAFsNbZhe8jc44PhZl9ahH4bfocHV4v1NfEK8hEHvqPLDYJLiyjd9WLmKxJdFOl0cszKb7jBnr6
tGKR2H0YcFk2UdKS81uHW1x5xnGaM38NgB9+oGsDBoZ9citm0DqaLwe1asDtOKl31DJZr5O8JhlT
kuR8QJ+Om0+bxArugA3QPWN3X+T590jOcNfZtbvAB4VakR5zUaWbbMxC808plLsbpCwjZAceWNBI
xikh23XTE7x8mJGfrExj0A96qQ37wgXAIzvLowvRQChbUMAHmuhdrGPoMbVCP5He7e/7yHi0itDf
soRsz0bpW/nG5Nq/t3IcnZXN+gaHz8xnyIC+G/Ygb9ytY4yvJZzNc98SeVuaeo/XyTdQE/hE4tgh
afMqbN+taux3kR3xzuMF7m0hrgxBTHbRJi2d+oKM0QiMLmu3uBviCbEasZ6+N7169oARysqmUzkt
Fvw8y15w81fuypkctfOTIRlXriM9hg8eKuxBWFSIFpopw/S2orcJymYfb8LQ5hABGkbX3gaS5+pG
5K08jTNx6VDizQPaYjrWOOapajdRRA9XspgMVGfYR+k006d5tNJVszC+EGvtx3xtDVp1NBpnfpPk
XLCVLuYnSeo02KrW30+z7R+KPlT3SWbN6yHs62NWSLFyzBwqgpMNQT4y82tpjR/cFilGFS7q3KiB
GKRLb1trA1okYJvByJxgLXwr/eI6TCo9XY1bESroJf6gbWtofxjKiofc0HiXA1E9JIk1WQEOo3Wk
Rf4zNEpjlyfc8STuxgdvmMIld1zcVGzICT0ftUvRTd6tUc/qqLwGFIywyS3Z1A7UaRHVt9h03bM/
4Q9diXFsiCHGX4GYPc5uZDsbB4kqqV4lsdOc8jm0XvrUVSJwbVKmA5NIo1OsosxbpUaqf5MQN/I1
DZBDCHGqD4eZadNKFlqz6wnUeiFuOUlYmCbpWTDAei+s1NFvjFYMi1LNy1L7xVwIuCOsDVAzVYla
m0CXbOvG9vC1So1q1eXjUhfI+gE0Rb52sHJVG28oaLKmxd8GwSd1uf2K+IDPtDn7dVsJnGgs2IOx
shNAPl7YrtKksu+UGSb7OS7lVxPOf7tqpMqWz4YghaVESlOL9xD6Y7CebUkmTWhzOMvug1yIUaIp
YtW01bOWFw4uOXIB8txDZ6eFF4k6h2cgo0xwQ12G68juKYjipFjVsbTvZjBtF41ZzgvDLYsI+SzJ
QPGgmFoVFHkxyeiT/DqRoyo3MaJk4Fi8nbEP1sffi686MY0noErtB8GHqbc2SaigTi6WresE0H9D
Geo8TllNWbYUjADgBpGt09jMDxajpnMOIW0v9HZcF9XIYdykjKQLacKkiu2Wl7tfVNqlJEP7OTEJ
VYgKKg2CceRtNF9/C7/+YmkL/o9J5nIoE93wvYOxGyS+S3ni17VxzzFYfljSYVukRWwFW8rEoxNx
EAVFw6+zsNl2saGRKUEWeMZISvPKlV40ahcVjjrpxKpt4n4Y1+RQKnhDaf2CH4vQA7WUv7jsX9xu
ysH28SewAMWgUEzqO4bcZMfEo9qUaeIHRjJCflQka5pBBXkduALZZ3/fRPxlG7sIOIiCIqrJRb/6
F79EY/pZFUVat480sz6GSB2WctgtV3VaN5Arl/Leqr31wAfz2qoGuNJYcrH7zv6nhubX4N6rmGT5
TVj0GPw6vwIs+spisIp/Zi8SKn9CZnr7znU6cxN1UBeVoCCMfa5sF+nTvRthT0xbGyBXV71GYcmN
WVr1sbUGdSpHWX/peyHuoKdOn0Yq7n/YaP5ln79cuIVZgDYWFwNLoD/vfthyZu6gWe1eSywy0trS
eVSSB0030vhO67nreBVxgxkDdzxQTdy5vKeOWTlVb6mkbnaBVt78/ad51S38ufG1bDRJ6KDQRIm/
aK8i8DqMx+BikMBRWyu0vQs7pq/P86gNu6bp4zVH87xRLGTjIOypoFJJ8+rGy2OKM+JCrnN9xHoM
aju0qw+Z5O6D50RAgTqAxaHWVDWpOPY/uRjQHPylmcWE7i3+MGigi8jyz9fT7jWsbwqYwAQkacVq
SKabuiD6sFLEYMsEB6MfW+73wVTDHrgs2UWG+YaZ+TMMSwtRJuWSZpPA1ONgvRkaU7wMEgBdMlvZ
SdcL69XEEzWBXJDlcIL15h1Cx8jWukjmbTLxQBccJfvIB0qsGzFwpamgXs0L/0wBOW/LyVIndN7j
mkgBlE7LCWMCeb4MUeM8ararvhdepANeKQVxClbLGQs5hbp3rPJD33OAxWFFzU6zTF9C1IEWEErB
HdLAbYUFtdTqUznXDyX+Rs4UcFRrAcf2i18gPxB6gmDEyuTGnEJiJVlMntO+pgY1GDnAHh2eo1kj
NR0IRv7aWH3mHLt8dodzHY4RFylhf6BNbTdt7CiL2a5JK8zhnFlpD9oPALbGFJE/qDSfqxCwcVtb
IPVcZ86jAxvDZB3Oy/8RUtCHa71F1LQKE4xRA/4RzzyhBGyhbFmT5G1MTd/ocbqku8f8xVHpV5uJ
QxhW8EQp705gYjVFkU87rUP/oBFpSbj5rIPoW8Fis1etrUGRLHyJt62hcfNiIb+qtM+2TdIlu36g
utKzkTty7mgo4tLpn7skf3Ub+sd5MuSLN+ZWsm4U6drXa+cvyC+C5Bathh1rF/hn1oEdFUMba0h2
Ib6ncuXZXX7obK96m5RWvQnFNq8zc3aMPLbZ1uq85p5O1DurWmfwPtL0O3nZfi7J//k8QX076BOn
Ubf0dmXs56u46Nj7ijmfWATnY084UVQcIJbStZSuFVA7uQ+F1fTPukGwvFma1ZvdNskOUIU6SYPu
eU1kPW+ArjLazwx5R3qRXN527E55ggWnSReWCJe8js4oFALwVGXPPCOt3sN+nwz+kZVq/V4R3f7i
FXMewPBtAzsR8x69aX2sZc1UzkR4Fkz+8gqNWa9sbeUyACrM+guWQe9sjIxZgGr754jJ8DFRbnl2
iN7coc1Tu5LcqFXllcMzkkHa+1ElO2+ZAKHok7dFxnzITWiTEe/N3z2e0nmTeLN8yZzifphc+bXr
O9pt3Y7ujFKAfRzjZSDNNy21pXBefutJ+AyxPIwWzapCH3dW1pgfjOVRnZbzXSfUbC0Zlrza9QSa
vylSsHdo2zb9kDAZWZrXZNJp4ONJ1A962fDJVCmlyPVdLMuohGQUsYLJcF/ES9HLXMcC5cZglb8u
d9VpjgAhTwPTtettCE2KQiIqoXRPvQayNGLiYbWqfrhOfEqL24eVM9tNaKsBW8j8AGA12ZO5U6xy
9IDnPiS18Doe0CKNy4B9kdxXwQN/HeTNCbTpTDIQGuP4e+PN6mbmcWM1wZ4yRFDNLMyLmF7pcsou
tcQqEFAA+wuW3MbxBVa47iGxxmXHRxyNen6YoG8H6FtNhjgzjyDiY0ZwoRMz/st0eyV7rdqQqMg4
g8HduCnhqq8gVoFqz0BNU/DoDYMvxIdoo5gIArqtv8yWYFBmE778DlLL3ABoVZ9KEJFBaDb5QVuG
K5AfONbo6MPjdVID+UcPPEqNZlXOCd+pMBn21DNHnGXw46/zm+tLcsqY3ZZVLA6arn3T9Xkpl91F
UJEXFEt1ixHh91sTYcBWCkZDZWWEF93Iy7OszGxdg7Q6e11bf6kMynSjjZipYXMrzyPWa1bidFpE
x3Qc7prZfsB2qF6niGKn0Wv/PLqcs9VI9CBRCnXzrsPbB3+X9QZciYJRjkN53qU808v9XDfLMYzB
vz3lbc5E0k9cat6s4ct5iaJeQHb+FC9Tb+qS5S1Ag/ZqeNwSYu7bj74Oq7fYCKM7t5eMjZrl/gHy
CbWTOWTu8OeQP5QfruWth6hiCxU1uxTjwBRJ8Jp0sE08Xd8NRscIuPei+M7lyGfuxBB1YIl250aa
zati9L1z7VOG1Cozn8ZGDSu/gAfusBgmbpYPPnZS40k6cHyTng8SVFV+ULlensljKM+2SRFbLJ8B
wUnw/TAHyW0zVxTno8FpJqKBMHnKZJkxn9Or3HzSipLDlnPsCxRn+YLVnJhNhHir60hw6BhaeqCQ
jxEJv+t0ovxsOU3kijYn2xLFxB1STRQnrKyCggcb/qLFFLTKeSiUPlSvpG0yoB6ZGVtJSKvQUThb
wMHWJsPlDS97bp7rMTu5XA0mR+rUENP7ma5esTA3F4lL0U5MoRrC4xuGNp/kkkuuEeikVkM7cDF1
jrd44DnKfIu3ljNIejyLe01jhT+NzMvMfCqSQyns+jjKnCHiclQCNjA3TWZldyReEJJBJhNTLzj4
Vu3zfogZmfBMNkynMS+rGyzOOPJrt//mluG06/jVg5ICz1qRcEZ5mVfyK1hlSo6avfwhLXnIEpnE
d8DwX4fB5qrNrmYdTC/mURkyrkGX63RDw1h/oSohcImtJeRXqJo+dUtvJ7cj8HYjGGvKiaoKqSDV
oNZDzweuPHzmmclI/fqf1weTQHZeMZrRN+/2yDtV8lI5lHM33ZPgoLZFnCa7aqx4oBOqysi1OWTQ
5EV3wAeQIs92Mt9IZ6YjG11FmEr2vRdz5Wzilgb2Oih2WyijpEFcxqUKUKyiQTCZc79jkMBfPB7c
PIXB6ImXuYnIzFo2MeS3yU1vu/ywrOq9Yxd2P/xA/11V/sOqEmv4368qD9X4i57v+gU/1pS+/htK
UxeR35/EfL7zmyPAzbH8MVioYW79j5jP+o28YnTC4Bywv1+Voz/EfEL/jT6BERrLRUBMy1f9izQm
LNl/bkDwVPIGQphs0YcuTeji6PvJaaCKrhsYZnpHvS6mk5a2cj1mZnaZMOV9FOUwHwj/FiD4ACeD
p70GCF6jBFMOFt5HrXZP0hpZg7FUwz3ZTuFzNqNEONUJsYRxl6TRYVmCQZoG06yt6muIoRESYTrl
7rPi7fmADp2jtlEFp2KM5+ljGIhDHOree46nKiWm8ZqX2NHHq3W5xCh2iGziJVhxWCIW09iqe+QB
S/JiuYQwUqbn30pyGSMwS7cpxwxy+lpciJYkv5EyOvzeLaGOkTbcZPky7ibuNH1hXla/iTAaPk9R
XaxM1cbfNcuSUeBHNmu8ZnLvpTP4qBOV1SJKiKab2W2MkaG/UN/dQmMKXqbjELgDRFhQHOHB4aF3
gojOgTDoyhJnM8YjiQF5Nig8Ebe/YfvCk+mE7cYewvjFQBs+rZgMe7sWfJTLaMfJH5URx3eIm0iS
7EGzJmMe7XA7eEeYasNOr8AxrOeiIKAhjmZi2ss4dwOlmOuSI2v2vMKhD0TrUlT+hzJ03vtMF0Fd
EyFIFK7fdCszzOpjH2bpwoR1qIyrygGvPvmnZoYUumRYl4HuS+9WIC1EowSX4cKaEXabiqt9pukt
gsnQ63jzY+7ire7Ixzofu6PheiRWmhMXx88h62uyzO8MF95h4FGMQUNRVb8iN2/4gvNOsZiD6nUy
4opSHxw4qMIwcn0Uck7YraOCVIAc38QdAGAi+CbqbaTzzPLFOMWgZhMSYrqU+iZw4im69zr5nX2q
6vGazHWyBhJQfWfam4vAGjE/kHU0d+9lg0JqH4Ze/hxiiD8MVllvZhIHrIMsneFNGj76x7EhhJDc
wy1AdGyrKcOGrVH5LEenxBjv5q6N0mdSj8JpeJg1avZ8Y8xEEe/YbSYXGor4vjB9uqsPPl1zFPRJ
TcK1nUQZw7rSZ7BXya3uuEV4G7W1vy4MEORL8sLLaI8OUjHD/BR5/IywrddpPj+Kdoo2IxU3L3/D
wLcXlobcahWJkIBacNRACzkSlUqlWGQFjzdNr6KTkFE2BoRkkXTii4rCVTLqZAm1TeNMBZrL9CmZ
fNwBTP/WeWaczM43biodHu9UiYsufDjKun2epQgpQBoyZPVS7dnmct37aZLsNYQK16XXcAcKWoVb
jdRtZ922vbUiTtbfsgzrjmbRQDPDpHuwJn8899acrMe6yHa13fddUDE7Ojlt3R/NtC8uii6pDJLK
sXdOWnYXzW8f5pgHM6vS77NnfWI2GTi5l314FDfr1KGfqZK0fdKYQ9zmIzFabckEKJls45GJJqeW
VyAl81uCenUCzVZhZsZBOkbeitjZLhj67N4S5bNPnU+NwoOtVdY+7aKL45TxpsCrtApr8Gtpog92
gFTW2zezU6wmSmKudjU+ASaI1zrpzQe3EvOGUKNh55nQ5xy5JInmc7ZB32gfXFsUABB85HCRaPsb
G0ndpkbIcFYF4d9WLgR4ZjIk4oyeY4IZcXT7zn1CDt6f5IgSgkOq5UxBUcVWKbFD7V2fpwo9dhbN
d8QzceXKKL2fB85GNrzevsJPve8BFZxHQ4PoGrXRtA0pM1bQ0QmzacnzIjegvr1WnG5TLGGT5htd
lGLLkQzbCTRPQDQbmSztQNiXxUUhmytG3T0ToL1yopyrbTJrIRpD8/33JFG8RDwmDzUfQjetSBQq
zwnT8Lu09caPQScMZyizGc2kqW90ohSwBrn9tmm94gvCSe8+7iLyXSM+/i+pZ29NJmi3djaVd8bQ
JwTrRvqT6Zv591aJ7sU1IvHo1lP5gGAg2iij1re5JIlzYKV3SBneUI8iwt7AOyL6CBxV/5gIqzp6
1GJvVsstzchwRFRSY2Q0ZLufCK26a1s7W7Fw7HmqRvUYGYXjYS4zklt48ogI0ZWeWzsP93psp6sh
bbM1WUgcmTmNvt+m+yTUknuNda4XZIPnkmZsRWsrZccahF08E7Un422Buv2WFKzwU0wUSsy4325f
Wd0nWTBrQ3I2h6zdt2ZIXsRsTF+Lrs9WDKvmJ8I22C2GqdvAJIZBGbh1+6lm/3GeiQBlKAqFmTJc
X4AbdXyxnd54RBJibucKJIoakbisHNXFn2Ut23trJpEnbiv0/RxM9Z43+vQWZ3X+ZMVsJ4PeMabN
yGJwBZZqXqXclUe76R46klvShR5qdN0XvXYWHZ5CbZnpX5RG6va+mtwm+QzTOYSp0LF15k2U6aRB
zlU8MHqy+mLTG8vW0hpgAUh9mj+8bnA2BO6g2G0SjmC4Nogxm2ZZhMaq34168TROU70j3yjacJOG
pH20+brHm/tgkQW1Zo177Bk6rNmo/QAJ/bc+/of62IS+/beWl9tv4//cfJuS9+pPYr7fv+xHlUxw
xm/gX9DkQcvBXfuTmM/QfSJILVR+CPnwwv1UKVsuX8TqhCwcwAguqrT/qPmM36C8sa6wKK8XdJ73
bypl+xd1HRo+frzt2QIgAtaXX3mdzCxyOMZlem5McI1voDMZV5XC7cRGj32t9KknmjFVoCqqttAO
lcnqsCE60eVWH8kXdrQW8bQV9cVK0yXimlQN82lC1PqtbnJ3nYBQbuZ6X3aRk7UO0qRRiUeN4sVD
fzr0pinbj5zBEbsqheDE3mRLmox/pycaiZtD1Q8GUU9Ox170EeUR2X3OOHT6S87EMAH6LzSzJ3Ok
0svimHiLINxziWkZULWQnBghTiJNwUGgLL3HGMVaNVKnehZaLaMQ3YxDg6ix9qllD2NsvBR5r/45
qd2OvrSUg0fCQKuDMT0lyFP6zazX71Q1zdatpbpnPF+iF1ZjypfCMppfkXa5ye+boP8+gP/wABr0
iHio/38t7QmvWf+eqZ8fvx9f9IfpzPjNZ7Ty4/la9LJ/eM7837Cs4lE2Xd9dqMb/aVOR0jKN9g0Q
ttYCMdVpLv/wnDnob1lpwaUQyDWXr/oXbarxy8OH0pO9I3ZxulUfp9evzmXLsWLGwGF0BFzaxWjg
DahiRjRvrZGcL25C/zjoX1Os6wdZCwGGo/L8y1ANHV7eYthZtVHvcE3o+j9AdQBX/bmB5lfjj7OR
+WJzFgAIftngkWOi7Mz0nIM72LK686nb7jx4oPwOWmiz0eqrx8QQmtgkTRh0ET4dTQ4t7na/Dz88
qCIPLedO3Wykcgv38yy16FbFNWpLEbfGC1yMzmk2+cBUlNpN89a5nZr6HXYXr9WQHnSatx+zcF4L
Yja6eG3koyDnvhJu1nyK1RDxptWKdOQoyusLaoocCYvbYrNAr+cfvYaBLsa2dDM1/lONcbfp0aR4
1j2Jqf0nv5IoMZq6GAIQizkmvzGtvxaq0C8itCrwfKKRKYITPAfYGvA4EH9pxjmw5SrPtih18xxr
F8qaEiIzb+WRdPLweQqX2Mlkbo5Ez5Dq2lvte6LHzR1rv4nUF6LXouooK6d9csuEfDd/Uju37bsT
y7XhOGmDtk7cGXdbjjvqthaWOpdRvNWSNKPk7Y3qogn/RbdScgYTYK3IWPJ4UQlKN9B7e7zRcFM9
kP/rTys3Vu1mTIbpHLnzo95H+V2j+oTkOL90g3Z0DKJ3Mk18bdoCMZSM22CybYqd3mI/eUEJIy9D
UlpQB7zi3h5mNx5ocozshiq4tT6lGLpZSWnJ3TzXG/oic1v7+fikdGIjyphw9cmR9i7Pi3Ir3S7O
VmiZIIfzngRv6Rr7yQolUl2fBSvHKr2WrA60rePKqCPngatenzwnI63HzfVjBI/uuLwXj7Gh59E6
LPX8i+yM9qly6ZPq0WCvk/Ua3XmbzLdWaU5nC4bCR+TGDmqmrt7gKkyCxhy6Va4G0j4TwOwk6gxi
i+ZsqgOZyfgt47aHodZMK7zGzGjaaLzo7jDe+owkTvbYQtYDmrwj5y3fIEwvl2Ub8D2yuC5xR3gE
Gl+Q1E0Sc0s3hRtumeW38Odr4Xyx+SYrJEIE+Xh+v7FZ17yZURqvilSpb2YdhTdYq8XaI85sL1h+
jCtWEc5La6q5QZAdGwdzcNJmXY2WiklzXMbeA8mLKVqotvUCsy5cc8mVRrKFtUCtCYmO5gALi/Zk
Ty1GMKHl3cGfGuPkS7uyWeWyRwLe07CoM/L4HNFSnaZ45OqR8TuvxLCMToZ4myvTTgN0S+K9GMXo
BAm6xKd5lIiSct/n8s11dmPjmd1aFYxtkyUITxfCToGcTxCpSItmIUbs/PHBLfXE3rlZ5Ryyrvnk
x+P81R3maROOrTj4Dkxs5ieMpKShVbechOPLEDPbCSSvWZYF0Vwaa9BW2ZLEWI4qqNrGJWfX9YkF
q5spZT7EOvsWHybwa4PmgPhAD7GYMXRxcVYVs4CAefhwqCKnstf0NYzGUiYldzYToiYYEqiSWCzH
B6cZSPVk9ET4oCrb/E7wYOxGBvEIB6uh0mjjDMkkmxb51uE4OGGOz5OgD/PiOezK+pL0VsfOPDet
m3BxH2r1YkR0LTyJyeJOdCtTy9dGn4i1vrgXHe5Rf9MsnsZhtpub0Yzj+8Qcs09y8T6y1zborfqC
bOuRJu9qkrTbLHtPow7rJCplbJTMcpz7NlG59oWYA4yWEyq4i2mxON+4VytmJBun2YrFodkgCzpC
Xh5fIi/Gl7s4OY3F00mnvZ5RWDVkveL41K/mT7hZ4hT7Q7p1x6F5tK0Km2hoOPEDzCJQROjgLq6a
CmPfNm10D7ZNsipQXZYT7Ru3r5WiVguEQbrgrln8qeHiVI1rvzYCGxfJTYdHGNu0MbLXgiqJqSmj
cbvTpsX3ag8tPy6PuuE757t/IXBv3Nau0746ms+PiNBxnwVn8zZVVnpoMpPIhxG/LWfDdEgXD+6w
uHGBo2LMRZDWkH1oZYFC6YcMYI61lX818qY2nl7jau91lblYfVtcv9jraL8G2uRT5zmkQ/OxkXcW
nwq9gR+Pz3llDoa7aWPnPbUwqi1UmFVWT9Yz/k15SFlA3ftWbPBTi3ezXgzJvp1Zd5Mmz2nI0T/b
+TlSXogOvzr4bo+m39YmrA6FtvZ0Ir2kFOmtImhpJypN8gXzZN6VPOjkly9WaXsxTZtmD4gyVvgl
G/4n8XTtlQCa+qExrenELksgYJcxVmzbH97JDGtZldvuuimqabfUJV/zxcbNXWqTo3d1dwu8qt5G
LaZvHB0D4Wme1ZwsbzGO21aMQ9xoZ5eUZ6UpscZQ6ltb1WhJtZ7mXn92UtJykXxiQUfYgDJVXZ3p
kVhc6unVsd5d3euorMe3sr1Swq7+9n6xuieL6R1sAB9X/KaJdLjTdIHeXHceM5IWd+nVNc/uGoNt
2cbWTXv11aOYM+/CDHI0JVb1qhYDfrdY8fGm83mF+uLQB3Jevlp2XfA9MfCbi5WfuSw+UXcx+Ht1
a5yJJ+Q4nhYAAMmpsACou0wZ5F7HDAGoUvZGw0aWJTl7tjIsvNypLyEbhRoowNEjgcbCVx8TOE+6
wEar6uIyxnp3S3y1ehCOkWAGHnRr7bQGo9eG1ee2b9tL5I+8rOngbmKb0AIyZE3znLCAsdeYC7EU
jiKxkD4WAudvTmZfyNzxHc9t/dUjNpAxwqz5R2yF41Jg2mazKdLKZ2g0dyJoxmY+eCnBFATm9c65
K8i6DdCJ9WYwabNbB26aojoyZpvMRM4RBMolzS6ujrRBwOIq7WHAYSF2PS/9B55a0md17gH0v/iY
jkPa8CYAmFjWe2SgZHvivYhDXq2C+qvKLe8RoQ2srdrVkEUxjD/BS+SgjX1L7rzKydObhihf0Ii4
nrBpe9MzKsf6go3cfa1DL91VDr5uMlgz7V0YoXb0CH0ud3WL4mulRYVO+LIx88qo3bjfJYU07s0E
k/rRk4l/F/Wu/O6XyMZWuU4WjPQgJ5I4MWhBa/WOjuOljq3u5JBDy97g2qv8t637h7bOQo/ytxbJ
z6qC6BL93NX9+Jr/G6qIZXIC9xb4rW4YC870R19nGAb/xOCElurHYvIPlAi2ShqZBbYKsokNIS3N
f7aP4EfAJS59/9VY+W/aul+6OnomWzdYSUI+5dXmX1FFP+0ew340mFPX421ffERM6eL8609N7v1f
zYK/kEr+8gN+Uas2E/kvcuIH8OQGoJ+R6b+hjEsgURUff/+jrjDMn0SoumcgLrJI2mOTypBI/4Vp
powWyTy8phtcRkpPJQNhUtYchSjJzGr7FY165L3H+A47fadLGAgz6ipbJeURdWgdFR8VA24X7TaG
F+BFu7CJ9J0i6vAbryRKxHPfiFYTJ90BF5a3fho2T16qq5MjWPg8qbrbpmZiH1uCy+/TukqTQPGa
ZLiK8GOZujc26AU6SCis8BZ8ZqGw8ePskbyVaGjISy8HFy965RWkXzsKtVzZm8fGkMknNeX9KQ8X
mda8hF9tiyHJreLkdmwkbLLnbz3S/8ZXrdIZXHGa4I3ozGaFhExYd0Jz5XxK8aJpj6OuJQIXEr4n
X5OrLksJVt+5eZP8wJ7/99T4p1PDMgTjm/9/GPT0DbrNn86M37/iD7nCIj5ACAdMCjLq7yPVP84M
Hc2CRSgPdzsOXFiX/ydZsJaBj8M/LU5nnakQz+KPQ8O0f/Ms+mEPkzYC8cWm/a9mQctsWf70qIHU
tgWYTXeZt0ARvY5kfjo39E7Thrqq9MNYm83nQRO893P17k1s+WZDqzexRiMyEYF0gQB407Zy+OIM
aQ3tXnus8Yoee8VqsPbc+UZUvXZQCB5D2sM0vu/hM7z17vKedyq93guPZjIAaB6196VrK+tBiCQz
GZ6UueEeZqPxzFtfzHr1qc1rs8cBk82VtZNZJ+WNJxvdZYo6kFFPLqQ/dAXJlCzZ6aTniG4ZK0rT
1J/QcXVs/tyyyI1j7E8OpAQz9LsNvmbRbuNcmMRXCYJgQDOUGYLyYDKhT2wSRKvG0a2U+SwUO2N2
Q5VRsQ0W4eSxaHSVfegxzxCTDQ/MTZ9CpWn9EBhuBtM2rmxk+WXofUTAmN31bLYTfrplRjw4mKvc
RH+c5oatUMev0O6yqTJPIPVmkt8dPz6FqYFabuxoqbcD0bbDhhUSXmKvSvdFVMmXqQTcHQC37/Yp
ttnNiGfmRQ02KemkOe6TNnlEoiH5sPr0pjbLap+a43NaJdYO6y5NaOFHe4ZG8YyONIo/s+5nr6OG
5OB6000lmlM89v/L3pnsRq5sWfaLLMG+mbLx3l29FIoJIYUi2JPGxth9fS1PZAGVBRQKNa/Zw7u4
cRVyp/HYPnuvrT4ImTSMi8MjfCNKxZvJ5xqVOn84WmYQFPPnRiQoNAg3lYt5TJfyfZlGTB++Xpxw
2XynedvHZlKqF7R2jr1N1HvFr1SYFO3YBHqxYmTuzjMoFvPRFbf83amMfy3btfM2tPg/yvTGJtoN
azV+wpg+MeA1h3LMZUSzJFN9bQTDKp2zlJq+67vtMUvrNsBo8y45ECPVYz8t6+mvk0ONqZ0teZz9
1gkGbSFRqhRwRjIN5aooeZ+wqS/b9GAUphNNE0lIaMIV/vMpuySq6q/eiPuXg1dj5ZznWPgxnSnc
meE2dN53roxpX092/k3yeMHvt1K12dnimb2qhWsg/Utgvn2wxfhij/nygsm74n3Fid5gszs0pePc
QV9OYLarLYLGVrS629aRcyHb9cycO8JHVojZ3EfHmP+2dlkfx2xso4SzIwBoAt2baOs3Zpg2nOym
JuNHjo2r5BC1LbLk0LCAtLlMY0HG3aMLwmWesbzqdqMx7pfvogIstTUwOgcJoWQUHzZEwoBsYnHK
OtsHH2rl/0xl97/V5pJ1AxpWIooGw9Q52P9WrbzUU4nxxRl54lXvQa23NvEPmYtKuMnzAH62rkf/
dF9M2xqu9SIORqkpLAjT7L5U1KU/Aimom6BL+vwmaapAy8m9OMHWMoR6pYrXAcxiOGpY3/c5VfKn
RqU9Zj5z5L/GF6sECUFMV1UkVrRkmh65c+rhNPG1SP0J5hbS1vqDuVnTYsA160mNwP0MbKGzT+05
H00oVkdbwo6flsjiMI//9K67t7XOidw5i1LZv7UYfJ41gFcbWYpOAv7z7OGTzO3MijXD7LrTJ1Kn
WePXe67EMsw6Yew1iiAJaOIzBN5ETKbllFhmKqm1VMS2SXk5e2YigLIz48TfKvrDkzwwvO0XdxT/
nRTLcqsK8cUj9WFsOYn2qmxRFXHmiM66FRpuXu5txbkR+Q+k1j7KibC+132BGocUml8NXLk6VtcN
W5Ne649dnbx1lVF6cLVN/yKtisCnP+5M15wubP7lM3OmeAGp7X4ZtZ1Hael34Vb74HBUmt37shaD
vDtxgN3KfHZ1krWN8UgOUTqO460asjbmz2l2rdDWfX9/aksrcZ7wgZukxO0lFl2VMahMj/T55HG+
DodZ17L7xh7AG2xHokSJ0zyhN35S62cfrKn2//TG8OQuVjYHA4GLA3mFXw4RkIBNhIihFB0tPP0R
nmrTDEZdjv+S1rLiQozivCo723mT0qNG2/xYtgsDXeqlO3IqnAfeestnD1Ot0KbrmvsojitIzbxZ
uJEOBY+Wa6iYAHu6xym3QFIyvNAvChVIvd+zgu85g8errzi1NpMEuA9YOdTGpTmOpQVtZ+7tu7L0
TKuTEZReW8YtEXRmwtY/dNQHiLXzj702JSB7Fw0ill//WUFNAgExx1DpQmBmLfEp1S0xR6bg4dXP
C5/MRrlS3AhSaxi7oy+AwvVC/ls6963O3RbbFYERbZAg9Fd/C4WFQSlrFmKXql6IbXc/E57cakzU
WSdDGmxIVmGF+/eBW4Z2MSgziRttLXZzPmrHzbadAzklggjyzkxrmpzsAEIZRnxsLGVRBUZdct51
zm8wBCu6ravHWTn+Ji5anm2ZJIG+onclJuKpXAv9wndg2A+5dS+Dx7vrVP5ukdtv6m6Q3zafs6wg
vnhNMOMbwVRw9AOa/eZCPYdaNRKlKY0kzNBKb7PlTbzcEUccLf1sdfuf9Lu/IP+qXWUzMEyL9VET
XwvrcugID/NHbb2FtquW8R/5fiMsBlBpFodo4KJbPFKfVjz5RiuPmmdslwmy/G52y9+qTjRcSDxd
nFLTh7e2vDBG8wVgaxNS36ECTOec605efRvNaIS1sbZHZdXOrpjcNQTA1+yGYqsvhm7M8bhuFimm
9XvIkjWYqOkJZp+fgSAwcpDfee+DZmyPJXEwfqGbb3P7ctXS8AuT/PgTU/8nj305XuFzeK+da/Pv
mtr60isck9UyhwIaxpMaqvnRHpPi0y2cF9txSK5U6Y3CpOFgYvA3ATkQjLSHhF90lmfWG/ogypON
LL2OXmyB2jXCbnBTPulpXqOtq1euNpOPLNwaP3ZDPCta+ZwDQ+rtw4TUc8A05R7cxfZ+z+WgASJZ
/hQyGR82zRRFjJg3HQo5mg927UzY+0hTcLJKCPnUJYQ+ejRSmW3zjdDq587zbXx/2qCFnJqCEcOQ
LB2sAX9SD8Ln/qCmfKbQO9tgdXtnL6Vu88g0Di05/eDjxVIGr/k1NcFQryp0R+0C4bn4NTi+9t2k
3amaiYRHRZulYZeaP5Uz2C+Nkxt/9LQQdbhZOG9YgSk2o3Pb47uCf6+ixV6XP1rlVZFs1fCyseE7
Jhye1ykT1d5vnMeN7Qbp/tGNJl4Hy0EXG1ywyZncH+yYdZjBnQeaYecftuytK+qujSQ6U5yQmzKU
rdzIcHVuHbdsAp975MY8XPlV3Ba2pSDsktYO3FGqNML7P9bRhGD4AG+r2qd6X+wSdx53OpmOWPJz
7cfeEfuClUm979wq/+A0Kz94xalf2Pq0F26RuK0KNz9q9szEm3TOifZi0AW5GBIka2cGPGfgNDzD
cCcuvRER8YXBA5GBmIsR8vyT0ZEpzOpF/09HpoycKdWwMQz907gt44fmberHlvN0oNbHP6NGjg9W
mvVvLb2ZJc9fW4yR2TlRWd8d/0xX2zvG2podqW0P82sKvNcPuScpP9p8aTqBVeGZxv7I83BGo6nr
2Esq521O2B//SkuRAyvwFt6sHphDHsR+GYO1d7B8WqXFCgUS3CdYHkcwrKiXamtWPRqyRlwBrOSf
SW03u56NpBXVG4kVpRrtDnlMQYlYpYDjU8/1h5YsyRMWkOaw1Byvfe2/zDWzMUZJ9d3UTRuJzC12
zril575hJK2aqRuDsZ7qVz3DlmZqrrGHb1dewGd3OwzlGTHRrgql2Crk7l7au1lv5qfKsvs+sje8
qcWUl/FU6OoC4VWB6CvoQHVx6xrEM9dn1k99+7Ck2YJ0my6Yx8rQcx2DYaEmi7eyviNZerfDMG7m
d3dM6Xaz9dL+l3NGrQgp/XAogN8AQf1Pn021WCJ0BuwnaUd8JLJ01hly8fBNtoNjHsbMsT/umzgV
YfOR7qEveRa/aXIj9ykAC14AQ2Jb5CvcF7HhpSSODJzkMFzdmdNn7NvLBLL0oAZff166kbsAAfn9
Rv4zmsZVnDpiQsee7yQpcjO/QKPJw8RQ7r8asyrpqpJaBExtY7Ffavk6lH6Sf+q6RTOG5c/XkeeR
3Ni22ejenve39WR6oKaTEZy8E7567HDvWzFrEPI4nWN/YPs+UCz0RQp4OBMmsgP297fWvdd78cee
NqMb73Ur8hfJQCT2GbzGJoF4GLUlIzvTTRnoGXVpaTlgxdXIxWgdRT0LO6Gwp4z3ZlkdhEp+xreB
KTKmVN4PWTcWccq7juG8W+PF6EfoLu4R0zfmaS7uz2Oa+7u+1Iwv21qsQ1325AhKTiaSPV7g5m22
z1M6x/uWwKGZ15BfyiGbvyufMDeNoA/mkvk/BBkf7tupoB813I6GsR5gTnWMUiq9lFxp6X73rTnm
e9PtpL/YMWkv7jd8KWFiFnkWz0mdsQjgNZ4sovwN90MGrU8pgcgTMxIzb5JmdhoP1Mk4YNkSa2gV
prkjJ4y72nfFAxmC9Zlex4Nayuq6lIBE7bQxWQHOooqrNcv+SulY1yTJcw7aLj0kreDZHTj4FaaJ
FQ5iuPVVHfclFBd3mdenbNT827Sw9Clg3R5K0lKYhjUOTEwMp1zTHz12fgH7jIVyO5l+ESUEaduy
NGSw67xbKbo+XGqtjEGkWkFR+eZn6mPcNucBDlidZ/WnkMNnZ7plkE3e3sKzoYFamH60hRerl2vb
cb0zTnUunjnJpVEFC0szWpZM1Ac3dSLi0V94dbJ44tMiV7b8kh6XiNSL1q37aYrq11Dgh64MpbWx
GpuS4mYTVhEmmqDK/eRU5IP9VZI3Y0GtOSEzs66FollYcWKvC1VqLd2lxeTNt2Vw97pWuqHRW/ml
ggeDJXXQtEhZi/LiSWrTbRiZtwGYGBHMR/wR3iDvSIsqxrK90RztaX/nhitaMRZAeKxRRbPojKdi
dFEEZP9nzBaav+u8CPByuCd0rSjLVnn0wEDzAhblycBF9LSVWbpL8+6b+xqjGJkRnDSkSY+NklNJ
HH1YP6bxjlab5qsJN+OdUeo1F10Xuv3onjPHnO8BGAZH4C/JvGHdzZToyaap377eXWfCH8A2jXdo
7mVYTJa1A3jjhTNtvR/ZoteB2fVNBHOeODekgtetLcG9bqVxbtbskovmc5TucCC48tI7+j/KYpn/
8JsEDfn/l6w1PtmnkgycGuuHTX4fATw1Iynq9wVOxj8J+4VgZeOB2Ub1YPgGapIFONqfIUNhl28x
60Sj9JLfkwapOVimCXCmv87PnU7xIzs+MhR7BIh5Zw/WmjP81zp3nMXel8r0nwH/IUJL02ZHVEyJ
q2hcykbBk4D5XSv7k4HhZt7yFAdBmkR8VNK9wpmRD5NjMVjrpWgDAyKNHjjGVjXx5FX6EFNwKaHx
Ot6R/8E/Khvvn5Eaz1bRcnh4eXbypVaeVpuXKwuxP0kpVbfH+J3GC2kTlpJFjRq+nDbI0zzqOruz
ogmrO/ZWGXctkJx0uPrKDVzdme7PBFMetSB7w2YSJorMkeAsRKsPRasO7tT9Tr3ttPCFD6tcascy
FdfEH5h1KvbrReeeSDePO1zTbuyWTnWSNvJf52tD2DDqh0ymBn1S3aVPpye/GH406IARCCM79u9u
dgtjPMKMS9YSE44rxmzP3QUBcavFw2xYtBlY8HATfM5z7+RhSm8rkCkKpqg3x09UcDnrbTUcMZtq
KBdEBbXS/pFz4j8poSHDJXMeZu36u0x1lLNxNWmg7/OgGM3vxJ70l9mD9eEsoCvCQrXzX3twpxfO
PiNwHGyvrkZoo+8QoyCD0E4krCsZLoHOkuekQUmtH3ynuVpjNYSEBSwVGfmM0QdWZk2yRsvo5uX9
SGy53YGsk1+D3rafNousOirFtv0hqJGAkl9L8dU6dU86FaxDwQuvD4CsLBS2Ff3FLbkisQIrWAfn
6akXrH7Nel2/mbN4tFJZf+WF7j1gEkqu25ipPyJ3/qUYSu5dm2I4dcjQTxsVfaGdu3MTylyb37zF
Vo+GQQHGrV88EhazW7d7VNCacPFo4gPZfIdgUK67kVPmC9HNnLh3Tu3oLpcETCwtETc97+0ppPkO
MFsyva6p/caEYL90Sdru0m4dDzwHa+zgmeFy5b3POLwCbAjGS0o8IGRv/+DpQ/JVL40IC5xnIds/
I48qLuniPBsMNbSKIq1244TnwvLHhcYRuM99kTvqZDWcP4EzarLYp8m83EWiCqMCWhgzTe3o4NZw
F/PWaPEqu07bv/fS6s5dB149IJvla4HS0PgA0hMB4lz4dNrFN29zbmuvE3+AE3md2j5UOUKTkG6C
aIRADWGgWYerqaS6uHx7ulCT87ifuyYnTQQuO+KFBbewVykT0zqPgW6MLKT68T4Jccp81qXj/rb6
zOPRVsV4kB6xr04sMN3BaXhNkIoK1IhnLi+2kiPik1ZKJ+AaBlDFEEC4jCH9sbO0IA+XJukSoamt
zyvb9DI0edDirVvozsBtmIXgRDHKLFoto8mkpojxOmZF8AQno8Dy5mgnWTps0qSawcYn3dNCkOID
anyzRIDtau7rtv44dC3xv6qbvOeBbAQTL52kjxUxjg9h5epkEoJWAN1879qvYvwoiVTfYGuue0N6
ZHrUNJhPWBtcPDwJ1xdgJP5ZiMz4Xqu8PI2DN70YhokYuhiKp7Qld0VgxPYag5kxy6LcHgoeShwQ
a6RmVMHA7P20uKHwj7xP/N6szgXpSns3OrPNJ10XcTL2aREt5fC4pQPUTGeVRmwiQ73iW0hP5HLK
sKngcFaYrT4T/V5tujmjh9lK72+ZD5EnSIu8+1CAo3ez4K2bEoPhZT+3EZedPKYdrdhLMXsaNsD6
3NN5d5xmbYzl4JQXqTcNWXOW0ZcWL/rbSOZn4ZTN6ygThOec3ko4TkbxJMtO3ux19g51pqfxMG3Y
zgbNCkG38C0R/Txevao2f6HeCl5is3zVmO8uUH3mnRqZ/pEzXVQakT2vWQFWDhQnon1bhKkc6qsa
/T9iooqSwyk5OJk9RrRG6Fd/4tEwC4NyxM48tpnuPTaLsxzn1Z5OjnCxeDgJgDUWsnxp4GWjN/en
IaM5QvRuefEc/xujhh5PCfTzwlu/UmhiIcQebgZegayoJzVaWb++g1tKdkRNs5gcuBkLvuhk8eUQ
TniWjuXQotm0ZYN/yfe2KDMXPXLo4g1Gu2WWJVn4mVewC7kq0HPUs7DlRTaoR89t0YF1YpnQwoyp
el7sjBRVxsumsMu2RM+ayotwu2i2Wd+gsepMGm2204Gb4ITZyF5t/P9a8jSYy/pAOSQ68FS++4Px
y7yHB22Qk0Sqtgil5MtveoeYGguPec7SaBCVRjGNaHeGXlqH2ar3Vlo8bx4mQeIVduhjEQ1S4msk
s8ygKroPOXTFo5MqmEzGgcFq3E+bNf0WwHRDwxS/TJwNO21jQl46ke8lJkbQQ+qrBkb2NKvuSbVG
tcKqIxca6LLpMR2IB9jhawhwLDt2MF0u1iR+2FmrK6TdHlvQYpFW23qEHt/6BSYUNCCNApPEJddX
3cf/N7s0Yz6u/5e1NQGde6fR/3ltfc2b5i9f5P+WtP+vf+t/hhigfnukgRBRfJN8w/+SIfLd/8DR
4pOapwv6nmLgv/U//S7+f6C1Ydkja0YHtu3+L34Xk602xhRfB9DFjYYunv+X1TVukP++uta4aHHJ
calt5AcklPS/uURMKDU1XaHaudFEm3UK3I8jInBFCXhWfZFxSYQeLdCcZL9bBAmq2EFt/LsQlsd3
vOUN4i/vTwgWls9rzyy2j2UjHPrOQww+Yh70b8BU6Vu94NXIU0QNbhHjFabp+LjR0ZXs8pbgetBm
wr2mM/8wnJzFl3tB9PeA+tCc3QLUSL3YT1XPtMdRm8D2G7oF3cgxRoonIKC+mWWi3MuwdRtQrcqZ
MV9atal+im2ld5o9cpiwPw8A1+22FW7hhrU7MnvNDLE/qk/quOds4cVWi2tp5kBiOizgclfy2b6A
xK2d0GQdjDJXJfmbnq0dAT8wSmGPXOYccdYBMOL8fnEsZRwHTPN7Yyl+qs5f49zN76jvjuvcNBnG
HlfMK3fX8tEp3ISGEX81r2AnkxqyMRSVke00T7llm/Goi6+lZFmCwlrPAKtcKoOgr8ZYZMgJTCBF
oi1zOzveLDE8Y6+3rxOR3VgflasfFebu9jxufvK+1Z77Il07ee3H1fCOpLFMgXdT2hV8HIsR36VM
4tcE4IOWY8MNGWpcfgfYEDuE8pODK/DM1MTvUtXs9AyM6dCq13U+A40inyxSmcUubQjPXZNaxMuS
tO4Ppc6QOPY0B7IopNBu3prI9dYpC62kK3bemiQHq62NX5KVD8MJJqRXv3IJw4/p7OYHS2he9Z73
9FwTNMcdovHiAhMk4hmM7DDsMTig4R7h+CD310Vl5/pXOkAh4ZNjZ2nTmhvXg8WuXVo0ESUzYYWk
iR1Kc475tD17WeLEAE3vDSz3fFluc6uzsHiGmeMz5SlmmYDByKQGymbTAMN0AgfqSZQb97VEEKxt
45iq/mqvHhMYMyyK0c3qNi7qNtvxpU5ObtnsGjJ0b4xITwtZoaDnP7NLUXGDelo/dW3edq6bJ0AM
1hetKoZjBxovBpVZXLpaYG+0icyPSWcgElNYUw5cMgeBj722lvxkqYqBxmvzs6jW7ah1PJoGhoA3
fzV+N6MHQhgmRlDcb7a8/Kdd27gjqVioc0e8tt9921enPrfSc+e46I1brcWE9vYtdWyDJdXO2pjB
EXKivBZNmHaC5IeEsBimSEo25BhYcgRREu4eTscr0rd6mK4ULkALVGt6aWy2Elja5R5E2MuIBh7c
ryNsamxMpj3+MH764lzYK371ZMFszf5R/QXZs0ZeRj2Uy8N2wBMbla40EQ/Yi7Rdd2xm7idm9cyV
+kJBzN7vlRbCRH/NnXHfagP22XR+HnwYQDge8GCvcQretU+dLPQmZMKu23vrci0MQVzdVsuul9XI
+LPRNJhY7w75/2CmySfS6+pvZWk94tLsgDrICGYLMthcAEJ/hEEEjZFDMPeutPuQTKzZloFYpMvF
M6wnDaRHXC99w+VvmvluSbot+TycvTHUaHlMYAevr/5sLnM+SGL/xLqcXHBvwmNNzILpdSzg6xDd
56nQn9KseyLGzdjFX2prm9viWcVXdT/NSpW4iP24svF2GNZzbrB6aCUhNT6wfiepxP10u+yXJgYw
w8byLxu5gKdcLgAEd1UABQazg0h8PEmkYwaO9SfoJmDJNsc/loX7nDj90z3HueOY8Fg7iBmMAZeO
D84Vrs2Tm+AiMsfiVqBHQ3Eox73GB7XT2k7d7NTOnk2E2Wu/aM9bL8bIKupPWHjsDn31QPhg1xCO
Dxbs9mQ3hucByZPfEPqG0oodTF0KWkRrfbH0hr+Y8XaA5bKUuo+rYXyt8IPsjHpLXtBLr/I/tUd9
LN5cUbzZUCWDSkxfw+b/clLAzopFoITiDdwe3T0z5t0w90d0vr1vFAm/RcwBhp527BP6Pw3Butju
t+GgoaLJxC35ApfgIWugJWe7m7UbGvWz8uWF7f27UxpAS6B8aq21Bpy0MSmH30jnQ2haBJ7uZ6kU
3qM3mCxvi+UZvZZVhJxScMnO5v0uk1T/VdmeE/Wmy6MmrCQw6Ahz2dFMXXlyPWPc2VNnnHv44UE3
ybwLwfJnYblWHgVrajtm7XgYZXGa8qTcg51CecHlSKeU2PEyQ+xNfJebNky/oLWU9ccSfF7Q4YR3
WzfNesrqOxnN7bsr6GVksXlqYxYF2bdcHHzyhrrAO+GdMFdvujUdGuDZPgYV2AG+HyO1v0zrcOty
t/4zLc3B99ZfxDiqeOLv4yzM8yHNsPl5WmFA9rW+swCgGpBX7O22wKljh5l0MiLZoZ/t3KZLSZgr
dXyp+Zm0Sj4zXJcN16mRaIVXcjJNtdk8AtEBo9D2GTQz3mtsEJrD2uIL1XVYJEij6mIAGQxzNjYH
JnoYxKZ44wp3fz1DLm2puBKefZtZJL3jqmsetFROS2StFYY3CkEL9dwUwjv6Q4mmNplvFgG4b8Eq
BUG9bqBj2u4MQMis9BmgidWCgeQ9a8QT97ZaTI965uY44ubxebCbx7kRrEtK8VSvmXool/yDXSxp
tMVpT/DuP7zBql5pyzsZQh9jnb/evYCq+83xyh1FX5MvLHd9PFPQDLVEGHHRTtnegWsWeJ4s2dUj
F+XD9OmntH83mieu6TRj9PJHjGLT4P1zFFx6ZUuKiTKz+mJZtb64M36nUnmfZmnLkLIK9x3+Grya
xCGi4mbFK6RGXH+zdq+LpY7VNBfiItb9IeIDo31uMaHEod7zXPPjpf1QE2D4kX35vWoC5cBvpg9K
odjPq+wGEY3N991m5BZShzSa9yxCNja5gdT66syiCRFQoY1uQ5NedaM6jGWCNoobLlbKb58xI3Tw
W71MPQH19w4bi5YPsfmHdlyX12mg4Fb3cz8PfeTaC5UWP13p/eF0rgg/On6k+kS9ob6dsVz5e+n3
a2TPIo8T6fCCyH2HcieAg5ltaE2I2mLcGph3cITs7lIQnwnYyqyX2pr9w4wBBVx396dKaz1US5Xr
j1IiUnJADktsEjXykLrmrNpbTTrsiGGUvLwG5HKSw+Y5dRA+KmbBd23uzRWkZ8X6SFirCU7J1L+b
yna+yYph89nG1CcJ2QWCCGC8KX7nhs9hudmwtK16AsqyCaiB3GtN0jRcVO75lgZfA7bOKqqZPMLM
yyfceHWiA/w8Y090d1j/0heoQmOvXxm0QsBb7zQYHh1j/mkTx9kPevftW2QH61HSLQA68Jg0LdaB
xfYDXpR7PrmTXcCsAcQvo6pFnlos9XsaLfzfm1RBQxEOGnebBD3IkJDIEuU1Dey/RKLIe3p1MEfD
CjIcb6dGm+OkN29FVphvueX0+0o63pnVUYuNGyRd6fov60bUcer6Z3qBrb2mfyvILzs62NoYOfJN
R9JB8jIitF+yOpmUZAfxHE1FcuqdtYndjh7uhu9e3ROLokVXD1vRyDC3poi1bMeRAinQ8tDbh47C
AbYvv2fwKg5D/o5lvCCoKN+WFqC8C5cKtGt9nh0ELhTdOuK6QvZtFJC9U1fyXqzaYwu6yJ/J4AA1
/1M16q2Vq/0gnO2JLb3GyGyD45sb+PNyjKS1on5KUoWiXyb4jsJ4J8c5BGNV12/LOAAIA+gYLiuB
pUJnDULgOSwyW+AmKdr2UtbbW93JZUcDiB/mbZL/lL0e6Yu7PW20EZFzdMjS/efmwEveXL26dJmy
bj1Sbai65h8DMPpXNsR6sbUhZaQYu6zpYYESTm23qt96q7jrvSrddVbjx5bFwGN0nh2soqiuMH7Y
Uc1lvfM1u7uxyP7Gy5BGfrk4+2wul6dudcXOHxyd/YvL5KNL/wE9+NYsq7oZWhvWCGS4RnE3ZJa2
3gzqPoTOTmNzWpOGhwnQme/OF890f1ruHNQefGIC/EolpkHkpQtX3ZVfRrmbq+2YeCX+YCH2FVQ1
pOFAdwbtog+FPHRl/9jlJs0SGOX8rPNCGJfaTkquuJPRm3tKhPZGa+uBWRRn+OS8RAvtpJXem+1m
VGfn29fiqj+JSr/blsZArzWf1Hh12+StnbYRJFWT/hYC4rIC5QlTkmia6V4QXH95so16328xN7Om
pEeFNp2EmLBoNP1CIPOpmJnQxFBo4ag2rKhIitqtTHD9ppt4BPI/QfGpl43XQoEbyuBt0NEhCMFn
9bzh2PMN/r322V+znPmOJLjIMvO+ppgtqjtAq9afVYtHjvJsvb7x2sIGsLRmxZDX9m5EYRKewtEY
DxMSN9w4p9wXOe49dt7QphH9RvlpEKQJl5mVa2/L7m1WHkllnEpHJuuSZGTW7C2/YeOx4uKYNeXs
+ka9rj0ezq71H3xPFY9NLvR/dj6o85blzolukv6AVFaeFG0YO3u2+lcL6S+C6PXFPb64khTkkp9q
hNrTKZyGNr2YC9FGhX3/inGf0gpM73uzBWReYD3bTa4ldiOQiahHGk7MptlPjWlF6YJPp4YDEMBu
SyP0DWzFJjWklvJCRxZmjAifPDj66FDazfKmVpRiGi540YrfGIPttVEAhfpiPdr9hItinm563TJa
DBk2jNKnXljLI/z+JgvJDIqXtBtGoX6DdcgfP/hzqHh2UoeFtMHNf3d3pKAOoKkuS7HDDk/tEhMI
9YhFSEx/2t1Lv2NO9JWP3m7iCop5kdE9uArvWRXC2nMdRnUxl+JzKv27Jww6w5XXNW+imRvDbR38
czPgLpCEASIjcfFoU+coJq4gEPu6s7sOGqDsKj8MpXU3XMgiAKivnccSH+3Qmv+6jR4fv+rhO0E2
2PKbzukew1esH4uej7EtIUGDXcIIUOGomwWb0TYfo7LzWBBZBUnpuzexra+p474DzBjImetduEi+
/sOy7Bpd26czmkc12txnMLjdqy/4ozxFTjYf/26tfHLa8brii4TfmEQbTHqUBu5ahtmENdjbYMYP
ZCSAdcHphlq2cCqTRjhkbdXHW4krBd34NPOkhuTAE9gMI2ekrfcU90zfk1t80ydw9KzuEcT4csyH
1Yi4Rp45ot9lMjU0yywx1y2+yfrqhuM0zAFPg0YQRBl7SoiRUnCisUk2j73Un9dCkOMETzOxYe86
unW47GzNR2excg/mefZ2RqW/cnY+G2uKZTCdxrh0Zm5f3hymPVfCUWgkidkMowpEepLPp4y4zP9g
7zyW40i2bPsrz3oeZeGh3ez1G6TOBBKKICgmYQCLCK08POTX9wpU3fvIZF2yq9t61pMSRgKhXZyz
99or1ylfSl3J+zRCd8eKdo+FPaZHas/vA+HcwW8gA6oWFqxsc6dbF8QAMhoPIB/BAh6gbbLqcGgU
Yfw1EM1NO1tXWeA94znb1fmzFngSdPCqFmAvfrBpuzTo1m0hNw29apHWKfrG/rXWKlvjSP6Mkjve
Ng5yirY21hk8RworVO39OZV0vkrqARg+Wbqk4ee0Su/oqGUQ6TvljevadPxbsG/WyWBdX6/GCOPJ
0LMx75tJ8ZeYyZE8IKRDA74t23EppGta9w0WBxKQlOmu4ekVLMbga+6o5EQnpiyXfoKgmUAUStNd
G9Ws9g5hRUDr6O4fk7wJ7wJGNdRGrVBoQt24iQMq+bSVHg3HK9pdAfNk2ikjo+9si5hym8c+YWL4
sLpklzpSNIgduEduWFN3AE9uXnd+4Ly02ehnmhw92VK1WP2P1Oz3X6slAr79v4uH7QuLC8a5WP+/
7/+3/eP/o6/Vkoj53f9s3+ro991XNT18bbucH+UX/fk3/7N/+Gfs/C+q8WgRA2rX/7oaf111uHMu
c+z/+Kl/VOOD3wCtYohxKK/7ULsouf9pJJPYUh0q4a4feLDD+Dz+WY23wYBRpCEOJoCMS131GyMZ
v1BCOsL5ZTFi02z6O9V4+8J+yvYT7xiAONd3SXkFlEqt/hsbWTKpoaMqpo4unmnmqNQQDyaqzXPQ
J/WuatJAr9zaN19aww8f/VgqdFFlyCeRQO8GPQEU1xfXWB7LPeI9JDm9YGMWsDV+DCBlsSXByrCt
TC3XgghdIP9G9zVVlrjGpZQ/OQjwtnURUCSIi/BcmU48bkpKDuhm4XQS7KiGvUaRQ+0NsmtXduPN
N4/sL/yxi//1OyOdcCjZOy63gXtqL2inb+8AVi0FI6muj1BOxjsQtHIPLkOi99DLdXHePz8eNsQf
jidtE0obfRgatxesJDbUJsq2rD4OhrKXQeUF3gaxjyH34OdHunD+8mwd37ZotgjaNrRhLq5shko4
t2DWoReDHbLSFH8DdqV9QFrlu97KnT2N3vDh5wf9i8vzHVhzwuNlwoO3/Pk3LxS2FsLBAZ8cOw8r
/spYspgRwvvuphtdNf0x6PzxRf/Fw/uroyEh8AJHEPbqBxc3M5LBkJSU4I+Us93sXKpi3o0eNOLb
LpePP7+yt77UxZsifb5WlkimdBaW3neXNmZRHheZmRybeMwhuMZgpIjkKJb1oIAuPMXjbQdJ6npo
s/4w5yi7t0lLnfbn5/HjNWOspu9AIKbkn/7FY0Xr5U9FRxm9YbGEqKed2o0XheGj9Gp2cD8/2I/v
kItlHkpEwObdcS6hY6qho4buPD3WYp7vq0C1TP18wXVcZ/FxahNqXH4p8ST9/Lh/dZG+J4QUngft
0LwYl7IoHWjc1SnldoqMq56nOdjdMGDAw176t46FVZ3fLyWGfh6vMC9Dip3EGEQfU7BPQEmxaSYv
ZCkATVfRNNjvf36si/H27VhY/bmVgW86rrh4eGmhweOADSEVcR7EpgJUccoTuxebnx/nksi2XBO0
SMjpDDK8rtb37yqGnFahRUqOoUlmISANaqArZ0ILE/b2kuWRoCcala4S1Dmol7ZAfuJfZFJdvDvL
tYKEZqATHq5G8/LdgQuUJY2rOQcqYbCZKBsv28XoHNJ3O1VRAEnJs6dfjOdvt/Cbz3Q5rMUQ5Hk2
qWaWGVy8OnheAYuE2CDiILQ/sLgsThioJ6JPy3iv7BpBjTYqmkPDNEb+Ohy6qT8ich5/h5hOxkcN
3PyUhXSjI9MoTmES8o85NX6Vv7Y86ovzXDzmoCRYHdCUv2iDZy77YFIajINJvN3LRManWvdNLnlE
9JK9Q2ks7QjW6r4PAGbIzmZvTfnKLsPw2GWVcyW1DI9jEtg30vBawi/7uErJqJV+v//52/TjWxuY
3E0c7y4rEu/yVE3Jmh4fUnIspDll6ywijQNsTqu3Pz/OxVfPowuwzS+DG3lgfCAXI2xiWNwUrK5k
DVTzvUxmMnYQTrtLu9h99/NjXQ7nbwcj+c5idnTBNAYX938KWuS5Y8pwXqlsEwVhv0FU2K1zPhUQ
0HW0rhGjX4lu9D+xiYv20HT0L26sMC+ZGctp2PhDTOmyKOB0Lq45VzUlGYzuB78b1ESqhcVgquVo
17R46/nesD3zxY3DZJ0kHW2+qY7TiP/OFPXcwnSv3iIKkalPdxrUeUehMK0VtT7dJWuLAtw5j1sq
r0ljPcy5Hb72Y5c/BVM+n4kUGKk1NcpbANEU+4vAveqVyYCLL8Z6cIkSe0fV0jyQ0iuu49KZuo1J
ivgjfo/5HnWy3eGFiftbskj0c46C6wXbeHhuDaosK1S64WsRGG59KosGTHZJ6MBhbpHlQumLEVXb
vlrWCFXmoFBsLBpsMhRf6Pbb7wcyB5DyITI31mjkndecMi7pMsgV4m2LmvUc2XzZjsvQIlSfvHQx
g3fVRu5rRCvJWpcFy0ZIQGYQrQm4ivBTxp6zH7AAtwiuxvb3wCd3q0SI/Clo0Hw+QDLnfePrj7Id
OZgcHimmcR9YLWOn2Xb+p9kJXdSAMjr7y8+2MJbO0eTalHmSgU23n+TGo6zs6cw8kz81zTTcvt3e
0Bs0EV+xeV8Tv5edqtnPUb+Tr22fLLOIKVRKUuwamhhADt9Gq04QT4PjyF8HYjRItc14IytzxCTw
FvCJ35d7N7lBQgqoacaPdOWdD51CA7y2IrO8szP8oKDD+T0DxsCzp2vkZo2fvChTDuUqVGqK9nJe
Ml0Rfrjv0si235PkhX7ZsLi3hW0lL7QTrJ3AnfMM4cwgQcxtqbaESTHf06oYcXdnarwz+2a8TSan
jze+I5LPuacZmmaRPwmqu/nWXt7DYqjCE2W2ARl5HGhSVVHzw+osKjL2+px3yS/0jCBnogYSsvWa
Vhod4z3+HpilhI21my5uIZ+nXABCIJQdIXv/wNiabVw/xwOJchTaeHtd9Ct3KiQ449DF7BgQXxqP
Hlh/nmPkTGfUsekpC/KtnGHEjcoZbysjbyjcA5qMhnlJliLQEYGruo90jKMuUOUV3E5nTa5DsvGs
lgxYu5xPXWN6ByRT4WOk/S39zOy58crsDFsjW4ehSwVh9vdZgpihWaJ8zCS1PwWUZFY1Sj8Tywqs
jI48aGOcaXHRkRZeqXZyrMiEUljG19xV64mGxm2CaPiUCrmLYzIXSM2oTqBiAX0aHXE3xbDEjHFZ
eRaoNR7UnNYWKlurpYWrXeeTAnd6Bkpzi4OOyO3eHjf9hEyDCcfeuU3y3gu9Yku+qXUFw2eNtYFE
MF0Oe9Ra5pqaxRJEYXobWVOcTWT80MbTi6yt57ojxwibpb2ZwOfgTOgt0rqCjw1ynXKFYhjXzBgw
q3W19ZmU8dNsB4sMI7mJPTIVcfE99n14hT4k+qhRdm5jZxpPcV4wADvLGgkf7o2X2Db+r7a5F0ne
nowe5f08e9eY3pYUcqdI/VZizG5glHwlfqI+TKJCT1yGfYhhLbLTk6icSqxCI/KvOzfnhKrcsc1V
P1nzexwMNm2PJYFb95a80kI0tyyUHMQP3sJs9c38PfKU6D20vOEd1SrWD1Vbo6yt6T2fCc+FAlB4
/s7JdPB7WiTqSGtjPMbNEl0Xsoo+gzJ6CNxhgMcCbsKeu267zD9EJuA7itdJ3RR3rYZH5/OlUSuE
3WqtrIyiIFXFA4HFcFKz0mvXHtBohiLYD5ETMiP4kfQPdcrWp+P9o8w3lTtJJ33fIW2raeRYxW1r
6ic/n5uNgPG6SIUCdL1kvJJsT8JYugOnS1gDXvVdmWbundmN7Q5dTkTUWzRc2R0CcRKET+nQUZmi
Cig/2+nYhisXmVuyRqhnHEup4hNJAdS1rSFoD3Nf8GKmrB3YIuTGfT4pf1tM6mNZEVpgEo/4qXMw
qWhnJG/DK4X1CLXA/zAOs5z3prv0/jtE+bTdWY+VY3OoMRXcjEbj3ascSKpdVfXa0I1/YActD3JE
Jb9IK9TX2gqCbY3p8dRo++wXjnmWoRrwe0v6Ga4sWcIsUeZ+Lu8hOhGEBe/DZvOfxg5lCiUejcSg
+kAb8sRDle9wO8zYAUOSW8gwd76MWGLvfayORyT3La0WenyBxyuAXWtpJ0bufvCNfOcB698C0XTe
Z1Nb3UW6tVf0PNNjmDbWmTuYbGwivJs+FPvedXmxZXn2KB+sw0Jad1hI3QNgSft66aOvVD27RMg3
YlMEQ7XPzbne5XMbPHeaS2KgaWhBDIm9DjR9w1UWuotAuiQ7rhyAAUWkrT2VJlH0nRlUt+YcsuyX
Nn7WujXScouPpELlS59in2el/8nNPIo4VRNdjQbBmER6LhFwhpy+arbj1yh0unvtgLShRUhPn3Zq
yZyO2oRYv6p3b9ix1/us8H02AKI65WLSfF26Pg9pkd/VnqtvA0rsB7tBDk6yGdJ1FMbHISiNFYxr
dD7NGJ6JrsOfF/XFS1YC7txm4AE+OJHb7DwvzV6lWyThuvahARtdSS0pzdXTkh1Gktu4VU2FzE66
M2nwbTj3zyY0zIFBoDWOEU0WPLXC1OsmxgNPKC80hXBK1mYFCNrtkm1WWF8GQ9abpKtxUCOORcwQ
RRMBbV314ouyP834iDaBZA6E/TfvJygsG5iv+k6YffuSqowxu8mZNRgEVBbpde/4Tea+12R0+u0X
D8iTszIdun6vMTSJtU5aLCiRo0u2Sdp4bby4PI/oJCBduN17Iwr7F2zkwaeok6ixS6gE+WY05wDm
ojsVOa50KiLlwaAmfKI5K6MtJv0PkyaZw8wKsCvBonhImwWau9BWWEXB2rYmn4g4MCw2edoELKEE
4Kz0eHDK1Dw7A97NPBuYM6CoTiRYdp1HXmtWxbQw0wZnPByXE3qautuA20APlNBmexdgDJjWo2t1
R1fix1wLqkO8lwAhMYzNxiOWc3NHDjXPjUlhb5u1PhHk2X2p2RstYE40+UbBXVBB8jmE4QazgiXO
OfZrq1z5lhoPSJ3Dp8m17GfDqo1Xy+uG6zCYoke3pDUgKn7t6IzyvSiTfoX6Sn0OFzIO9EwJFiF5
z8I4BILikTCdNQ+e/YTWHizSgtahF8NLVTyZC3QHDcuDjz0G9ycSXLiAKBSRq6gF1EOMToGdNabc
6SOEECWCzoA9Ni08+D5yTF6y3IqRcCz0n27hAE1edEBSau068EB6Rv3BXh7N5MIOykSAFrbwTgj1
3LVIeiAwEIaCSEZrQlqMjR/yOpvpKK4ml4bILMjP4hfHRN7trQn+VbHwikBojO8az8JMASfinJb9
q1GbNvoNOlIequBTQmF3ix1pPCVqyg/SpDxgjT1ZUrXq9jU23JdMY71hj8+sw0II1Wfl0CpMml0x
aNKa9JheZ2LcZ17Eap4F15pNNaqVYbwdPJPmijN6B1c18dosaBG3KKvyLsAuy1LwbhR093SOOjrQ
7Ve94J9q+iF74SUAmBv5GR9QsVMLMkrX1A6AhR3Tob3vbOM58RxMyNAmzE7eIJY8FUbzaSjm2y4L
T7ry3tcqPDPkUjBaAFWESrymTfQkIFf5EKxqVtNrPLrP0kyG/ZxRpPS1fBEu5kOEvN1GGsJ9D9tK
IaWzXsYFkpUbEYN8bB1zT+mNtHCrdDXwa3+AruN9KRbglvXG3nINdgTRAuWa7fnLCKnLSzt450Ab
BhyUU/TBrFtA20oF2Ql0PAHBcFiShfgl5m3fJB+xcrSHTsfXbvPehH8Dk76RhCMm7/yFGeYPMlur
pu8+GpYKtnS9aY2zh7mG42Qc1Jgun/lkorZN/I9e65SwTBsvAIyA1DBpPMqjQ7psJ3wZj+Q0CpbQ
4LEROpF6dq1711A7IBAPruXhMvcAt56MOqeggz+oDcy91VuDfQV4uW3TFYmR411uqeX3WU2WPuO8
9QYKF8QUHCNCjOTOh3miVlQ1nVSvzDQXO3JYcaxlrIcOSOF94wZFt5/ghqlSdEWSoqnXDmw5M8RT
qrPCT0GUha9tiIIPU31Li8EFv61YirCR2lhBxbYo4rXvNhXDC3WmpacxVV34qYvYIIQGOa5ohdyr
NJnHm4Y57ilowulsODgsrcQ34Lk0nnmTGm7Sb7Wc2HZ0PsPS0Kb2uhTL7kQkY/81na3hNvUmcY0Q
EHJUpLJTnA3hp6gwKHJHji8eROvqLQ5QdiLAf03kGIPnnnXcL1teqQkTjd26/QCcg6VDbngol4St
jqzt+dWGVxrbuGKDDhmYdAdf+OyvBk9/9shk3iSK5d/Kies7WvfrTPTlkbTeFLp7pY5W1jKRgknD
TecSttuyyQ86nxrB0ql5O15fO8Z2AlpOBjp+WPYJROf5TvHx7a9IFG0Ppse2v/JTufdRRR4sosef
20KzBxuVRZUgsIdbRPXtxmCzSa9nLr13MuNmJip2V2asm91bobjOYSFYI2rVLqNunBe4gGmZx3Jv
kE5/KtDfnLxZl3uPmPMPdOW5gCTlNzKOzPcthZc7N8nFxwL+DEv7zOSch1EdFc7gu2xkvTsbZNvO
WUdUeD1Nej2aXJdTUAuvEVbfNH1cV2t3Sps9SzX29h0UBrXps3DIVslMVYTiJYMBag3QzkpiuOrd
5piFZlHw/puzcS2rqH6m+JfszSylohjMV1KpFr9YLjUlmQZO9KINr3Y6GwbnOm+0eeOKwUWkPNMh
A70EM3TOcPvz3hlJSWx7yhOwZ50/5SqfgR2gNoZyZCznF5PKaGCHoyjCNus+75Z7kiNpJp1kvudZ
jcArem4bRcq1I8hIt0pR7qulFNd25YxQNySELx8CMHKk23sE9py1A14P1eXyC/PUexdZ0sB/0GMF
zUHLa59E9bH0zY+FyY8gaVFHv1z+tNLcLeGNvLDIjaZzzy/aki0g3U1DXOzHWLhOusl0hg665b0H
dyeuhU+ddfNWeBKEP77OkDqveiKS9/bML01H0tUpJZY2ilKrf6+tUVxLMYSnPib9mNT48Y5kWj4d
I+YTduyO3uSgw1MIneg581vyCBpMQaup7XMTYHUeigc2B1whdAPKXyF0BFbAYLNB+CTWNfsW9UHL
5fYWZr5IebhNKHWshwEyFCstTtxqs/j3Yi7qZ8SjHHrs2v6U6yk8akquIHMDo32eJ6LgTCpyuuHn
pEqyKwbfl85tUWiKhK2Hrr8gdZWEPwIAaHsVnkzN09HgED6QC9+vw27C3VCUwOsUkoqo8qazTQn8
XBd9+EkNqL3Rlc3iijBycVsC5Dy5uc2Za3Y+7qZkONybOLWgKygesbu8BQO6xWu3dikpuA4JzllA
rgRu6Y63xJ/NlwgOL3l1gVGBJ6/5pivlhpuK3SnhE4yPAELKfeRFxuPMhuDVD2suWOrlHVQmsdA+
+K9TElmEjgf2RBqy3wX4aXy2fYEX91/RJtqEtQ9i/NhWyfh57AO6UC0LckUpFbd9zLKCmbFOG4Ru
fXkTD7p7xEMe/F73Tvia4Jg+9W6MgCEamJmcZICg4/oTOETCGY+9bMJPqee6uDnQKIcbH0AJcpw6
qaY/ys//S8v9hdDBMpHgflM9X0QXf0okFq3Gv//b+bltn7/EHasw3X5Lzf3zJ/8UO3jyN8QPdO2Y
F2xa25I+wp9iB98GqOtBwKWR6JFib4t/ih0c67elpeoE/Bj68bcK+J/UXEe8GRYlq2nbk4KO+d8R
O1x2F0BWUmb3F+cjB/uhJybtyTNwldfgXfLXuIqYhwKkwJClh7/ZUVyOZJkm5SPfowP/Bu/9pgme
E9HpUNzkSBb+58KsSfqqRkRvcfeLHv9fXRPHoCLg+BZNxeXPvzlSpI2Q/h3lLj1kHeOLedv25PN4
cLe+eeC/7rTzXMTSTnOQq3gLzuqyq4azTVZqpq5GVneWZ6/EN76m/Pu/chgYFsLnif/wjLQXI1lw
xxpv8yC3Mmia1SJhgFmb/BduHe8qWhqSpNFIvPURv711tVk4VcwV9RTRrkcKnpSarOBalekvLuqy
07fcO7DQFFIxvBJTdnHv/J4aNTk29SEeWHh43fQwReOTMKanumdK/PkdXPpF37YV3w5m06Sjl+RJ
mqHfvxHsWyq+zQqbSdMyULc4IlOWuqvKSJ7phVAecNCdYOHQf/9VhJZvu8hoQOaD7f/+wGA1SJiN
y/pQN0n1rkO/Q8HEgFSb8l8/v8blhv1wjS5NQmLATZOv+vtDzV2KUawq6oPRNepAmXHappYZvvv5
Uf7i2wq8b47CkPXttxWwIe+NLucooLOY68envhjK01uq4H/vSBe3Dn16XPUlR4rzbtp4Y/o8049Y
/yc+rzf9zfe3DopeAFWBtrNjWZfqEVKR3aCo6uJQ91a1qc0eqf5U6/FudoppK0Oz2gipBP4U1z2Y
Cn9Nmttya6OuP/UN/Em4Tf64DcaIHMWqHL74cVJQsg5tNNZwnTs/e6WtAGF6Fv0ZEBNeixpIyMqS
VQNhi79CJkyxNTNYuh0zBsivpriflLQ+ZL5VHd0QLWaPRZVMmNE9hD65jNXEkmlIeZ8zf/SidTt1
RrGiJhygxYyco9YLkiSDhaTpeb3TRuqcTDkPXwDJyD2aac7dExwldaoratN9igMbZAqxwzmReRns
uKTlfAxLOs9FyEVn1Cl3lYzq28iaqw0NFJckaTsM4XEjLYJTZGtqNqGqdw34QHBGrIoMernrwuTq
5oKBi56EBlZZQjHyGVziKMEE7DEF0H0UO83ehGogrvsTnhmk02qurihGoiYqmmQfSLqXRJlZH6K4
d6/GSKTwlKr8yRvQWTetXX9qvML6EHLt9cofRP2pLpxu5pz6MAc1itVqbdvTojHzHJaQhqPyp3ag
w8titrhnPaw/h9yaqzht6luvS19NwTPtUs/6gB7vdWyH8J325uqIWJ6zb9vqasoBwu4UxqmIbxtW
zh0cnfEhpfN4ZETXa9q1yb6HtLRiGZDEC/2sZPGItmCFRSO5iagUs3uOyleMieKGFg03scvdcmOB
QAkAt/Pa5/imTrMZBtc0iMptRnLOh7CL2eM6FHywk0SP4Hi5pMhPss9yZuVbNPBUQjcGYYWhoCJV
YlZevk9Ky6zBcva13Hhx2H+Mw9rAJCj6NqBGTVsO6GypUOEm84fAKN3HscyKV6xmFcaKCHmxZuSk
bgEDn935U0WSziM8dN4fV9GhWCvHJbsc81NfYZ4r5LUa8QpLidh7pcMRMNmIkIDIIEiWi29BPrWN
4rNz2FtSCWaKmycZ7AEmwZN286GOn3RpRP2+C8r0WQ7E+rAI7s9k7oiIrhul+bYPx4dByf7jrOZs
79adziHLKAvpb22783ZOg6xZkaU1EAQ+ZuIF0Gb7uzXzbTmQc8QmH9z2fY867VOUsjfzp5wxdFwo
aqoz7BNiqYXpNtB/ERlPAkpQ9rmJrPJEYGG5xahkrSmYvWJ7k2iJ6WBzIlR0IjAtxtQ2wyYuvPgG
+DQmrSiX+9TgCXU2Ux+Vuxzrl2LrQqf/HTRP+lVxPcZfy1q6C1edUpgXU4NyRPexbqd+bxcV2xkJ
lXo70xk4ge+hDASEsjG0uSZvBAN29FV32ETiFlJ7Yx101aMGmJJTUXoWPjHqh0yF/n3c8VEidh+3
psj7c6+VhOvId+6QysQGxc8+BGypr0w57mimLGnnY63XBQxcIDAJWSK2znmpGRVJg1584mWXylub
ReWuMfjqs45YyR6Rw8pu02k7K0Y36qT9Xizzbu1w3VaRPietEdwG0B+e87EN7u1ei5sqGsRjSprk
aex4ozIG1M+dBGlv5vhN+pLLd1vi3VcFhcBbXXbDl9ZQFMCiRdgeO1lwLzz4kY4JldBloFSK8cMD
cIHPiq2cRbMf+Dw96JULNvg+rDJ1LYaOkextpUUzoaGhBPkzRXEE+rirNt7AoVVVKTIKAhx0Qgxf
Yrc81vhT4bMD9KUgAMgsyW/tWle7eLADHkJR38J6Yl1dWdVVTnIKI3kTQ1EshINpjruThBIlB5Hb
yCMZdVEnfNJZIL4uzkMaxrwjrjkL/EU6uUndMdr1CFUZ41hJrAxDuzdp5O7AMc3rvlKwhHHM70nJ
A06BKet9MnKHZj8saYv4ag2kAmcLTxjThanUIWI2eOzrKGT7WpYou7rivu0Ye4yI0WOAnVFmAOg3
PRlXO5tWLLCuPrkBW2y+SNFp4Lm0x7Oquw2yNj+Av+qxvVRyT0yDcdYqubXR83000rTFWR7rcwie
JDHt4QPMb2IhpirZO7NwDzP6pm0ZEyNWGyq8yzM88qrYJHb8WoHkgpqQvOd7flK9Sa8ggJpJXgIN
ItOub50JywDTIqIkz3kx3IpGv8+khzTFORpJjPakZORVJSOOWQSC/bagFDbzSOs/BlnPaaGS8Ax2
7L3oyXijv2bexs884eI+FJbrqH0Zy5Ul4npAiCFTuiJ5zmCWsslreEVSWSwC7WzRaJp0CWp/UWsp
wLJT38ykktaQSwGeURKjWjs0GM0L631bWMVpaGwUgICca4ymXXMiUK7bdKKYrHwTNmPle1fTYFHi
Y/LJFeNf4Q/hQ0N45rChEBcbeyfpi/hEappNABjFiT44OT21nRXxgDYOLNbiqvNWoMj913ZKsVAE
eDW+1i6ELpFE/pHg51rQrpCqZXXjmkg+Rsb1KfAJCVlrpfUdsdRw2VNgxfhHgijd6jpWzma2O9ET
9Czaz0FmZhqDVP5uSO0xp/vsYeFice0kqxrT/KnMYZNT93xxgo4efYqnbiLewXGNeGd5fF8MHP09
OZjGoieBiwtBb7HdWtOe79SyV1WKDKYjN+5gNZ3ejk34nMVutvWBP28tGE6bym+okVJHuyEBDoXD
GCmct3heiCbM7fmGzzX6EqHS71aZaI1V7lOWTXPDOCajawY7PyoY33CWMOhHrE7YLREePDgydzc1
F3zIuqHAHQ3Q61fqt2Vd+91iFAcDe3+Et65NgLpzscLGYB05XWvmB3oIjDfW0J911FHfDhTrBM3S
8mayFw6DNbOuyKSqrvjg3SttF7jihfzVRu1SsQobifqcDw2FCgWb3cuNWmQRpcgQegAM8NQRK6Uy
xlTwF89l3j2E8M52P1/4/7AzlLC42BqikV1koJeCx5Z6cxENdU73hkVYGRJyIkqm47KMqyvM19Xx
58cTP+xplgP66B1xkNi2fSl6LBULHMfLcgYUSrgrRolqk7QI8zapKp7RxcotoGHWg24w3L1NOygx
BV5Z7JU7sKnGOsxy97nCZbUfW+b1n5/fW9zZxRuBsW2xYcDVoZJ0sXutxwTxHiqWQ1wUzgnmX/Fa
2YstctDQ7IpF8TJuc8rYKYxYoW+WlFiIqJwxqDxrnXARLGXKU4AHeDNZ7DzbpAb5m5MkceVYibwu
FVDMzGslWoQmqVcahuwhChmV7ZGN69bxi/CdTbzTs+1haIErM/f7wBD+/RRSIlmF5IA9mUmSfn6b
FcvSlPD8wM/Gv7gXPwhUeRtR3oOoMz3PRSZ6oQyNuiGkVdBmB00w0co12mpFvxU1o+18hG9hHAyW
jZiAY2vnUpPHmKdPP38cP+yzwUx6geVyIthHMAF8vwPWIOO9mih7kBVTsneJi75CkvWrYeCHigVH
oVBhebbvWL5/+cy7pOsJDamSg+eweAZsh2yz9lBlWEQKAbKtKPanbB6ofvcff36B1lIp+P59Y4kC
9gyC5GKFutwOI1F3ekV8wMFphyg85E4lr40wlJ+LjqUx/WN3upWGK5/Qvj5lcmroobtL+EPvRmtd
lTEJ2ZEiU7Khrw0mnMCrnUNKLMEFkYQGX7a/N+HSCDVC2JB/VFz+t179q3o1vhAGhn9tzDsnX+Ik
ei6/K1X/8UP/8OVZvzkCXx2+KBd/CZaBf5aqpfmbg9KdAEOKZ1TGPbwV/6DkBb8JvkoLNgeqawrJ
nMX/L1V70l0U3Gx0+Wj+JiXvYiaisgVtykH4j4cKp9ild4sO16ibvIU0WTu9RteFcnM8KJdCAS2y
0oOdE09FdZ1mwhhY8pJYSws0psveytp99hNkX2JDBuOyPHJTb16IdE7upFeRtch4ZVjybaFdU39G
Dv5LS9bFlIZciRMOuLUmAweym4sRPGg7ZJRqVld2ZI4PIobM67JMu55637wZjImd8TeP9u6Pj/X/
oPm+q5JSt//+b0zM33/Ei5sGkxJzNnX9xS10MW0bSW7XRldFZFnJa5qWBgb1nrllnzpO1ICMa4zm
IJRZf5IDudHjunPw4QNfZuDZuVEsqiN+EQoKc+9zV0ovpI5iaW+8C8rEt7cVrsO7GBflY24JPe8d
sCNXaStCEDN0dEmSy0LlQa5D5L52x67MduSMc68Nrx8fUF2y7yMU9xlmUNUivQo4lKQcEW0VMD42
HW5IB5oMC6oSHk+ExbVuu24X4vNFSZxYj0rYvASDzdSrbJZCk2NIrOO6FjeKVKJk7UfJFG3RuRMN
R1EHxQB8ObVp4sh6FIIUjVXit1xbq9LmkxFP413kQZqhPJEE0GFcC4ACgJ557aHhiOFrFJwRbkH7
yKInHt+rxo3hkjWGJR6tNBbtlVXRkbiZM3SOOxQiXv3RsrsyPmkF1t4nyhRyOra//gFoqPVo2HC/
PtCqRMpuW5o7l7QY6oioqcbqqOqAFWavMn4o9AwOneOsRlvboXrdWmnPDD7ODe1eg4S9+A49IRXF
SpXIxx0A4sk6zUr3GWV5+ESsoXzqO7R2KzmgSNs0iXcfU2RCtEUaA/TvyeEpeA6tro/gFPv6QHLh
kjtSZXYH43rptyaowQcCYnQzw3ipeKxg4yxxFaGWj0/z8kj85ebIJsl4frVdXcnGoLaSgFtZ8kH7
4RwjJL83Auz+KwpkyBwjVJP4BRNBrx5pU77KJQWWlfL8wd/AoM3BBvjRJkfgmaKQGqdHT1v6htmH
vVmREgEDYqernqMU7ts0Rd6T0fviZujr/I5M8ujZojhyoILmBOsEiPxzGWX9h9pGKbYTM69sPNBc
7xELBes4Xdb0RR6iT7RGD3wjCeHyyUDsrO8tjDfkUvc+r00PpJcUKiIo1C1yL9fetW4EoYqUv8bG
9Tg5QUxAWcobiVaS4BioCDaLBGLXpq7+xH8W6StGmvEhKUxKHF6eAzCK/oO9M1uOGlm38KucF1CH
UlNKtzVXeS4bsLlRGAOah9ScevrzyU2fA6Y3BPc7Yl/0jm6oSVJmrn+tb3GNtMz/e/jqgXjQ1vLL
59D+vJURjvy22TiDw58l/Yl8M9xcuAq4KbO6GsNdC1mkfcShP53ZzXMjGLPkC06s2vL2WW5WF641
o4qGU8t5f0jRLNPQmm4ZXqhDH896urRBZlHEXfULdH/K0hnMMIiaLagLvheASIy78QpWF8zcreYh
m2fDeG/0claXndUYza2eAt5JzvFkfDdDqQ5gBJlFdg5psaZGxgDqTdLOPs7YLobVrAu+S86UfJeT
ObLtDAKwFjAGGM+EVBBN7BpC7p5akVFev17IGUgQwDlGwH3sDctN0dH+ABgFUDuOXqeiVqE3BF4H
4cfe45RDpLhJKcxUaz8Sr23so8BjT9sN9R2Yb0gaROl0kGHUpB8b0VDxsnL7qPts08ebfWh4Qgho
3+HsNjdVUZYe2IEIKt9W5pHRbK1M8DeZXE4nUiT85l3eiOsU8+L0wadtKPviytKy0KA0VXjbgria
dVOw/sxqBTLzldZk4S9aVZVnmsfYstEIXLHo+0YSmR/BC7fYgyIfyJUZPLpDT6vaLO7lEFGGRUqk
f6crbWwBgJAyqeA+27TaHe08AIFNvQjGsGQYV8IW2t3EsnAPKD/eeFk5Ke4QZHSOmjsHAaBMmUNo
sgk5puG69s33Lf7atV2YHw2knlVH7GKVaZiXSTxO/kFkVvQpb0P5ZYogk2BKKG+63Lskr0W7S0aI
CgCIjD66VEpsCxapDds++8zQrfwonLjYWaWJ3EQvAe4oLDW3QYTxWELstpceh/wqqaP8nZW2EpRE
2+Fq6pAAhoke8ybCD1iMVD/k9I65KBxbUFn5HY/1+iPswvh+cPLbUZpTum9U6+yUVkAg2XfuqSWh
WLT18nfQntpoB7GuvAxYwDDyqhk3Y5DtMHYSeFIjkchcot4kg109sOjUj6VLy9AmBXy2A6dWfYg9
LH2CpQedx3MpeSEcMF2DKbOx2g3FJqLy8WvS4BfKe8c5WHMaATyyLOCLrXQ2MRZavZo024HNYjRD
kKUuwM+VXqZcdnWU8WTtIlfcgc6q9+YU95uGz/iYZg3qE94Z71hy/hq2upD9teqc8D6oY29vtDPo
OwyDayM1Zn+nteddG1jQLnhg64NZlpqgvQiOM/4s0i1Ns4bw1a9Vr9NDXLbewwCS9bMJAJX6qWCm
36mBUfbrHcpPmzlHSjQn+XrGp2n8zTFKVYVNVTw2mqmrkVPKRdYdbRYhx0ASprOluiAh0hx+/apv
Dm/siiQ+DAzBHjtdArHLrum7+bYTQumNRzc4gf2qnxIn4cFQdxZ7jF+/zhtJ4fV1loAv22XLXlwP
P74OoVOvb4MoPDno5DxTzYZndjnVT+4U8sD48xdbRr58nQKU9dsMPp1NrRGxCTz5OcOTqoqd46s/
gHK3YPvrl/p5I4tG4vO9EXzFcf12kK5I1dQGjsKTjdvzuoTGtXfph0AJ7KqLVqK8/fHrLUhu+twI
AzskYX/8HgU02qrMC5dIQRy+/3sJIjHIiuGWy1SlTTRf769f883Rm9+OD7dEbWGA8OO93azrInI6
+tkcaHQluytJwxO40oCz6or2FdZAB3+LvTZoOmMOhqY9/fFFyiDQ5Xs2yfxagA1+/NBV6ShzyjPv
RM1ScxhHwz5OYqwufv0xf74VeBUpXELhKCo/5Yrz0BrLEBTDCQ97c6BuPtlDhP6dePVvr8KBkjjx
4rv4Sa/xOrITkO+806vzwkuYIFkT3spff5Z/uSxdaDLksTntcNx8841liukw3jf3ZNG6u8dyy0Ux
6JGZPJYOcQ0acZh/o9P+/Pzimc7ThI/l2PzTm+cXwYlQj7nnnAw4jI+CNAHj2YGtCAzoYFviNKfx
pp25RH79UX9+soAQwzIj+LSwxN5+1AC5n4iTa50yaJv01vKc7DwMM3Pq+Ze/fql/+YhcHFib2IPj
Xnn7sJRQDXmpwjpNDWhHXYiKUmsmpFSj8cReTnDTctX8+kX/7fOBLgF8ZbpIfG9tYoOJCzYOPHHK
PWwsZYFrIjf9eM9B57d3+quK9p3Sxa0eoE5gAXXAhvg/32nL2NXkecK0tg18aI2Fi2OUXOOZBGNz
XcGXZnii2SZPI/s6Zn9gdAc1TOEOEdLhcFExsIys9rOIW5td50zxya2feXX+m6/l5ys8wDonF78U
Dibx1mpWJu6YaCPkCi+QsCHjJPXTYhtuKZJFzSNSyLb+17+E+PnexWTIXbVIkfjc3uqAUY5eErLG
nQzfYK87+TbnB8r8us+wXVgyMWYv13uaiGtFXfXTMLizoHklmM6qtdTS/tzPSyRtTPadhov6x3c9
wwGck/jUbH67Vx3zu8WczHqMe5q7vph9Nt2mm36EymufWkqtwIUriLi//kZ+ujYxFS53A1IOlyhQ
hh8fzIoYGpt+PZ/w6DrPrZmiwWtVcplOi57+5y+GbmQjdAc8at6uArg5AjOik+A0RYzW0zILLs2W
fqqVa9ackn79Yj/91HwyH5iNMO1lxXsFMnz3VdIMJWqKBPTJC10OllEC24KgVswp8dcvZC3jqx9u
OexwmCVZEfhwNHEs7+S7V8rtOJm8Wo7sIJq4vTU5w/VA8douexcSdGovavrfmq0TOVhdxpjBX15L
u0FLXpZB0o/nOMnQCYyRwxLzxrl+miUjbNPwkLJQveydSeEFx3NFBmI/Mr267coqqIo/fRB70MEC
5jKsa5g/326FkpKMtSR2c7JmRtgjQ6MLsL3JPjL1H++6eCmuAYdRAJLeTwMqqtisbphopm2wEx99
K+Xzq4rwk0GS5IKc5G/1wzd7IDR/nocWtz5DAAzIb38lKP22UI3rnDw1OV88zxpOtCoF718FEU+2
qDqKyrp3YDCt39xk1ttLBP4bYw9QNbzyMvRy7R8vESfH44DVhnS6QEmaN2ZKxVm71x5YZZwRU+h/
8kSWOZsBHGB7HUS4MWiYi5IDfXSYOUh46rPZF6iIc7boNaqRy8GCBqwZiDrXUVPQ+Lrv+ftvJRWs
JX8T9WSHAEsSk+rMt6s7N22xGSyXV26wGOw1COb6NJC8WzodWmI444Q0Rokwul+GcISFQw2R3PgR
U+gr1zSyZkMcqrgbURuuG68zyFwm3m2laUzeV5LScVTscl6ZUlnmJbI0POtWujBMY/Jvl11GCgO3
Wz2Pm0qrmQP0nJzITYu1M+Run696OIdBuepV4nZo35RLVs/2nC6u6lykiEd9LXLxGYxHhihugN4k
dlkvYqiOsvh20BP/LEmBVUdgnYjeQROE8cGjHVytSzXzb2clv20+CQihvAA2ZbFRNfdaDP1af0Ut
J7+XEfni4K6bKciOkW9M53qai/gWo1IO8DhSQ3fX4v8pNjiKuLsrUdTZuZpxtGyavhNqx0R4Omcm
VuPI86rsjA+h/TwxBp9ReFN3/mJ7Ze9cNUosUtSY8zNPJmyqHR/dfXZH3u59jbGZUa2VOpcD3+aA
otGjzSWEcaadB4p0KaXVKFcdIHtv7xeadDr+Rf5GwGwhprDRLo9qSnvjfqoSXlplM6sWGVCQfKs4
t1vrphwHtzuLxCDYmnG5xLecV4l1ABkdSd4buP6GoYGOsum7gZaYuqyXRmAe4e4ccQWVBNwwfsox
kfRJhWI8xpMB26ObBI4aCkDQtPy6b+f9lHOGXTGeRWXEADA1D6J0m3zvJy4XWBljryY81bA2vO4D
0Oy5+ubIQ2qIPaZwJxBUtr4IEUJ8hdpWTV+DboakOZNN/FuCc/OeN2PHk3hwUst9TsI4DglNtfiy
/76tvMW1Zy73zCjt1H8uSZ81iPNaPIhJxExBWRUVYEC8FevGc7mKlO8tfrfc5Xu12kUzt9O2/4Q5
eRx2E97I279HM9DrnkPXXjYSkcPezq8kRlORLkpsgzy/qlOOP7BdUOBflz/p0Yl6G6NdyUuX3sB5
BXgODG+F46S9wGrEbVrUBpOGXDt8sU44QLBIAytK7tpS8UaEiXayqyn6O5ezUNNHOEa2Qf+GdLPs
7FfB1F+5E5hXL03BfYOiT/QX32CSscUvToGIFjUqcKzZG9vcfxQ8sh4zBiC3GSNXcK04THMWLHZn
yw9szLOOKTVIMYa4OSkqgMZhiG9jzSPcJT7btKj1OrcxEqCgzT6SBIa3U2GaE1IbCnnnI5DN/ZCO
f6/4/52T/mZOujhqWO3+85z0viJD/D+bZwL2z9/PSr/9wW+z0sD7y2HjieWDFjDmoYt+9S3WI0wg
puxKbaAZjHuYo/7/rNT9i9OixW6a7RbbeTaY/4xKmb36jPuX3IogBc4f+gfi+m3cB//1P84bWal/
3GaZrzYJNCFBmoNAkpA/rqFopmUXhsq4wGUz3HFsZnDgNO6xyGd8UjxfNuY8WGc79zByVM68FYMO
jotqvokoYKIXyysueN7hZlOdf8BvDEQ85K7AIkxxq/TKGNE5Oke1fQDvMsCxbkCJOOX7sc9uR4vC
gWxc6qgWD4gA+bsOWydYBUUJLgk0AHNWJ7fuu5KKGfpxGA/ZUXGNj6J9oPYhJivXORvdN/ln0+hX
2rffgSL+iqVSrbjz7wiMd+e08haWMnxlnjB9cU6AVVCx46sLLeOB20cV2X7ACIldv5wu9ejJYxFN
xTZN546MeRjsGCkyWciq2dtEyHgs02yp8HkBrEBrrosVRnw7hsZf6sNsNuYWVgZkDW75S7PxD3lu
nXHv06HdBeKqyBhNh1NBnjOgCtDvrG0GX2mllB/usPUVay6Yausjlq9UlI2wJtSaYCbc5LIrLuaO
binpGvJUpNCfQ2IJq96h+2yyIkpbppIN09ptpwh5fb5Xbkn5oo7fB1pYyNmud5wcOTyVoqJ1vlXB
xtR2FV7XjbbMbV7FSQPbgfyoeTGUoT3fl42dZf02GSvfeMnyiaED9J+enueezVGz6suqZTzokv/F
e0e+E2IS+ypllz5broDU6+jDMV81GBvHfWFx/mS0Oe1hoZflKhGAoqei7M4GjsZupROjiDty0a09
0CmWuHTwNlSSCApVtkYGcmrVQRnLV2nvZNcGlUe1sTFob4rYK9WMzpsrTuOsujlgcuxz7oq/qKWm
u6bQZi5PWFs7r3mqrNA9k8gamXwERC+NlMQmKfB0vAu7rNiXilKV6MaWyzRyx27H5IxAq1bTnQMI
4tp7h7G/Ne+NQXt+tDUCotfktaOiR4o3kbemhDfgVa45XY0cAWq1g4pVUteXm+JD5dfT3QiWusCc
g+t6ZyUirdaZQZcspdBBuDawIwZMWwfjfZy5SbaxZlmA9PKK6SrD9OSvykB9Zqew7PcA4J3RE4x6
zZNEgQ3KsMKHLm78ayPVllgXtYayP4zesMuhz0FKVzFuT8FU4wRqID6gnRrbZIaPsB79Xt+D/8K9
aVNc8SEDMwK9RXn2RxU71gamWXSj6NO78VTi4wOra6zSAtYVb8C8gu3jbguMA9upzOdDosv6lrF8
+T6Y1ASkTJHFZsiVtks9PAlVyLoh0XAvpCtdGogqbQcwLmJYuhHU57DrFTR6d8MMKzx17U6vxBBb
5GLb7twPsrxVfh3tpaJ4RAzuTZAO0UOY19MFXWSWu1JGND+9PuX/uyD+ZkG0lmPWrxbEq6Rtl//V
dfL9evjtz/3jHcIFZKKMLDbFJUz6vXdI/MWek3SrxXL3zTRk///KZ5t/YQ5C4A8s5gqedP0/Wfk8
/41SxpGclI3AdeixyCIi8tm+FxgoeVRuBrTrWKQV2f8IIIVhtexOibKTsehiyI3KJTmCbWXxJSsN
42Og0ZWhaKXfzeGSiGAYb9GFmXkNtiCh2d9ny7Ccbr5sA/kDzaHOmtlatWnSzxdhInUP7X7pQeba
vgok1D3eJdt6De0lux7icvgiU58Do0rgCTSxTV49RSk545CQVG+DwfPHkX255P3Wdqz3EpHpBFON
jTAc1vKSt0ncmwh//WwHIBMY1GSELdiZa+Z2VDjEDi05h1zXUd/cCzz8xsmnN0XQ+sKw4/MQ2ZG3
GwNJX405hFGyLfpoAvJC0st9is0AEz7ukKCLL6rO5gy8GokVjbfKkiA6ZOSP0fUcGLG/qzItojNk
QQ+pBXwSfKyowDRttUNnbsBP2O5ROMt/GYk4kI9Tk9UALaACUsGd0d3j6ZguApqhcXaI0Yd9R6rG
ExHP1sILyQ9jwoo+FcAFbgapK0jpc07vo9Q8BGmB8x/nfuoMeg7GacvJD2iZN286/t9yCG5e3FQN
15IimHbNRsM+5EgNJD6I9o0heacmv2Oqme+LpgBY2PqcqIJd3QzQ3wZE54uGng/lqBp4VWZxwQAE
whCbVGtDB+Hd4OnpHfUU2aO5sLwlqM+1jQMFSFXmfjHKKT0jZpGF48G4AUQFmrAUybFjH/mUupjK
Rw4Lm0Q25TEBA3dyQnzHQuTnGFf83TDx7GbkBOGSAMHeEKNHpUd5nAL9IKkvaODABO0ntxLhuchi
uZlsOzlmEZRCc2QPgXTdblv8JWucSTkdN2A0lCHifTRVwYsXZTQLNmGT3g64Wp6jAd8xtR7avA60
T+UDhdTGqWSuTazBLM27pqV9clQEp20rf0iN2nryvAioDVXULwk23feez02F3cjZAYZyjhGFVQSt
p+LY2OOXMITDNhO32gZQuPVqiKPumeK+bTpzshPx6KyyerwYnNi9yQmO7OxhJggAuLs6NJwJj/hg
vKuwkuJpgtd0LWQ5Iu+M4C7SLD9iPw2wrVXtQ4vR7cYe3eqQ2YUN2lNP1xhIaKuNavcOw764Ju+W
PqoyTp/4RfP9NPX2RV/N+aEvy/o6m538pSYGE67DJpKnpLHnWzjNA1VFzDkwigi2uLUvzzrt2KUY
BmWYhj0lV75u7DvIgh52bG6JQz41IaWcfpKcSuqkbnq/by+Hxk4+oGZMw8rWo3lVZ0MC+yZTDz1B
gvsk8eoTZqVya0xJ8ERPYUrCxesuaOkGSzL1Mj2Zs5yBjhZxccvoMDzWRPz23WxGyGOBvwN85H51
BwJLaHv6w5Ra4HsDAIRZXRw7N7zCAVRuSAyaYDCWYtoyOlpBfaFdk4brwKZuxuk/9+XIaT0r84OJ
6LwqXTqQBICKfZOUcmfF5gSf1FOf6tDtL0ywhjvKw5O1VzrjXVq5Cjuyrw9V09t3TMf0IzUK8wtG
vuGOLyS8AeoI/klqscT8ig33SQfJckoPIybMPRQ6j4BoX2Xv6gSdg5+du8WAfBHIrP5sG3SJzn5B
J9gUmvZ28qjfVkXT3UqAP9Z6QM6hc3SIabZ3ra+zFVOOamJb5FImU0KN2EM9ZcMVQdvbmgbAa6uy
okegiPl+dgO1m2yNEmDqxLzykgw4IgiXawPQ5p2eBvjqotUYKaslXJdPN7nqa7Y63KhMaSPyL1Q3
FnCzO6poUMNOdUVREEP5hdRkl1c922cyFjxqyIlhgeTsbylH3Hua2tq1CbFg3SpPv2BBmwCVGD6o
wr5N0wMge/WJDmDqclO4WFPGzE9V1seU0fsxb12GLE6SPIgmbc+R7OQ1EihGmR51dgXKT71rS2Bg
kysXvkttPNdVT/kyqbVznkAxpGK3lZflOOrPgF1TvUarI3NYuuPJiIphH7ZiuCYUCJE3txbbi1Lv
R7J0t9PC9NMOioudTPEdK1v95C0AQL8r5VeN5kaFadfiNwyiz3SKpVtsWjTkkSzkwNFf6Kl1N+Ay
urVRLcjBYKEP+iIDRGi2+fBM/YXIMRhi71x7s4FUEjvqfbjQDCswKkf/FXHoLrTD0kEGbINBffCj
0vO2ThUVn+wo8tntw0rsF2ri4JeEfCZIijFIRTgwJMW0xfpGR16XX3eOSQQXdBebcICMvd9S+VgZ
5NQ65J7UyWihzCXnoKHsP/jEnklGLnTH9pX02C7Qxzpq/ct5AUGadp/3SzqT5Zp8d3SRj53xEMeu
90SWgkfPK1KyesVL8tCuCWQt1MnOhD9JQ7F9ndCMzGOJtDc4Xg2XcGFWSk4xyzWxoCxhFWGHFXG1
JhXmP2cL89JM7GeMINWVEZXuvb+gMYU52ZdjFzg8BrV1i4YMDywsr5YfEAOMLfZz15NtK5NNsKA3
CQSmx8giWtDEZXVbRZb9Ti6wzmnBdipVuXvjleXJkGyLJM+hIUsgXlV2jSN2gX+6kfPSxQ1EUNHV
86Yfh+BeuMDsSgaCsKYb8UCUHZ5oAcrpNnuljFrDBHB0QY8yPanWo2lf+q9cUm9BlCqT4kPHm05B
Z/lbZFf1hdgkTFNDgzcNF9Ap1uZ63S7w0zLU7W095/VtxsnsQAjEOkw2lV7zAk4dXxmqoWjkB/YC
1sNkB7R/oBDLr35h9E/FgmANs/oR0ix0+TS4s62mTfl8Zse+Y8G3Wq8k17RLSdkteFfvlfTK7LwJ
WbTV/JLUTQGdY8HCWvBh3YrlTVMMx6UJ4LtYMLIhe9MdaKTion+lzFJpK9ON/UqfpWO8v7ajXsGk
bsCSNsUN1lR4teGCrmW9K3fDgrPFUKt3RiLkwapy/+YVh+a+EnAX6j22L7i4CkBuT4sBJTIZ0Fwp
GpEd3TwSa65s/HGvgN3GWWC70qzYvg4txj0KlM5e08SrcbbHo2dqbH2ZonY4Z17HxRFIygrneEue
w9pnJo8VfDRspuHAQ//tFhDwYObROzOr8neOxR7QAWrprCmQVTd11gUXc+axW4nc8GiiQ5Fewo+P
Hb1iBSOOGB5JvtC/hqswPaUdxekY8ETSs8UMqgNtTqCM7W9g44yhMpxjW/mX4QD7GLG0gQ0Vqztc
4/aV4zT6GtK4oNkwIZgSKQjK5ThvIzb+jzO9lanjPUQLb7kHvMyIXfApnVORSfExYRaHtJHnaxV6
DFlkgckDxQzWq4RMNsb2Ri2M59qen5tYfyJ6dOcvFGgYYt4mxx++ahWdq9VCizZtg5QvCdlpIUmD
byu2eRq942exdz3hujXdU/3GztncGHlyMziJfdWCpxYLp3paiNWU4+SbbKFY1wvPmio62j0Lcqso
jfUK4bw80UVt78re38ULExtk102soWTbr8Bsf4KdTR9RsxNYjtbzQtYOMxjb80LbrsBuy4W/PS8k
bo0ERpUgdO6CGH6w8LqnhdxdLwzvksvv2WjlFq0nfMCS7x1qAvQn14L+HS8c8GEhgs8LG9xooYTD
08SB2HbzmgEz+HCnB/NdddF1ucDFgyzVN67Jh0shjydzV3BOQI1ZMyL+XUfM25kmyRWLKnVQM0RI
fM6HPx4M45BCsKT3k2NatBzrjElSOAojtsTwC9zPMUv1UrOXKlmyzew3XoU31oElNmN5pmUtFiUb
TfbNi89J2Xh6rpOjmKrmZU6b8rJO8pi8dJCdvzud/0v2480sf3kpG7aOzbQLRernwbRKUo+sAi9V
WwqCMUXiWKN1VH359essXVzfj/JfX4iZdMChn2yQ5y1f+Hej/KzSmn55GR0BAesdXhrn6KGTbfMy
6W5Vk+FYGIKYrmvtFM+1JEjKUyWKb4wwXg7XtOWW21+/pZ9/Yok3irCRpG10acz48R3B4fbjjlMG
QzyAdvjI9d5Ol0iHkyOTbswobl5gCfA7C0B0r6/9X/3o9/rRcmX854HKoh9VzNbfiEfLH/pHPAr+
Iu38bViyqET/tMG5f8ml6e01OfaPdOSYf5GBZUZCqz3WWmSl/xui2N5fWG0tBAJBh9gyYvkTKYl0
848XOO4H1i5uInRdvLXkvn+8nBrmFqpXEeEW9F61IujvMVZwyE1Qyeg5w5MZFZIsiludk1qX1xDX
iQ/7ZDrWZdCnWyET8z7tsllvG2vKbih4QI/2DMz2gWz2U5DYJ7AVoIwpllMb18dixX0ROLDXyRAB
BXLjiyEfq0szCpgyVFZ+Sfg8u5WV7e8LM4j3oQzl3snYxYJ6NcJNy6NsPydxc8xQl676lm36DD7M
IBiAhWFVjL61IGu8D0lvVf1agixY8ySM1nbcA20wLKi5ZRWeK+WQeKcGajr2II+zuXqmMd6/mjOo
8Ktm8jv2ADgExsGbdlk4eTdjOCGZCy/IzTXYSvO4RP4PWWMZLyOr+1dZJ4BB0tI/MtlovkSTFap1
XNTiNonrHt6L3Zyd1gGon0kTMwFLQ7EGlv0lNSsmBS55FMRfG9wFMZ/ryCyji7aejReO2WRNQTkw
Dp9VedSJehxQX87puERfYn94F9dddx8E3UTztDE3n5ZM0SNlkRn6gUsVMaIGvQhzGWBn80sMh9hG
Vhb432PsBpmk0Fk0zwq/RI/yMX7gUU/ZaF/mn+Aod4dgTrqd4Bj2Mpt9fpmYzY0xR+4pa7r61ITz
fFGH+bAuXdnu5OS31qahjhpmiu6thh81yh4pRGcQxrfU87cVRouWZucXWkiKDqrC44NOAZ1xIuwv
ReIah9Q14z3cg/wBt3D8IesSFmikQZtm56mqwJu7qdjgFzTpwrDsjBAJF+BRNU5/1TvB3K77yrSh
XAnSfvG8GJwjjV42tnBK89lmR0fCavyapFbPnmNaDHVljimhTuPyNiEbtXKUlpdRU9EBMGtQG41f
XNVQpi4twxYcJIvRMdhZaOpL2QZH74FWWR7Hosj5pKbRoZ6D2Mle5hRkQ8AqDnNNr8uGDCKNNYzI
rkmGBHdRqGNGF8a2jqkEiPWw8Rr3mtHF8FJKOzuaDeaDMTWMeDO0vabGPZ4u5rnzaNMJuvJdUKXh
o1FA8jyFylLpNiil+KxGs+1XsTn252GGur0ddCaeOvRaun5L1d+JvlQfG6wu66AexXMGY5MmY93p
c0vSxD84dDZTPeCzJU0s3TLWtBEjwN4Sfe5DYb+3BzO+UOQNP9EDbTKSwRYQrWWD3lRHpf8xlaa8
ytxJm0h7WfAwD1lFtUMqmfnRBTzkG86T1c6Py+IZY0fwDuX5k2GO9carGxt6k6e/uIz2OGsIUZXb
0A/LxzTqW7HOm7ST/Fhl89RJ6lJWWqb10Q+rblMYAxvuDgH9MrYmqsy75g4BNEBHSbifoTcpWB+N
s/VxHQEzQYidB0bFk1MnGycOaMcdO3XKKiFPrtkuQ9s49fkeUG+qvuex1tio2ZQDmPshd5KzBRdm
XyVmNm2MoAsdQAKN+WRlMYwnhyfqYJlU1wRlkaQccOv8GGlbXWdOiLuJyqDuDOLe4YuVRcrAKlXM
UkVnjzzRwv4YMhX1174x1h9RiQmRONgID1BXIng+pm5vnLYxXipXwkpqRTpwAIbZDfwsClYpQ3oI
SrBhd4Yfq48wYMYvKo/HJ+2U4srmBFdsoSv4cN9d3YTrILQVG+ogzDa+VRcMsaDh9rIL4Peb9X2U
tfWGvdx40XhNQoYwUxuvlCen1h2kohLJOaYYcYiS8JgyGMcB5aj9ZBYPnNb7fduw9U/Y2FBp35AY
IpWmy3XQDd6WKMD8eSYxVmwH4alNZfdovVU8kAc1/fRmMuE29RdOrryyox5nrJMPsxFRe605FWTm
o88on4b4uGE00T32vW7Tm3BCo7SC1LsRKYk9Oomas1fk5tkTMrrlscgY18/mI3v594zXy7PCPXru
RRtaK9p6wvcj2YhH5og+bTKIsqcYR9l7H7QUD6mR28oHMLEUphS3ZKJRZyKg/QjkDpPjol1TvW5t
U7eJeGyz5K2nQifXvRX0O+VLxWG4LYrrNDB5u15mwEXP6eZu8eFxqzNFWomm9S4JhHo389RZV2Bw
Q4KEcxfeO37jHdMkGx8gJuB6igdKk+3Z0DcQxPoC5LWqsNrp8Dqo6vp+5ho/RnzwlzpRcHV04+7J
mPe7KVTzRzpgJvhAiqLVSOSaFmFtrSbR0UnVUYqTdS7Poz4R84XVzfJIn1QFGCu9BXtAiE9Z9k1Y
UdLGQzYLz/QyHSsvta6aqYqqdTk7C1uop/+EnOZ++T4fmmrBPqcz0rhjyH2qGuMmy4aBnnNrdO/y
YI4/hx1x1mSitHvVqIlou2t2+qQRVe+sjFrYQAfBcRB9+74Jq+IWgX84cD95eoVBtaHEQAYFP1FE
pG/W2tx0gKlBQdmBuhtts2DKktrBmgSp2MZuYh5SlTv0B9BfNstgOrYsjBizrPG6DPwXs0qCF9Ha
VsV811WPSZ/HH80xzI5tZdR7/MOGz/GdRw2XX8wi7eRgkW3TlLtkSLPbMKjGj7WUFB51wnuyqsS/
sXTJnRcvD02CRVayn8cRgFvTWFZ1X+rgkRQvScoh9uOaxJzqxdosfQodiAQGT4kRZveYaVt16zVM
NQ+2JIO8mj2P5qYiFcq8tLwuYR0LRGlSgkSRVb1m4eebrzDy3jcUpk2B7eudHdNcVAeeXMfEPsM1
nT93s7Cq9KKjaaegicCIH93adpNny+MWXxPYNd1tM9KVQFbXW9qpr4SYOL/vqwgDTX/ikrVA48uh
RKB4VuH8xN6XUXxmlC/pMFFp1fXygcLN+kQk+kGVUm8LWxVHqdp6LXsAS7Kazl4+P/EA/Ook8XPa
eU+yH/tPROfYQWDxIc/u9k8yMNKDJ/38Vol8OzqFccmPg7UQMC5DgU59tWd3QLGpVYbKrmyfpGOf
QPlBELiz3THT6753YvreGnp2Hnyvb7bFbMFmp4mIPCgUkMJY/fcI9VrN/dsjlPQBavziCFWV3ZtK
7aXDmD/z7QT16jnDuE82aEkC4kj/v0MURyU6tYE4QecQ5Dkszkv/oDs4d5km/4o4wz8mtn/8aM5f
oHzAgHDEIrtFXPJPjlLOgrL+XisgywO5COHDtglf+j/hfuu5yqyQzdyNrLn11jkFNgzMYgtHk/Iy
fZCABsod+fMYpGBi11eRBVcppyf9cxv6c8UAurDqNeQARYHYrKhrYXLhvcyNFWyLMqEwyMEOc1mp
rMk/JLOjLrEvmZ9TO5qClegzTCqLTU4vm6DB3ieGV72TXSetI16pYThNdtKMVw0i1zbGL8y2yYK+
nmkvu6pRWtaiD2n91sal2es6gd9KhaJIy9naKN18HNjJ85SOqSgbJiZqOgXdR6ijd1caxsEu8NE8
tgzv3XjteHHyv+ydx5LkWJZkf2Vk9ggBJ4vZADBuzs1ZbCCeQcDZA3vA1/eBRWZ1ZGR35tS+dkXC
3dwYcJ9e1aM3BY7zA3sCZ68IaP5jXWb00qeVfBhbZadTjUKrkPc6VdLAgFP0cAnitZ91npfsVVpc
DozBaMKB2H7iaWxTswWBVwtpL4r6cKgLerR8chMWt9gKtQWdWFDjwuVx0XzeeV5ldRk4eumpdYQa
2N13dIPZp0lzrC+8IvMph24XictiN8uBkH2nmCdHxDLfZELzgRnYstkJt0mKjS71CXeWWaRmsXfY
WGhqtbVZ1Y2w5Mwk6Y19xpKI7EbQ5UA9nRP7eyLFS6Axvers8JN8yLjFe7Eg1XzQMNJ5I2sTD5Iq
Nj6OlO7VVu44TYj7x3wfDV177DqIHUXrKfIrU32Tffcyrfs+RypLo1u96qxSe4JbpW254K/+f5zn
zlszkcVmbeiN5wlR9WhXA4Z+R+RREszFkB1S06uMjSjyBwZrmm5SpseIMpO7bi5YD8K44mMpc9qK
mjyG5qFpRxcD4SaOVbo3qCDdUQB1p6WNfOztwUzDSCloKPFYqQQUYcRH12UsD0yDVzvQMzfas2in
96AwZtyZUhVbrq/dR603xRe9bzUDjbSzwZDSg+n3LgUvuKgyYfhV52nHzugn3zTiAkk4zTSaqYbP
SWaOfbDUpnWPfw27RW028edYmOoJtmm5hSCsYIs0q9Dh4W5wRzRU7Gjyoap7bUcBCVOlqUUOAFl3
go+nq/kJib+Ff4fDgynXrg7jpHIMgx/JQNQX5pmIw3JkClP9JVPZWw3cmYSRYVIpwR8X8a2doEyE
g2mfCb3CGJF59JmZwNvCERk5VVIOlLd5dRw0p3kmenFrVY71sH6y7/CJqCGKAKDgVrtZMg6U3LT7
wDUai41kwxnaNBr1e02t5l1t5fFb3KSE1lsTzsGYg6MsbPrnUjveZdmY7wi9UqXZrvxXKKa7xhbe
U2wq2FKg7Jzd3HlZdJWiiawNHCWiTnEZLcTallN31k2vVltPCV48OZ1laujvpTWzKh8goiBvFqrx
aOvmwH69M74r8JRLykCHZJsvWX+ASvuFYJkXiBRnRKgMc+v5+WibT40xSTqpnLH+Yl57ujIzVvEf
Ceu3vgTDVnldx+9olAO2BrAMuCP9dhipsVft+pjjdA1cQIobSBtya1Sxu5eWHflTQ2eJPwDP3vZW
TN2dM/TpSfOS4cKaLg8KXp9LJ9sHPtb1o6vPZ29CKrLyyKPTImkARBqtc3SFAuPAMwv3q8T4e+8V
bgohvq6+InB5YaEy+vgNpnWbFh1TZeGu0aSTPVK64R5mzi5hzqf7SVNgbLNIm3U2sEYUTP3y7Kro
FLO0Ysd3nBa0KaFDnx218bkuYhjGyaBQ1K1RqULq3HqHwOeFBkDaRxoy0oDj5PSaJx0SvpHVN3rR
oHSMjvyiyGrcjLrRf8dnq7B7aZdNTecvERzdeNPJN90tGnLUKN3lfq6seqsVcX+vC9GcYL+qT6zL
ljxgC5dT3EOD7qarW/WDYIYITTnUj0DoIFXP7IHAxgyKb7JT+i5p49pXIzWB4HwWJVz4aG0wo8L3
BY5m+26cTGFF89HBnZA9HHe0b/R2iWmDUwwWZRh5Sfw1J3eykmPtiYbhLRnDvlU5CM5eMn9LZ9E/
WWPcZpDgoiTs1LnglKN1eA8koBhNY0W1CIqzAyIr38oyNTZsHDxOsXp9I7MmCxSjFWfIN9NDQcMT
u3fvpoULkfrOnCbRwaAP4iZRNVox0Us+F92oX3B1NjdO485P6qR12AvsxHs0PYlU6GJ4qGWUmuiW
5hSMSare0fGUv5asvl9jtxL31VBEL00epacBr6ifYPh61oQ5Y/ass90sxnkTzfi6WU8BMcFprLLX
ZpPYH3CajtRFOcOzaar4h1Kzq0KFvXpAIJs+WjVR71tMZMbGQd84VhM+5aDMKajGqVxSEys0HYSR
afA69tObKbENW2Ni72ZZ0i6aMYEftVSzv+j8fiWooyqljpLzkJ2p3uu8WN1eNRdu9G6FsOd3cZdu
8YbYZwez5CVyRhH7CnlJjK0RQkXoTvI8tLXY4sACB/Kf4fj/azimPeVvh+Pbb7+Jjy7/U1gDLOP6
Q3+ENaxPpDfwoK4rq9/pdT+HNUh0q7ZLRxA+6v8ejg2GY8KwLtRNYpB/4tqp/84wrP/KZqPSzWLW
NCmFYCi3+MP+vFegN01BgkjGs1Eu3pigqXO65VNkmG02V2cYU+aMbQvEQILbYdUx8lXSsFZxo1tl
jqJ0UTwq/vwbscog+BTss7xqI/0qk+hXxUQ3hLIlNDi8maugIq7aCk2+w5Yqo/RWX6WX/KrCEHDU
Nw0Z9oC2JeO2X+UacmPtVh3dEj1Ire77VdbxrgoPVLX8RczTdFxZLYMvVzFIbSc4Y2qiEA90a++x
SNzyUeg9DkGEpA7I2Q6bQnxvt9byiGYlHldw0BYPBipO1MuNMhn9MW+YCiX0smC0NbkxE5M1cIpr
8TKkmfxwnLIFvF1HGJcWgmQtd/F7MjXJK1GPgeLDOmtCIx71rZc4TH9Wmzxa0s42o2qOfFdVYiCC
fObZbbtnltWEsxhAHQYIJspANZrlUvVDHqia/C2XUnS+MeZcBJQxPbcpLcB+1VjdZ/h2jAAt7+Fz
kWflrTuNyVbpk+UoSpalfsLMHxYjjZXk1qBoZ/TC3Otel+2VIr6b8izbOpmkrDmxsqCDMLFXp5px
IqmGc6VoUD21EtBUD0LriSvjsM0RiQNKifU7F9T8fmave+O06nTmgjjv2c0aH5iJ62Pmaf0T8NJC
chlU8g0lUz0BiER3DyWXpBsyb+q21RwlhLdTPUCLN5762ezfQU0U32d2+Bd9HOjy5gB0V3aWcktZ
IggilDheK6Ra9qoel1y3fDNEOm41t6nCims1NtycsLVqKRvFEBKFvevu8ACRO5W9DDxjhE6f8cHB
EIaD9YtBYEcErdDQLJTFAJ0miyTfmEwXD1U3qmzJvLaH3lEufqnW49Yl6++jVH+M+uieruAZyGXN
rSm0OBgqtWQUXyCndbHcSo1yks3I8HtuFtKQRdy4e26hxbesirN7tcHPkebxcpdjTSJWYUXKF5eN
GiV7cUe1ZzvZhfTZrA+nKrUdDvdJckw5V/oQ0LJwje69pVqpvlIqKc+2l6vUc3fDTerQOMYyox0f
xJpPaK9RBeWaWrDS+OLhI7tzsUtzbIp345pySNe8A55FkkLXEMRwDURoazbCqlsSjsmamLCv4Ylu
qghSpGumwljTFfqas6DIj8iFe41fMAFwysWLVL5wGWmYa3DAVmtmA9nf2qRrjsO5Rjoww6InrTkP
vCvtXblmP8SaArHXPEhxjYbw3Zav3TUwItfsCBIaMRLA2QptCmRLmC/L47CgfPm0PBI+GZXWGrfV
mkmh+UTTAuVHVAX70wu1wHjtHLuOmsBs24grSYpBbCnrr8U19jKsCRjjGobBR00wJlszMvG4xmWy
a3SGqlEJXGIN1JBxJlwjr0GbZs3c6Gv6RlyDODHnAVI5xY+MjvZ7ZIdw2ZrgYTKJyfPE0zXdI9U1
6hP9yP3ETtn0j/26Bd3XK0+mOlIg2ylL0LtZKZvQHPV8ehKZjN0vJsWbnOcSp1An67kkndk6G7cB
dLNVhqHPvs7IHFqOsVwTghsXys9/fAb/JJKtNIK/E8luv03/Z/9RNriKBFaWb9fh4vD1//3fK8fg
X8OAc/UPcE00gYz/t9fA0T9ZFt4nfCMrQQjc1H9PAowPqFcENgBsMUWs4tYfMpn+CcIt/9wwQCm5
2BH+ncngV+cOjhV+ESdAl6SXy0jy57nAVGxJusFZwKGhExkLJzjdjl9+elH+B3sQT/FnJY5qLx4E
mgQ5GZ7nX6g+fT0qDbyXZY8JtvWl0y2AAUcnwADeb/7+oZi4/vJQJi+LY5mqo1q/snxqWoPaLDaW
PXW/gAOLtR1ShxZIExeLeCAj+1ITYBEWy/Q9SiD+4eH/8nK6RI7MdVehabxpaw73Z3+SXmDummwd
I2g1XfTSeXVxq/79M1x/xU80k7UBTmddqjtwhLiv2r8QYYRQ5kGNtHZvadMFEOgLokwdDIi3yGvt
t79/MJA7f3047C2kdWGBrOyiVWX9yXFFbQRWWKSAPYmL9kjYQqMrwlPKY25xMS5G89m8dkpA+O3p
lzDqrPRb9kb4PnJBBwWTE+c8PeYmx+I2P8BNpK9irOmT5Aa89lhwvaXTQm81CIMlTReCoZIwX2n8
pmfTjutxj996ZfWKXtVfZsDKayxmKEN2GMZt0g4cz5PcCAd1li8zAuIZ3WUic8iUxeGu9cqLjQn1
NZ2dmrW5ICgQ19ad1Vf5o22hCY+mIPYaYxAcxkrzuVxTzEkdBosu6u3HYVkO3FBuhkwZt0ZZfjed
4rFOzS/ojQ89XgkUR7c8Nqr8HBMy4CEye8MZrfRLI1vCvFnaXd6uLUWVFlpdNn1DhGoPTpbcNVQh
ItQh+pl6OWyYyOxbKRlF8dRGRz02XhxFi45ZkoJh75yGzdYIlkLxKEjq0nDWsoyAVBtfetssgsFl
jPTGGCon+2g5ReOeRE60yeA43iBOBkMCPY5S9ulkkaTKNygCtKZza4o90kLZILcp9NlL6wD3Sjie
BLoLMqKB9asCwNbQNSsphP1sVo7ymuSjuCOZze9xQbJcai1HQBXpsFcNiwlaCAghkNiSU1S2RGkL
NlV61eZblmZ8RMqWrWVNpW02VRpuCIq5x7RQX8w6pzFgRLhVklQf3odUbZm3VJqewcvGlzRBV6lS
CjYi3Nph0tprwCld0ZLUt5yjKBEPzYIGUIruHHmz8Y7Nub+Yg5Hv1yzyjSYNe19WfBbYlqXboa/k
riqN9wTlC/U9HeJt5hhyb3ap96Di0tnB9xc3S6zU92uxkI7p44ZsU9Pi1CjUrZhAORMLZ84kU8N0
L610JzxzOGHJpstwSez7FBtOFBkAgaLe0QhDxKQp8oTtrPUqx5jmsagN4aQ8NHP+jKTMuWHMKFcp
q/GE35WW5GREZRrYB8Ll1Xa6wZ4UE0Cxn8vePFhNRwC9VlduRmzVd+XMfYNPNDsYOL6x+mBE7fxB
qbe6wn057cWZcupjW6drwUtCu2BsCrMSigX+eCds1ZZHIyVe830hdhTUOvSxqEkAQykuHeB5XwWR
G3u7OIqmk0QFZEk4oGGQ1dsxSkd899nU0WLJoSkaOBlYOXqQXUzHRU+087rt3EZrDVdd1xnnhrQK
bSf5wOb16mlY1+K+Vx9TrCp7fTQ+O7yvilvET3mtsol3eKWNdDn2JmayMcqFv5hKH0bTmIetCzrX
XrIbhY77B9SWIgTT8hWabefiviEZ70bxeIjYzG80RX2Q87Dt2Y7vM4W8TY31hhZ6fm0c2e2z0BSH
zXU3KWFDXdgW95rxQd0xRXhJY286uaUDzbhYVuNRTZ4Tr6ucsbsflMZgP6u6h7ScjJ2qJRw1rknj
ZFhZWmaz3EZF3hN7ipr5udbc4swFacGn62FU1q13UWP1Aemg+BMiUwCyFO+XmpzRtnYJNwDMe+j3
fhxDACpKrbrtSvdQjPpzXhK20iMNTxG+dIquEARZwIRRrrg3cZR/i/B0YS/oNs6gmx+Daja/ZYMx
3jUc1z2az/jucUmw79KZYwZIvOJAuZ3Ys6rNw3papreakzJauFg5lGQZ5qCw+QL5awiRZYhSvGpT
q6JTLeYDXCAbhzmrN60os86v6VDGfJXQyY7xn++JLb9SFY/hoF0JDV0V5MQSXiy6rfazR2yFw1pB
zN2UZgBwztoULoC3YXGo9zbgGOAsWEaOjK6yx5prB23rfHE0A4fHSGNX2EZWdnAz17kUndR2UGRK
LJHmHDjjDLYpN/XVOJjsiVlSZyMHa29hU7qzU43WEyWOP7tr+jydd8Wc8PKP0Nc1rlwhkWKXk/dc
XAz4zoGlaqSylD7Xn8zW3thgmV57grMUMNO+Zgt7ee0o2QYOP6V+1ghxO2hNv83LjE8ePilQFtSH
FVDgQ26e36u8owQdDXhLJLE7cH+cDmNmcM34UcfUa9dyJn0tarre6v8z5P/jkA/g7Kep6C+ty+uQ
f/wmum/znyf864/9LvfRq+yx0qbL02Td/EPU+13ucyymfC5oNBGjvf2cSKdWmfW041DQwDjnGKso
9/uQb7hUOK+lqvw/ZNxVMJK/sFj+js3CyeCXKc5TyeJYtGm4Lgxivg5/nuL0Fka/MVhi740KaS5A
HCgdcS3yE/0H1Fqqoh2fYqsj/q2myXAY6YB4SBplLHd5phGWE2Kkj5xYDx0H0UD9zkCMW28kXewx
LVsPRNPU3Rolo5GOTcGCXYjqQY3MCpbc6CL1ynrja/9R4NOM+VWXke/nUw8G5aET3gW3JmURFQcC
v7aLqFuB5LgdmZ9uhmkNofNFZv1qExTrm15984Cgw6hXUv2xqqb82An2mTV9mT9SHGBXlI1pOfKW
FqIO55ymPUaLrmxK4PLfO11Qjd7UBvGTsSSgB5uelStJR3LuI7UAy9R5tFx2mX99oa7cUeEkv/H+
p/C2On560kaUEHJJ7o553auDrBwOS56ZgWOQosQQM2G61ZEmaIEuvdJ7HbOljYOqcNU3pySxbze0
xlu6R2IYvx3F0R07eYVusUUjlu9XGXmrLu1plk8x4KHKeMLycfyy95o6Djgic5mBqbVU3ofBIH/X
g8z37cHQzsLtPHU3WVrxMueFQztrPGhvgvrj1M8lYUHuGom8c5tC+b4kkxdIo42OeSKTrwoXy9sG
CWN3/fu69a/iky1mn2ZfGBtFz5tRsUANHBsX3lYVQ7UbBgrqIZEszI+8yFgY+w19HGuGv091bluY
RxN/6PN8OkP3ShJY+1q+7BGZhLFNLKoNdsayjhtZtCh+pdT5cTHrwyhM7pJ9NnKpTGP9rYEqYG+1
ZnbVHR8VzpN9yWfBbfJjNnRdyKOnBJs6K8X1aVlPLHqLF0HnxVPSiPmtbZLu7ML6uWRAPLcJWTs7
ZBA1jhgi41PUYmvO5hWbRePGiSNrGrikPXFW9UzvY82TzBbkRmvRu2pHJJosudWyDbe93vbZdOGR
qqZ555qdt4PTY3yfbANCWyTKsobaDlAa5A9Wwa2XqX1ymxc1v8uj2nhr17Su6azoCWKBghe1Q8sd
Ds/HqPTmm3SZ8sDgFhIuvRrdlDYlNFTRTO5OAwJEEWxivNB7lO9KFy4bRrAEdrrs09LdQXjpnvra
fLP6YjiXlvpauXKmX29s15XysCiQ7WHfl3G09LAtbXubukvEmhPrC5kkQl6RSy6NFJO4W5aivu/s
haZGxQDsMM8kw1NTOw5xheNFb+NNSS3MfnHsfqPT2HUkQZtDr8EeEUyFZTxjrOCQWM6EBalq6fwJ
f7tvwisPKh2+MZi9KN9W/UjbSN2bjLO0NgbD1Cm7tjG6G0yD2E9dIz+hS1r3LJh1bHkjwV/V6VQy
azRpZL6reIwIUOKGcJKq8zZiNr+JNC3+MossQ8Sh6WTmrV+aFWcBF3ICw1tTbTlnIP8ClZ/5WCio
YRbKKGrbx3XZPrWe2mRED7RkMySjQZFvXi3PZJJVtMk2uR05JIBjbmrKO6x5p7cOnZzku+veF3ED
uqiiwaXxxwLIlA7xfkNLC+m/iQuFBsB5UsPRtufTFDX1QyKX7tXj+RsA5RaZHZqydrrQXmJxHAiz
cv61VxTdxCTulysfz1fbAdxI4tTwG6tGBKLQkwu9iSq7jYK1uy7K7DSSBZnpd1nLUzPdpkjVbrqA
Dlu5S9S4Cqa5pFJObTcinXUiE61zW1PxfCEJyMV/0JNl600yM3iIosfD6C7iHtIj9kJ2/syHXMzx
JXJV6uwher9eWdq8j757ssyPRc03lP4djWDF+i1qbC5aEh/wi5hKN7QVIhe4s2vS9KBNyHvUdrWD
xSTWolPd5Osw6Y94S3kgjAQyJAfLX1KM+XIzqZSvsOVVvOoWFXi+7QRJsbCuFypeBmJZwtWsHyzz
/4xL/zAuwdqxmVP+d+PgSwr2tEr/tBv9/Yf+GJasT7oJYxUtFDVL5/74L+ega3xi97km/Lg+u+vY
9C9J1PA+mTgGkebRvWxdU5H+/piW7E/8NiC13HNcnb3lvzUtcSb4ZVpC56ImwuFX8legi/J8f9a8
8EhwLp1jbe+6LDQYEmo3EMTJcO3O7TmdIEFU0ee5ci2IBzgsntUBQImpUj+UJjFx6prvlidGYwsz
Uouol7Lce/zqDVb9as3PrMhYkM+HNuov9IRLN5iH9oNlYC7SEDd+/EyOoHq5dl815cSpcdQV8dVa
C6/qhEY7E//KB25igKFSp8THaGz+EeBs76W3a+VbLh2QMQgO8hvNPB4wj5SY021SOxuBG96NZXaC
7tBwmx+j6jIZJg4vUDmDeTv0OqY+PamVi2JaTe8vkIQ2zVpf43Au8bsybc3Q0Q15qwlZUCo8KL/Z
2AXHU9ePLi9LTQZeA/R6zhqNJvPcZuMGdrcmMoKxestCkHxFl/9mlkt1itcWHstdzNASZv4GVIKK
ZS0yQ4W6uKCIjOnlCtctawBKB3Ze6Q4pt8HIvajOTkY0T8A4Ud77jiDw0En5DNArCYluFJjulrF1
XpouxZ3m2JJiITqyIYrLLGLTHF27fziq9vpdmxpwwxXL1i6ihRI6NCbbPxSL5v3KhQaQrl04+66v
8rWAJ1kLk7wc0BW2TUqjf/Cri8ZageVGoY5cwOgB6AwDDpTTd1j+DC5k9FtZI/taSrvBd1NPhOhy
BTlrXLG5Sa5M5x8kXfqyBVQiWDGA8JOVaWoZc44ct3Z6MDbC/rD6MnrJTHftphhs99yP5hqrSuJF
C2NJW+KPLi2wjN6LNiisnoWL8spH09QuwLZ4S8u1T2NCvQH+2nvGwUh666ORRdvtzH5FgrD8XU5e
BfHPn1ccP0ruCkc1l9XDuL4onC2oWCNxSCOX4s78AZPWQgx0YuB5QTlG4IyvrOI4ovk3JNpiZKEr
nQLzisPYcxuNpNC3XR+p8aFv1j6DuM76r1lGPCnNF/67Kddfi5sTRAuVo6CCaxqCOrA/16IM062Q
I6S9Pnl36QntLdciKzGtJKsrT5haXZr5ZMLbcu0TuLZbmkrDk4gGXb0nu26fr49IoQ7oXlhF4GcL
PJU+TiVe32ztNJtEDikWCCepMXPSIZEIoZkf6jxDlDXRBE+2SutKy11u9FtL0nqVZpb5QNIPSLAB
Ke+Q4vntNhFjuoGdKuX3x0bB05pLF/h4VNivZp/Nysv1rwQnNMTgtcy0Clg28MdajY2tVNEN7dYT
BTxnGEZG5Xf2BOcLEBJI4n7KQagDQeYt1dW1SMTNyNnd9rNHO5rd1aeZ4w8M6zmFReZ6ccdBqqa6
mzgYHwiPPeTuB+3YIQ6yN0tVm7dp2xTfFxqpbD+zFR6r0vSi9mNLcctdPYCBPjlaKdmGN7kk3Jn3
U9h7+rLvFnt6VCeXwjNG63eDT5qBZ2LQXD6nVYmuYXqAp90hqDl1kNvTFaAMnc4Odiir2Ahm0Tm3
tupEp4ygyQtwaDsJ19XYY5bMQP3wGDfvvTl0EQYHXT6B2TF22eSWWyKFGCzG2HoY0r77kpERZLTn
pvNSgNN5cm2FbIOOX4sg4SR4MrwAZ1s1FZ5dubadLjWNL0E/icIILY/yl4CXbGS1xHpuP9Ey9KVt
kIoxXtZ0jrIGgZGudzlIKkyvB/KLK6t/LZERaABnG5sWA65eTneTZpFLG2Md3CPZMlTyiPVIKczm
AN/J2AHYSJKAPXn8UGlN9YhzGzwWY3qGKT1PdDKGi7NVJjF/oybXOEaiT/fZ6GpfC6g7L24MY3hL
Y012bol9fjMIP14Gy5qZI0m6zFlBo1eqPItMES+JbnZopHlfc+xxqTTU2Ijo8KHPmqwm/jdZbVW3
pI6dWRIzYJzzDZiK7sSiy2F3gjfW9MslAuKQZ92pnyIHYVx3tMOwiPwG1pAVWtOEbS3CYWdTI7E4
Zytub0mtld9QThJzA7phLKilaudj1Uv3tpiUR62ECbHB0wSrNHfHTjsXuGLbh8U0ksOoejuSanK7
jMYYdm3e3EzAQ/1cGaL7asQNh7TmV9gPhketIjYWT+wQeq9bMEEMqXFu8krVnyMKA1+mpBBPxWTe
J9bYPmIrxVOLJ+ORA4PzVDl94heg39y7lhXqnjKZZkOmX32L9UmezMi9LMjsr4Se9V0trVpQTgT6
n+8HweH9CJ2cL/60lw1Lr6HR77uOjZdNqRdyJl7CMzNzEcwRu7OHLiFFKwlbQOrA7850K7Aujn3S
bDgeVGqYRMn0OWpkWSCKDla2VcthKPdzWyCTKppZQBZv68CVan/RcQG9p/Q5gAxPDfVuoD4dW4vS
HEbb4FM9Gdlnye39hDl9uMVO83kSbnvTdAtwDrB2jc2QH/VnTntZOEJRfJo97PizzLSHXLP776Mp
xecZYnf7IXu1GB9SXCAxQaUF33yRVwGS+Zs+L9FDkmhRSCCQzbKryfPY05VX4CAZHZvjTGcod6yK
kNN1I55Jjpbfih5TYwsYZBNZs/6Qpf347qZ2FMYluxSv8aw7OUzYd/MqAX2jWk5zi206v1EJ3FZh
MqjKg5nXwJ4gf2x4uRxWfPB8mq6sPqdDDxqmbp6joVGPuSpeem6JmwQWedhl6rumx4dsyrqzMlvm
G3w16HBU0UNbjzptE9GCfupiE/SbW5NrdsTeHSbAw45O4EwlseE7dSPN85T0IB4dlx1aYhpFiEdk
6Ln5Kbc2kb4dItuZXHy91wvtlXppx48LymSFXptQ+Po8tNmNhloz8jnQG3OTSNvjTuFFSxgjM/uV
zS18C/hZlb6uN8YDsB/73qVD6qkmcM2NvqLJvcuSPsgXuQWIO96g9ll+M8TPNhu1U4XBOtQM2RA/
ni3seWX5hCMbK3QGyJ+uPC0NpV5k8GZUqSDe2BbZtS5J7kuJaJMb6nxRUQVPc2eor4rgB0c7rm+4
Ao2kBQnChX0Jz6hX8dpXA+j6XjebE/bD9jGxSsLpc9VNm6GuOI0mU42IYGYDrnBbDUVkH5Cz3HOd
x/MzcK7IRjQYXpIhecuiMgosS3MjP2Z19jw28HqcTsKDbjvjaDel3Es11n3TgwRkDzbvQw+M1/ZL
6AVL4DqDLbZznlh8E8oexoxkyWvSW8bglXhAogGs7xpWui+NxxMfGymeoqx2tpjWo2zD7XDauxnb
V7bcuZ/FCoidqnxMIrzE7K4TwGxz3J2IoZuGrybzcJLCrLeTrktjy8/IG6eUiRs4XG++Anuwv7uE
gDd4fK1ln3j49Ykntvu1GGFTrKNVAzvGL0aC14tJ/WLAMsXGWdU2m4yaxMAF93czNZoeRnOBP3xs
xzCHMnHCJjjeLp3bGM/c3/Ib+hSNZISwQ0Q261GBuxyKxFDK2H4sPOiCgUWbrY9IwFhQTeZvuaar
8dazK6xho8osmNOBcRdzk0XBlWdWFd1mHkjuBhktMQ8dY8Dqh2+48uJGROWE6hAukPghdXvvSJD1
4xJNhI7KONlSlTKfiXBatxASW4LRbasQIrKGo1EX/UkCSd1R+yvvNavvLslUHtupPTXuIsPW0zGQ
dXX3xeZquaOXWRy10Yp2InZfGNSmrdMJYv3CfMhGeEoYsPOc7lFZElrB1Af5PvWWZfYnSi+yoC6q
OvNL3V4eB0NtfpN5WbC3xJ44+nTsYMGrBl4QI1rO+SCU8ss8yo6cy7zcKcki0g3ZD2uAQtdcmmGu
codQ1WBG+q4ECaUc4FTs2sRwHuH4vTZGIZNTVbRORPep+tFPXnMjMa1hsuOzcMinNOJ9zmaW6hQ9
OI9kj9Hs0pL/JCZfUFp4T+UmHRRoPkIpAquZXpfErJEOhRs797HetPfc/Q59yR102v90kv8fjDy/
ek+wnFhATjQDKxO2pF/dQrE3DbMeM9c6AvLOZHAStdJEvyyz0331hPaPzVy/OofWBip6e3T4SarJ
qIBS8PNJnBD2TKStq2nlEt65T/rmvePC/JErPS0G0ES+JIVqmrfx6A7GAW+CEc2omEpS3kDvoM71
Wkhot5Up7koxarelYi8QMnSNcmIkdbTPmgHQXKqVJEpFy1c1Vg2PA73ZL0+6rVDD0Ep65NMB2mDf
ZNZHbY1T/4Rp0+q2Sw/WsAtAABrmZ7bQDYhZV3Jgi2mZYNaPOYvkXDEupWM071Mxd1/5yFTf6cOo
ngwvZqLvW64egQ2V4F0tTSlRy2HfrddOlQOWpkQPi0I7BpIxB4edy85mP/MPxZ1ZN5q9E4lmy01H
a+H79SxcEli6/fs3fVU7fjYc0chl2SZKDSYgklK/1s7lTMiR3an13prXrlwrzVAvBujj8eHvH2j1
mv3lgTzbZAygygBzwp/fbKzmptICDd0XCQXbiBO0QffXEg2+e5RfpeSvORvi/fYX7rLv/+6ju5Cy
PMg/5lo/9qt1q6E22sFBBAY2a/SLPU1umLbpzPxIJWgtFR7V7h0OAcq0lvj+/YNrq43qz8+dgnl8
Vh4+LZzPvz73KbMU6Pui3ndaw28fp5jqGSdv9UuVdRybTc3myY/mTPdeTAzQV0U1cPCrYqfYxyZt
Ktc/6D/y5j/Im5ycbd6b/13eXLfB74xKv+yC1x/6Q97UPuGN0l3sclDGf4Ck/tgFe58cKFIm96Uf
8Wc0zD+C0dYnFd8iciMNmQYJEC51fzg+1U+mR+cH112MeNfl8r+xDP71kurCamP7xZqa5bJr/+of
1Ea7HVU1ZrtGy0z6X+ydyXLkyLWmX+Va7yHDPLRZb4CYGRkkg0xmsjYwZrEK8wyHA3j6/jwo9a2k
1FVXey1KKamSDATgcD/nP/8QFXXi3Ft4eFzWkiX/h1vzPzgv1GdBOMYXDZ48Bumf3mhmwtgj+UZ9
9IibuazTQmYeM5yXhTtwxuP5r1LLPu8gfB7BYSanPqJzwONPY25GfSaaMZ3Pq1SkuyQAIyb1fSWP
cybVESAMG1Fr9o1nqbLj//zLfp6x8+EM2YFYfZ6e2sJ+3r46TR8YNsMCWvtxfK/KCmClNCb/vBjr
fCXPO3iJTf2vvvLnI1l9KnfLsl2CAiHafjohxwFlrvQ93K8rY34ooNe8T5jb4AqpcpqSfzsZzvah
Jes6H0c8J+XA530y17UZknofQJKJQX18zLgXdZJWvqX9YsWT+xf7siJj/LQ1wuUF8VckCc4GYoDV
+fQHBuoyGPqaxPN0EM3cFUhLYzKx1hWFYuhLW6GjGKJc/LK2jx6mStducuqXmjJURqlbrDVqvsG7
jotpirCfHEFVpwbBxhzM3xfT/4tV4Hj/4npR8PDus59DCvkstaqxsEzyahQHhxAM+1mrTCemZyxB
nOmW/U3VJYY8MXBcKDOH0TGeeQeXqwqYP5g6Tuhg9b51xGrTeUusgXMndUvWEk445P2tvnGZs7RK
T5NuAifj0E5VY+rch65QYZjCHMCdtD4zQ2SvZHGjEDEuWu+RpymwXb3jpJuvxoiWKc4gSoVrPzXO
D58B5oLV1TpPlJ6dmd/1ljM/uOwS7ibzpyI45PqkfctpkuJr1zNQPPZxTjYL3deigWqYRJwZv7FK
5wwWJPLeGRvdYLIf53qR51pPKR7wCGOcAouG+FC1EfRoJnFynQi30zCyfgiKrvcjrHDaV5GbZB70
unX8SIebp6l99Qmyf9Ax/6uioFvZvvCoVmqN3nnze32+foSZ3UBnkOz5qnWa8eyMgrN8zQhtIzsb
lt4SzK9uMwLMU+aCp+ISOl+F3fNNoRXAQi4HMGb0IvGLmReE6gnksW/AQCyzdeK+KfxcEB9/Xf0u
eJHd6ry5MOmvWQJu2eEKb+2INgArpoPk2B4Y8Vw/1moKOR2UFP4a4p1iHt7B9IBoqX0B9ZepHfaD
JGSeyQAt6inw4qw6Fp3WVWPowggU2xGH22/pJAH3W/bTDVJvMocrbDHdEJMX+62h43tNk5aXH8+B
c7D0wUtLz0hLc0MkYbloH2B1j5qM7qZt5gcYHGTGTa6Cunm729d5zhkwJA3cFxjQPQ8pSA3rKPDK
aNF4q+8q7QAZkCpIb/ffnkeMdoQPWEH7uYG9iLavqwP9cvs7REPVUUXkIPvGmh40vutjCiyxkUkQ
7MStCgbhZxBMQnx7GIY8ju8MyKRtNA1SbIpu9oMrqZhGDweIOG0RjnBp8ssIA7h1Qr8qaEzx0tAV
1Ig+mIAafAHCGMsonAvKzNCP0hi9aYYloBFVNwxjpu0XXeRy0yVEqF3btmaglzYQOsM6FWN8Ntdg
wWPclO/TAi6NF9SwZg8Su1r5beD2p/uBcL39wEAfJ1sMiEPNn1D1gr2i0p0c7vPw3Fpxup2V+15c
B8suwF68S7EUgU9v75irWRcHLCkiHegAX3mmvmvmZxdT+lvaLY9dWy62U7gkNabG90E3uw1UXDcc
l9m4Rxc9XmXaQRkeYXL9QqATziGpNcC4SIJsvps8bTrYPgblodCx5Aj1Zr34vUjeu4FtEyqJdwKC
cS+tXgfU9au9nIngqXjgM0wnetEEL4B2Hd8DqNfEn2siyTYs7oAciXGuiZ+bBsgfnhe/ACyONWwr
++uYgotkffdWG16Owh6F7KHD7WniL6oZWq+raOWlcIb31OB/hOzL85VjjrVsxjUhf7RenNK013uc
fAmxh+nyUi0pLF1yQQioc6Zpvt4i2lXgyKW1jfZ1GYoZXLGQb3ODAix3XDbMxiyIkdDzbzlWeGsE
tcc6xvpAZrdnWUQFBXqKY3xcbzhGm2fXIbWMDmdDE2knO8OqfAeD5xVx9jq0xi9Vr2nrkY5b+Eer
6nGsjowWJrDVG9gsuaZl/ViTyXG3fQ3lIWjjs9Ta5AFT7/SY+MGzl6bdSzn2bwu4C7t/ZrzAvBWb
nMCFC+Rc9nmnNbITXmHmL0KLYVWDDhHfEEiPfhSriE02yaODnnfaWLIzIt5LDyC66f1dAIkGaNSc
xW61zZcq9dtNMw9YRE8VNgAAjx0+b6XtTEgT4voCjd/+UQICil3LidV/ddLAjH8EvsyIC+vauNmt
PqmUIX6RAjvpodDOSFgFt66K23CFf/N98UAxM7vGEjy19E3OV0J120I5Wcx4eG1mn1qkHR3/bEkc
0Qtj4rF2QdBvM4zK2CzsMukRCg8Ltg25f9Fmpjx9hYxko5WqHy9zQIZbRHDhriwaiC7zdUh0nxGn
ppYS5CN4VWljXCxc6rOwc0329Nu0aDK5GndMg/MgeTRRWQa3mSdW01ghkDyfkQCRQGvEDyWcFZzh
lm1WwdIq2O/7iV47ndgHJycZyCp1mLHC+dei3G/45JzDBLtQbKwfGCTwLjkSgrK3qH6Ricz+1rWu
kIoEA3e2SQ/+d0/6aaKWvtSJ7R5l7ZOmCtp4lkJAoCwdJof9qA3vtVVwcjD9YEWYa+e8eSXn45AB
+Gwq0J9+s3TYS+DL7nhUDAt9zf7jsj4iO7s0p5KINZUJ62EAd9eVRBajs5gfxonat8LWYmusJcbd
MM8UdikW8Icvhpswh9b7oHmVJoy5e9NR4chZ1fJd5cSUd1NDD/KuNiPBgdMCgBVdA0NnxfSSvj55
XpTMtnsSxYCfCdFIyxMxy84r0V5srEuPXydO9jNwIuY3A0eGkTxLD1dw9s3SPdur5Q/si57xVDaa
fmpFqv0+9l2wT4UM5pBrpsrJNC94MWdM7EK/7DnJu2A0nq2+UxNVSFvFrvdsBtXJnKk72pEKEhIe
y7EuWp8wEtQhY/0Uqyea4wTztt6ye8uBx6gZHV3DaK56r6PXabUM5rkT6y+GtqD35z5RWj65VqaJ
J2ZQOL1EmUyT1L9Cnw9cjioU5Vik+0m3ZCDNmZYYX3OfajnZz3LE+96g3ADnQB+r2zGQUVllm1ES
3SRdZgMV9DWJZIqM+MLu04tVjVOUaemy5R9kIlhoncp8bZHUpN218dlZiinVvkNvyE4M+eNwGlKO
nsWvDsymCGMCUNqVQt4Y9O6m1mP4GF5wZy9DHHWV9Zj4bOmkGYudoSfE464Go4h57o7NBGcgGUvj
WttsMah28PPNIZCRWExFQoZc8Tvxs3jiTE2MjWxTYdPWMXngDZQRu8LvNS68WrncB7Mtj6xrCgPR
6ffB2Or38ACnzYSO2h2W6gADv9tSG8dPsytwPuQQ3UCsY4Bj2/e2PtpfCOSpH3nanMv1XJ44+Sok
MgWuJpqFN0/lbpOg/CIKG6oFt+peJ5fqK+GpAkGFaV2aiXiuyEp0Csi52zMERnUyPViVcaXyq7cm
Jiy/IzF2TtYHDbPCrhJPwNqTzPkOWr7+hnEYD8QWvMI7tI4y3VRCZw5ORTChSuMEHsIFRgU7SKrU
OJxX7IZj3tyJziS7wSJO6stQlCzSStF4mJmxIteJICPGo5jFPCyFzOGaUnb/RSuuuqQ/AkzAdx4N
hwOwAMfyn2SD5AjkASdee2gJBaToxzOMtAFV+P6bXTAfZABUEOMEcYrG7edujXzDUeTNSCoYjoNY
03qe8dzBZiphcUAfcW3Vuty2wz//3H9q/dUXhC/vKqzVplP8+XNpyUv8eOb2MOel+zZqVX+ohhkE
WHop+1dT1cvVdVP24g9Cx59/OrjN57sLdEdXzAvORUDX/9Sj5qAnhtscJNFDZshA23zGN6G5yz3I
raRP3iC7tocBoWgipq2gzNsl/Aex+0vEzlVo6p8gdhy26X9Fb31TZvXbz7jd7Uf/gds5EAxNF4Db
VarsW4ju33E7H2tCXhscfwx0sL79R1oi3ENWPBkLwMcf3MN/4HaW9Tf+qsHCAE7+cEj8N3A71Muf
Fllg4BSFg4vjgpDrlqdoi38AQjzluYUPaH6AjqBqg0Clsa1DQlVuTj3+E+PU6k0ITTJ1j7G5JPaR
gjDwEcTBgo1M6SqnrhUy7rZxmqTDGqQxZB+2AEY6o0preK8yCjV8YuwjgRnGBcmWfYRcw5JeTGSO
JaRdtCEGG4jMS95pQlxpl9eAugj/9dda9Z6tvvLCTYxI6RRrwz8bcEzePnCKgNYraurEdUPRmH67
N0sv7bcUlupHbrnoBZ4dD2ZHuY+UgQ+WreIwjYM/X2+ctioz5mufm1TxRcVBbbWzR1o5hIeG7MK+
8U9uwDRq8Bm7lBB5wCLSWotIHwN/aCFOPizlzDZQCLUPtoFqnE0z6Q86Y69nxDiUWibZ6U2jiYM1
pdbXVdGXaosKjlE3paVbDcYlMTu+PxETMPDckl+NfSrjHI8SHoM3/PTe817Ru2qb3J8MN6tXRJi3
KrPnr932QiiNztuSqJJFJFyAY0iuVpZ8mm4leGDFKTiHgPAEEzGY+dZ2wWf6BbMkelu+e3CrF4XU
LWgFWXVXpx71QkGF5ZPzHvYym7/kcTYdrSbAg1WV7RyW6n66c6wq4Zl52IZ1zf/z8UCZ6lAw4hlN
dSXUE75VjDzSYfjuLg3ej5LkDWMzk3lfbRjNF9kjCBdfoVlyfktLJQLjbChptYh6575glU4F9pE4
LxdM77C48+gpu7HCKLhVksVvSAGITS+rFfXCJNff0xhbzlCfaqDiUl7HdXB2CyGBNoRQQBn0F/mj
ByvFJmCr06LWqJiTUKC83nrBxqlY6MVsi3hHCcBvWmNF6+Eg4NpSRYwcdWt+SBHdoU0fJ1aD2TNP
DgNrhM91axEB95nAlJ7HAY0xOotPM6l948nk1fNkO75DYsZVWx9b45LKjpcQt2IecAMADb8zULy6
Im+pr+ucNKCoCCDRb4HaWG8Gr+W5wenXPngYlxy1HOM4rN0srjtbBbVqRb4BaEfCqI1mnBUTG2J4
n6miEqQ1iqg3qXUCkgVSpop63xrBDB2mlL4BlSYaOz2jY8Gq1AP32S/TFGxvTTIj7/jltoRvNfRS
wAhs1MuuLNdeY5e2GjIht0SayfIwJ7wKmPA2d3aKs9DuRjH+6LNGEuatqC19BZApYPHjxL+9Emha
aLwyVW/faqBOZ+PIjKx7XRkdHzqnZXwLOcN4tjHDf9EUtBi2NMlIgLqkwlHe4+V0mwXGLiL0fZk6
ckLmXfF19Mw+ZsPMA+1uABbOFiwwzeIlHwoGZ9sbPHdr/RYd++QQnNY6ehB2YVuVwXnt1ChtzBZ+
AzNURrQl4Xd+JLwhtR7yboLdqfU4fSI5WMm0Llvv4Dq9vvtoRbtZo/FOtZ4AqoL1Y83YO+3WYRHp
NuClgObUo48KaWPma2Xi3Hhdhhl3WUUCzRbYlRbujdciYHv26wJOcmWU/J4bRRXvbX+Tj2wZOh4P
z6PTCu4gfdm1ZaETEJEW3WsBz+kQoBLfY/9vPt9mK26hSLR+CsjxNAQBcAs4AHTelS88FwUrSgtw
696UJoBorK8MwZPGoxGyYDikJ0yGsn2uwwIVtknbNEmeUpnFaupqsjUb8cKaQgnEAl/clcfaD8xo
dfyywWBraMCdWIzn3CGCcYPvA6gwHkqsF2NgNNAoyrJEIggJR82nM8WdrhjR9KjOW2WtHaha0TPK
ZsEZVtXEJurXdxiZwDSpw+pWTGOECUADZGbld3Yr+oNgYNvtbmveNjHxi/SR7xyZBL9ZPE2XBM5s
Cl4gC4EqYQHOR0xwk0f8bh04vno2sL/RB/obBFRqPQaKx9t2fvACG4YH+bGl5YNBQU/Px1JyYqCz
Y+4POHx3mD302xZx4YPt8naVZYG4WkhuLyyP3e2NqybffpGQGsk87Zw+3d121qZhak/2nN+9GJlV
E2CfJEvxzcGELItKW+1SxiSzva3I2AGmtNtcdNWjkQoTJKF+J3EiOPZtqw6DTleHM9m6LacBgy65
OmxkOBzxBvto8oxwTtPaoI9f0uXA9mNVcmMkghKCWTr+DZHbrMFdBXSXhqYXg0rhYh6Uj2uOeZWe
IR+MyH5LXjhK+0M90rSd7FpXxAaFhze8k/0mZYsB+5Qm5mJ4PbrvTV29NInRn4J4FroMF3wKqUOs
/pnSl4xVdRANSgsBobS944zxHzCg0mPeXVQTfYe+qjOM8cJkqLkbcHONJqWzyLwOhBb1xC8dSfea
2XTnQeky+tGLdI+AVhmKD97LCAVmSEV75+UBYvUHcjGaiDiWb2Rt7KB9w/VHzfnQkjSfQ66JbzSb
BfRH45wg/iQ+4sVbsaviWswkDLEYiLO5aZkobkzXXOvIY3SThG5n5xE5MNXBwEQ9DTO79SPNLmDI
1eYUhB7Ry7qY5cnJ06KIcK1aphBZaLrsFncpvUPAsuyjZBD4eJleGtyNlr3e+/PonYY84JjLZvzn
Zg0hRiWNr7YxkbeIb+V9thb+yTNjVq9Bx+umPo7Aft7S27cz45XCE3f9POG/RctrhYPmzG+l3eRf
F6/6audeV55h+duPXZESAjsOEgr72ge08tb0+8DU4EfqI6wbJEl+K4ts2zletvFRzu0WLcc/boJo
tsxjxeSvxUnWtvGqE9aQf/H7NF++cL/c93z0690q8OkjCE3fJpn8GgSEMxakEe+9WP7CZEQxSrwf
ROUtEAMX8OMSpy2rgFxsjk7/OEC3pfyp3a0zV/OvuTCfNUJLIKkOwxc/S9dHUpudqPFEtWsWzd7H
wYRKIsjsbdINz10gIDT3LpXRdqi65su4xmxRRUV9IqHWJtQNJ1H1xomhpnZwgmY4FoGwz41FdiU3
rYYj1KFUQxMUzl3nb7VghffHjoWpUFU8YKCI4Yp/0tbCuOcQIPbAnupdwtzsWBJO8pg0VmTVVn0w
taHf++qEsJZ2Im8wYEZY8MCGbNFeB5yLNnnbB/gNK8p6ZW4IZtavBULfcwO17yum19p5qVrsVzXf
4+fgr7k/xqnEwyM2TRwx5rojRm9svucq7w5xBylPrG8QcLMHwvCkpV10t9MjTl6PqE97JzxHYS1F
ha2v571pRQWOpJA8wyvBPft+gDzKsoGYK3HZXUex1+MijRxmhBGbf7JZ8dbZx0k6HqfaeW/TxN6a
BGMDi+ul2q2M44Iv81vc6+RNxc0wf6ci3lJd91SCmV5vlkIvtmNnu89xx47Czt9XWwxeGKFkpncA
rLH2VYrzymDiN+GgypDnVGgeluCWyAPBRkKr3W1GR79OsigNkh7Lnogcr0M7ec1iA4s6I6+UU/g6
TMk7m3+yg/DbbRimtrhlTzUs2DTGs6hJrHg/uqnGxtRn7sEnK/lFw5PB59iLTTfMhJFu+nakA0m7
LQzmhiwy3osMV+yX1vXL40rUOAqbpdgRCrQiFlXzhdzDxhXLuK8ymX2WuFU1tnbKcB8iVKUQFaEW
MECSMyO7C5Tv4ZtG9M0dXsZf3AK2NodX/FQhVPkeyMHtQ0HvgnNlB8D4bXBboR+rAhHySeuM1RQH
dq1gZwWW6CSzUY3KKaFxi+/jMZBUs0oChElN47/GXcmmHue5bBe274WUZ5T3TDX2HmKY1YnM0tb0
MBnIAULp7+jCesVfmlPXFDnZx37mW8kO0a5T3XXApd0OixbQWd2pGH5OvQnM7whq0LRPqbZqOVCI
uJPN2aQUJctJV9SIm34KPLeMqk5SluMi81f8qs/oEK2zQ2Nv0kCbHm30J24GxkdgbmOWH+ImADqv
GsT/31Z7FcN3e4FLsLOrgGqkYQCI3ltCw9z/AXL4F0wYpWn8CSHiCnys3PhDZchZ5id8Sqau0azm
mBycGX4Ao8ABzFUERmxeCPZJE4rNuN0jD0oh0bfxWiOQHeJLUgNr+7owLhgjUVX++VX9i9sCSwYm
EGU7/l6fySO1JWJ0z3ZyqDVKP6KL0W3NWUNNqixUIsT7VD6iWimOtCn5K8bdDRX7IybJzeDjXfUP
JTixdz8DGvXiFWQOr9yTpaQVyo1uwUtlIM4u54Gki0OMiiV967nwYu1oqElQbZPbfTcxfDDvbXdB
/RvqxZikh1F10G2X1Pnvt3G+rHHO/Ivb9S8eInQPAxgVrI9J8+f7NQVJpllYER3qeMIxgmmtGBTJ
BNunHm5BF9UobLbuPHRvlV0s124Eq+hSevkM2uK1qrsPh+Zf5/+d/EbccYkHR/1ftageGgw3hv/z
v/5JqkoaPTWQjVTV9iyDY/jnW6g5RAUJ6gZYi7hhhDcWwggk9TIA8QxI4VX7C/d8eIewYh3bif6i
ltAk9gZRs1k0DK3qwbizf76yrM8aWnVhKs2DjE7w5n9CRD0G99i/demhdRMqVHxsGhVRjRLIm6mK
rKF+IsjBt49Lo+Y5M2EyxWmyzQkixhQMCF+gOODATbeM8xx1sTHSxt7ovIm9Ur5nimtRxgQLo2oE
64FpwJutVTFoScHES3xZAAbfP5pSnJhgeCALZBNa2hm2vhJnYckxP6g67i2rSQ6tIcuTTIOchA7o
z2+H+ZkUxO3wTM92DXAD2w0+k8NSQ4NLyix+b6UOe6DZrFAQfKFanXrm6m9cDdhIk/ZUm2pOPVcp
l7VkYn2aUe3VT4lFblrkrJC+kbbyX7lZ/CdCyiXZ3uAhy1Qos+xzUBohGdMfGkK5qgiT2CnZJhNq
vnVR1DDHRBuA4+7CuMKnIXi/fdn/INF/hURzurCF/f+R6HvSxH/Cnz9+4O/4s6//zWFD1HUTwrXK
0wHV/m/82TfwlHQ4O1AaYyP637xR428gwiabqOG5/KFieP4hi/f/pvy+WXKQqflx6Jf/Bv5sfIaf
0YkbsPAcRU+F3/aZh4e8MZnS2kE3M+ttvDHztbimeJOdsBufItIW8KzAsGfX9vQ8hpzjk49LxGsw
6PNXpwYYtt18+EaoxvAtYfi0/cOd/Bc74eejjKszdb4+F2jiD/B5IwzwJ4nx57KP+WQ3b05qY9Wt
p/W5dpQIuMvKZR+0+hQNbYPJ0J9/Nuf3p9PdVyFDvNh4vWNwepsP/BGaJ2kHaFxkHQmB8feqi8Ef
pMiCL0WAjcXGbR3vDPm7drlNrnc320H21QAf/mVe6/XdEwOtVLsu1ikpk2FbuKLcj2Uvii2Da/fR
g8exRDOl+jGW1Xg2Wqvd2XprQ91DcIauBY81WDjVfWou8KU8OBaR7lMdIsWGiiXEWmF8xxy9Cy14
f+x7rvmKmRxGdkBuIdseRE5oIltGKOKKOUlNJ2XXgGqj5Re7BLpGShxhSnOf2Urs1WtwBL1nMa99
SdfYse14bltfepsCQktVxdk31nRY2I6jArftMKdzWKDty6kjucBNozatU/Ie5+V7nSs+j4aN6dmR
eQwHcRm/+ehIMZHUUT6GOOjNE3ESPvW4VSw7FJsuSbZ4/Wi2KQdSHMzuqtq8R2g9mbHJ8Z9+LRvd
pZ7z9H7jA5dspcA+fDdB/iXUgVcJQi4uCFitdS7TUJCWZ0M06bYePSmOgR+UCQ4j9Xidcb5JI8OS
JLhkrqHvgK1iP0QbCQwfOi74z9ZOVusOa0yAjiTJTBmSNilCoDibx5pr9sGZTFMLS5vSXTrOdy9f
fLLu3PqhqPuZqMLOpKZ3OLjsnnQ88ulnY4frZr/rR2xuyM7V9sCgULZSc9oVeoZcb5o2vKnBEap5
dV2hDsKKa0R+WnMfeb0zem+w69rDWunrNijb8bBkBKfuRkpQuC+5SfUOgDWP0dTV6ErG3CCFxJ9P
gW9A5MpVFyFT2Yal56S/2VKf7o0Ga8swq1FoctLBdYOWYoUYm9aVcrTssnCZVscKXa938w3v3hMk
MNhtAk9NiB8I91z5ZPR4FyGq92rE0DEjkSTK5xjXVR/b+Pc652DGhb7Pka438h04FIn4VJDEmqLF
akEzhi7oszesQpHXBjVn4P0wEKy9itUiRNfKp++KfxqcF9JH3laIASKKAzH3vBWdNv5axyIvN30w
dvhE4ouUbUfR19q2wRb1C3zKGvmQ7o3GVkyUxE+LReL4AU0dDBMtVjYDTd1XyaYXMCx/YQCAQzuO
mnhiMTSowXFkoR/w+Uo5Csb63Ke4W2w6QKy3oaH8UjUXS33WmyO4e3El+UpthuBzIUYH9X2+Cu9i
iqYL8JYP+LRefbclxSqNUF9DgsEMsaqN7OHbmLk5vu7ZxNXPCQ7OXYONWNZIJFKxA3tnwv4/DJwJ
qCGVvMjbASAKJac+ix963gv9C5IiR78EMXg/rM+2eQPUDZwNuCJGP2orD/jmIDtgLlvkmOyj6K4m
6Mfm+lKibcuaqJDWSqLRHJtxSSyvbRvLmyMEzf7JnzKdPwr4nUTvktGV2FhsGqucvtfJXGb4GOA7
+kZGdMXS6Vc0k/3qXrrB4IrpURttJ8kOykNs4dt955vlPTMg+Jtuk5mQdo18BiZJ6AOahhcrI6fq
vndKcomYL6L+9UFgj3PjjQSIoqKuzhUkaBLguALWLuEER3Brf7rYXT/nNBpOLDb10Hu/gAdI/M6y
nqzmMllx7W18d9FDsB2/D9POk68NwUKX1F2CaoNFWBPGvo5+DIBmW8ih+TEY41fc5dzjBNrlKJcu
+SjcEh2wRjLmtPeBfnEy9bMKMLAJsNty8nhnCJ0cHGtCAahphHKkpQQvBWZ1GV0J51fCE12KVstI
d40kFM1ssIovIROdbVjEd6R7pGfhrURIjB1AxNz5rYM3b2/cWcS5HQMgIjz+hxhDJ84ZXDKsYNnY
QQeBBcqTZ8LOHrBJZTBLpuoyevWyr6VFGjKakbzfsI8nkZM4NlGlbPhDZQ3f/lM4/o/yZpRY5Q8l
xz9ZUN4X5Ruz3p/JCx8/9PfiMbD/BtWA/QIBE4buJNv/v+IRqJ9YGdeF/mPqJjAE/+rvoiPLU/+G
1pHCxaTe+0fhiAuT4WDA5AKYqJ/7twpH5ik/V0dYNVleYFI+cgUM0T/LgPqp8OvZNbqTPWoEKtjl
bgTkwkt79B8d6oDm6ASJRjIo4lxnW/Su0L4y+sjfS0peuljEd1g6R1UVZPFeE8R9PJNjVt75MJzz
h9GtSUPsM+/VWd36lBpJiQ1Fbm4CxX1kDJpVJwyMcVQtApKtprzGmKjTYCukbcOeL9p1Xy3GPpG4
GiZrara7ivlX8DrBqvQP5D/S3Y/d4n6f5MygYjEdD8QXBT9v4GhvrVsUK2JOn3NJJbSKW1hr06Ne
37Vk0LlnoMl0THZaWem2ctXL0hk0H/BMXsoUUpG3w9p2bS9YpPF105ldCPuFJbfjA/bP+EBsK7LA
MF2vHdshjq8z4wC/Aqj/VXzxTZJZZRiX3M8uzJZKAPLFTqDLjZgmD/vdNDb0XyWmHXLdFmnmUFOB
KjrgnXXeQECsRL9qRNILUOqQZFuMUeYxsJnApv7a2biW5629RoU7JSCl2NmZqVdgKyOaNX8HTl8G
h6yYKlkcnCZxRoe8iLvJ3izmuL941agddYkjt070YLiiNA8lluthPqT1MdW0aZ84rflUQNRj1jLo
sJUhoD8aJV5RbtAubwQt4lUOmSBaiiXF5ZHpDSFBxRkLA8xSBrs6MsAW+6KeujHs6gbd1VSKoz/N
JNimOI5XCNGhUST3zMPraErLeeMSqLGxR+qVHNsCfGqC+LGvZPUtrrWRpPi49MMVVt99mbtfi6ZK
Hi3GCQ8ynbxHMt+m1xSzxU0CgHfq23R+ZD00zPyajJNxjh9Ks1mIiWs1M4LZS6nDpGYjjcy7BEER
v6Tk2x/m1NXuNUC3MWT0EOwmr7fOMUZeew0qxboxvL5YXphHQhnFGehr5xr1E3PpwghBORIGJ3ln
zREDOG+OGmDMY93jjRYG41BtyUYfj5ICfS/LInlB5WHdBSsBe6HROvIZoHKgJ2iR8GwEOTO/G9Km
ELa8lTkUoFS9LcAoyJE2nQf6Oe/YS+c5xxx8yAW+BrY1e2cDckXCOQmJGDdHMd3DYjHvjBkNLQw9
9BkYGVl4Gw79IxV7/dIPc72fYq/9IdGwGB0B90g4/BNPGlea1rKjZWj9Lyv8nEcUx+mpxmPkOcE4
87tgHlsp80Hz17zp9TttrTnKu87yTrKcg52dt7+RKBAf0K51uGUACxaxlz8FhS++625eflsosL5Z
csxU/KtffOu0OiC6lDfM1cZ+D9pnbgNPjrusde9kQ1ImbrLlntEFQd5B7ZzkPGDPXeNy02J3HWjk
mGdFuDorHRRtYfZQx/mMQTp+ERHhyxarGIgpdXwkCRnM1w3i5mXbSEGkeIz3JvdlJICwTKNE0yMy
nuSp0YN6QyNtvthQWu9Hrf+arf1T3mreO94yRKpj709QEYNiD2y+XfNnr8/tuwoexBmGbBvSYccb
L0uOgT14XxbZw+FtxPC0kuGIwZre/OoK3Q9buTYPFhZqPzqwwC40NNKHgkq2xHUm9tcktZ3I7XBd
DGXVLXiIB8kX2zTE6+iQ40RMYgT3So+YeBl4gc39SWRt8jZYafZbKSmVh6k7myKWW8eV8yadhPXd
pLI/WJrHJGWWcjmbM8JBu3Dp38bR1Hjj7FS/4Bym7XqqK2Ymut88YimE4rodDaA+NW6ehgxGDCQg
eAgpwefzwVQyr0YqQKxIpIX/U+z/KGQFLCgyRQfw1fycWIDlamsxkzSmVG8CnhheWFiQUucoNptQ
fKDEqFE10O5hvi5tBqeKdIAf0nDxGNUtYSIsRucWwyUmdpj3V1S4YbvAcNMI6b5geYKzq3SaaNTn
XzvOvKsBofuYaDGOe8RERUmOpTcTP8yLOns+a6Oyq/Vbwn2a3vm90ez3rO3Ms4GLPEYeHU07eoVt
B7TLS05GIoGd/pfAKoozOYaUgvn6a4ocCB4MJRzeAV8bvX8iokiPfKNPoxqrFAZWbrrLgJbwnFmD
x87om63mmoRI2pj7HhItvZTFlOxskcWbvu6NbzD27X3OsGfH+/5rvtb+tTOhc6cUis8J2g4IdX17
knmBoToM4vKL0+Cu5Aw1HjO1nhw0OS9A0ZU77hEFN4+s3ArWeSAfMiDZ925mnBSarVFS9tj+S+LG
9okrJFqB8NCocVq6xbJwqocq1pxdaS7N0SDxK9JBkjbLoGdnrcf9B1+SZj+KWWxsDJpe/y97Z7Ld
NpZ22VepF4AXetw7BcBGpEg1lmRZEyxZttD3PZ6+NmS7/rCi8R81jpxkLqdliiRw8TXn7EOQJm4I
UcKhcdKnrtW+JDU8hoXH4+WAn4mYqnaMrk1R5wTZlqnPhFX3ZmNqXzUi1za9NvcfE9W2Nm+6jjJk
8oFvSiCMV4KP8aC1K4as243SqPkt4uaKGAVD2ySLxHFGfgd7/yZSLkbW7rHJhrQYvzSqmT1B3+q3
IazWrzmmhs284Erj2HuKRPatSeP2AofaKl9IiS+w+F+B5Uh3xni7J8JGvVCZ9vpoLvUtZhbtkkDW
5EUmwuLsjJQdOGaSQNsgu0m6zGCHncTbqkvqC+yJ1aaHN7M3zLLdOhOVlzKW1i7Vo+EY5yWS82xi
JdtpiuKrbHa9qQKEZDht8dJZY+zxu9+RhqF5/RzZ+xG2lBdbp8XEnVcgu0dmIPVtqVkvtVrd9D1G
loK8OrrFZccRrZBCrTxqxAq6UUTOBiQ/KoyMvNZULc9O1dw4Kpaatt4tY05QNhma68zgVoDSP7B7
DLdFQxgs2F3dteMCFReJaO2ShdvAzE5Grii3sp3GXWb3cm/OCYtoI78BynvN4jbadrkK+g9MoGdn
M3TyXoODlWY7vGSl3y1kyJlhKVwr6okGGGDfhIpjXCkdygnOducOm2W8XxLSF6SlfasDG+zznORu
zE7dRe5o8SBLI54HRn8z6pp8ifOZfbDC5Ve2yt6ehuLGVkjClR0hyoPVM5GTVX8xwTEhHChU3DBe
xCHv5psstp7MwLn/r5f63/VS1spi+IchfPON+uXXMfzbj/zopNbwejY0ku2eXBGw6674xxieqfeH
lWiwklAkHf2a9/kT32B/QPYj+TlHddhl/qGbAvMvGXHAk2UyzAoIcO2/GMMzuv+1m1ItUgZpynS2
tsw82Rb8uvJL235Jx17G10nKkEZChlSnGsh0al/JoDLNG9OuQcUQuFM0pM5IVg0U3LHtpcFQjtO5
JpQACSvZ16v/MO2MW04iCoBPFtunVPVs9HvoeIt0z+xDHa+7rFa/5mo1Mt7kcIhh4WqR4AQH6IQ0
p4x0+Hy7UprQv6M6OeRJob0amPJIj2GX+0VZTcWTLcKDk5q1W5Yh262ODCWSlYNduJSLb8hMvUKl
yEywMOy+p8FpOGGWrIJ5vximcu+oyhcxgX7M0Uxw10mgkNEQX8TLkiBwNOMLh5vsaVxHVYzGpQ0B
zY5uG0ekRBaX03xNjlMgyXIf82ZjVLxjJuJLx1SMzEQfE2h0rOkRwyEGFBiO9pd4HLr7lhCP5GzB
Q/SRsztXMSc6arZ4ihDq2ciOOgydGHvlJKFWqohKPzpWhwmWb2J+DGaOA4WarceDFYQfHZOay23L
mZ5r5te/AGoXHZdxQhPD4Nra2eakXoSFMWyknRKIoiJb0bYOghQG7LFRfZobqsuQLGYqCmfID0pb
oPhXLFKivTxYxJVIR6d3jczkkkiWmEGOM0XkrSWMdhqSfpz5M4P4mkiihivL0xmwTr7MosmPEXcw
IqQkypUkenWaDHNmGKf7Njb77Rgatm+tSHWm5M5NvTDpxySdhr4+d9Rpdt4c5tIkFSavtRvFkuOm
GHIMiKYzK27TWPbXsZLseRlBnJkSLPC65zKPyDGeGTlv60KpLgkgRzimFr3qVAcSWkZRcfxiKhCb
Vb9TQZONCJk005WkuhSxZrqqgYKwoE/FSoX2r8VIGaSw61xmqkIQEa6ZhunnC5/eTd+GfFeLNjgf
cTPGCLaVSVYPWTM4ZH2VRL7PEUWh26ir7t6YppW5roctIaegefCGVmH0Na+duWID68D5ysScK5eD
xSp65T5RAioivhyKLjraQTE+6/AKKWzbsae9KfL5YgpnnHltqRcNPlxbjfbAOPUSEaCZaW6nUYx6
I0lT3V5tcmdbhHF8TQwSRXZUDwDqS4I2ubMDgf4NXEPc+U2yBi9VAYv9y4Xc3drXFZPEpohv06+G
fN0EFUqzuAk9S3iNPT6G+M5DzDlNS874obXUXYNW0I9C+ItccaZCzIFDcZ4pTnxWyjIbtkMQZHQ5
mmqjncnE+KjHLbWXnOrwYKotPmyouzesYF6URRbcU4pdTp4gEts6d6XRsneoo7zbhv1cPk7BGuMk
kMrdLVRn5c4MqqbY8Yeo2qVSdN2ek2j+aNZyKi90y2ZHzrhft3cQM/Xx4k0xb5RV80r49v0b+NiI
rXb5OKT6UO3HNNIA/Afz5ItKYfbZtuppCRL9xkT4QKdqyiTfJCGnmdVj70vnOtktkyEOCfjilERt
BQrXpK1IW1QKi88rEaspgnaTaWFAKc53VW5Dui9fh0Z6oxA/SjBcH2W+LRP9WNqF3BgiQUWjxKvO
3YzAMxELG+O0yHS+59QMky9N7STP5EAo90aTDZ+pbYeGBZxpcq+Z00D2wGIgDac7vWjCEOcDYrd2
Y9NHNEf+AjhPTVkVwOyGqxkhqkClczCReeoQUQAAVaqbzBkbqIkOwNNbmzAuy25CYAisBPZK3axE
bgJ/CUwqoSuaFO9VLyDdBdmdNofGA06MT8hwbHIU3+T2Embq3hajc2NbrNnCDiFlp0dE2Un2bNgS
0OQSJRaEXjkhtyiC1jxnuQ5whQlFrp2A7JYnNHF2shN1aTzW3fSIvQCVbGfHaEC0mKGLNwxqhxl5
SFBw5FUONmjW2lusmwl9Nc+v8EabcCSjcDWzeZn3ueF0DrpjurswOKBoHcUZJLa2/a+e+l/VU469
ein/vp66jcqv3/7PRZs9F+hESM+IkVavEajff/CnuU77AC0SDx36Bexrb1mnP6oqB14WxBeViusH
LetnTaV/4CcYWK8SIjQPv9ZUKPrePHVrqfVv6il1rZf+qEKjnAMXYhr8DvxexntRV43vucmlLPcK
1Q33TFQyNqLXQk0tEaLq1uOYD8OJkHO0tH31mEG9ZqDJoq7sM4anS5T6FUNIuoy8uM569QGzeMhk
IKuTbcnl6C+MrC8aFLWYshVniz5nxCLlnCvSK1x90q4TjOzP0shP9khvo4wYO1BYdGjK0BGwHM8G
bkxG3K+92sfnnM/Rq50KckBR1q6qiAU9J2vnWF2OpVSvba01XNmMz+t96JJStJnNmVDuLn5tsyT1
c076DZrls2NMuxF5EA6n4lWmxWnUhttgsiKChvotTpBTPy/XZjIf1ZC/xSACN0H8PFdd6Zf18mLR
q2WD9lI69mM9t1DHUQ02eWR8CmpzHzcCLaWKTKts1+x4RZy1znhMh+zZQSW6VcPxVm3S0/oJdDmM
HqLQXpNq9fGQRrA1spmpbU6GYh869FDjcBca4+26SvAEIbUXTSZfeNrLnRaZexwUx7TXqQtWM54y
tnwwqspiLT7oq29iSqc7myHQWJmPkZEe2EA+N3VC3ol1hlxB2WOb7cbkDY1m/Fp287XJA3A7G922
lhUbOXPNJEJuMbFKdAud2Z5e8kHpUYN322o6F31KBMZVdh5sDjB9VUyQobJ+llH+zHRhdOmyU7cb
IR2sr1WZ/AWlXq7HVr3u9HHXR8tRE7iflEE9Vk6peGy+X42Mv2Zp8SlNp6POl7MXJeVtEvMOgcw+
kGRPJ9/ZGUGihuKnLS80QBP1IwJ4LhsrOTAafmjMOmAYOd3lquVPczF6RdQQmljGzwVKu02mTy+i
XI6DHgK7j5r4nNbOYzypX0RtXEkCNj0bbuqsd/vFwntTT8PdUlt7LI4dF6qxD3O+I0UVmZd2ZBOi
OTli34o2IxHiHuIlA5gRV8K0dIzo9dzA7aU+FKH2IhnKYkRsWP+E2YHZ113d9HfmlL3mVIOeCqgJ
Cep0ZwRa5KZxVzERKrGF2QqLSTBTwMb53LXCZrJuPpZ1kWzRJZJhZTpMAfg53icrFYdL0bAfY6eZ
6c65HBWNoCsGj09JoEiPNNbZZ9Az3BjYHP1sCgMmcIxBZ6QWe2q+4VBD/rxoc1tcTINCaiH8rk29
VPkVpeu8BW81HOh/Wk9XMuOl09qneWjsS02gDuWqKdfUjIaNQOKD2Dd8J13G58ApSXNkn4KgJTHr
4gG+60M+sQnxF7OVsYuz0oMgfzaL9IlJ9OABuNmwN5i9xYj9qpvBk5pTBLMBX3zixnjRDqIkysN2
6nOmRNdFaZYb6qSHUmFGh8uE8VZvPYPkal6KAiJaQbG/yeya8HmiyqpF2tucIQdlfRlca51FzGTB
5b8k+ktJiDLq3JzSfaBNnHRtC8+f723mFqCXClw49irUaFMAbHD63QTYHsiP8+go9rnX6/EiGJpX
uPVH004Pf3jo/IX+611XDJ5U6g48Q0Te68byvQM/TmwTklPK6oEm1kX63q0l+Tm2aoo/zf6N4uu9
Fm59NckDzQCJamrCfteDA+joC3t2yIbiVvcJ/zzowJVdm0Hib17pva6NV1q1ZawfEAYyXHj3SqPj
TEZCKNRe79JnpBqpux7HiTbOnoEIgtEosv3vtc7fqor/TDPgNQkKZNRBYiD//euEITQK2NlE2+/n
zoo2VjvcgfHJPMUw96NiZcDtOfaz5di0nG7//DX+STf89n7lSlJEaA1Db/08/mByR8E6gj8Wxb7N
G8NPGLJfz+jF1uPiSA2Y7lU5vYzthA5qHIZDMrTct5LcwSaaXyK6t7BYjn2IzBlFx17KHFpP32x0
MR5HUqlcdt6Vx9rHrcvkBEYd/+BwCxn6QbUiNLETATjMBrypLOXOghP/OWQS68FrmP1/fqd/cQkZ
pBnpSKM11dLfj3H0LJawqcxiH+nt1izVa+jkOG3Zxvzmdf6kTeQKMjUIio6FEhRYwa+fqBw1Bidi
vVYlbn4Scq5nxrIbNeMQLuhYfFTPpy7U8hsg49dOp+Y30eqVN5fwtR44l9dSheCwFNvydAwVhHBy
7O8UaZ+NZthFguPegprEXCICdT3pVPWWPu9yWNQr9yw+9mrT3hbp9DA1PPZ7PTYPXSzyzYgC64h1
8DWILZj2aca3OIlyNynJa1AuDwRZbJeu5eFdGXvsAHucjLEXkjaxuv6PqYMWWu+Xa2dGiIa6BSK+
UJ4ai5AzhwCi33yQf3HCoJRYs93hmepM3n79HBeGu7WJzXi/jLg5KScmTjY218SnjMb+n780Kux3
NSm8V5XnFFATR8K//vW1Gn0macKcC/xhwy1J1IecSMTfvMRfnCx4YHUT9Yem/5mrCc0t7TJVLfal
HCqiJifyB4PlZT3p48WYdx3Ss1Q391LRz2Mgow2pbwfW1Z/aJPkiED0gohoa8EuJsR8SHuKR5HSq
5vxE1N7rYhOTBb4w3WeGzfjBIuekByNwmcX2ZhDVvej4Y7sVhDrNMTnCWIddwDIEncu62uqNHrmG
rPVdP2F9VPX41WL3ipA3PQ1TSvo8wwqkVxSo2kj1Syp9ATbOo3m8LQs92pjG8j3x7W9PRfMv7li+
C7T7Kuewab6HkRd6RVT0nBd7LaNRGKI89uKup4LHNXfS0Ni56OkSP5vFOUcY6gVtozJuyq8YjjwI
xlIs3gpGacEy0vFqpY837BEevuGD7GBhPdjnANuy1wfWOcJKzsKWk6jCOeGjGH1Q9fFlaVU3duKP
2CWoqmrecKNMuzRSH2YKMbcKompnZCNS5/E2tOxVhMr1aVYcfK09jIxXzMTPg0zudGt5kFUznP75
qvqLm4RnxvofzWA1816GPYa1Q3zHUOxHbG6UOHg9Rn4dE1xjUIW/+UY07Z2yaH3qC57CHGugQMSf
7snaNGasVn2xb4jk3GikG/kiSA4BTyqp8f0sCOXcZaZBGnSOqSShAgwzTHUUgH1JrERZSPBdBCcx
cV1Y76xL+WIWX9pUu2R9c5VJ4tKIhUjcqSgN36jalzxZbqdsPubO+jDmMguN9DkY1yqVCM9kUU91
T5z6VOoe5eqGPAWx7fhK39pL5qaGjwJH9+TKC2QF7CXVOGyroO/cbOmiiwmsw1sTFBRT6ZMFUh4K
TOVxRyMp0pCUx5pWz1rGu6YLsWSaEmzFgE5Qu4YQALuKak1jnoelZUZC0vtKzp/A5eWCrPphq5kE
UK23UTtZ59IZ72wGObDRUoX7CTRoVlMtkbt5ArYrfBZ17aZRrMc6sbjFuqC+lNb0AuHYH7EtMgiN
T7FBzyInSnHMWY9JNACQMJG6l9YessyBKPvDktfrioIbuOuyA03xLg94shCnxIXJ3WGP3Qkl41PU
jsUh1SwW/eAN9Wb21sYIFQshZUSwHwWVPQmaj3oT/+55bP/F7U2tQ+IQECmuKPXdczKbjaTGBp7v
W2d+KdrhFiHwmfqCD8/itl7rr7dWu+zIXO0kld7bPV9E3XYe29GtE34MnJqfdkWykan0xdAYDoS+
EJ6BLoqNnPp5n2ktqSJxSnJNiPyY7PPwBZSMPGH9jfwFuOWGlSFuJGYY3uIYZ13hjEm6+WEwKLfU
xqg85Ca9N4Ud+V+CyjqkMeR5GBklXwg4IEak/V0HqYRAGZyqgpaUlNnT0Pe3pgWRrMzIDEDeavj1
uBxBQ4KaIYIz1xS8QeX8YrdLtW0wuTp0B/s0ts8DDxGazP7OABu8VvOd8/P5+p9t6De2IYyPGrXE
30/YPpb93wCsfvzozxmb+GDxTzF3s8GvvY3LfvqHjA/sDCko/kfq+VMBShYn7jxLQJayTZSLXPU/
VaCM33jWWdwSqEF1qGr/Zs5GcPm7mgabkmqpbEAFvweEuHf1U09yddEkcbmfECWOGxkRjMVDOwbs
WPDEtwsOcqTbibiRhDEijI6L+DzaHIJDFgnhN5AiuVBj4xPasPma6MDi49DawRPoeQici4EwwQF/
sa+a1fop+YyO8dqeEUvONmKcWFL5CFDJoyGORRqX1PnROdVK+kWYqMahX+qs3tQyRhvdzDNVXsro
fPIXJKOvbY7GCbzTbG5TpTWvIuTn12kUmJ5SMg/YqLViHNg6YIZAbVskvmJEOkllU0tsQznbJwI8
g4rjDNxPnxvGYVyEccGpqRabKasH0j/4pXzQk903XkXDQWMW+HqCvmCYJ6qamCQHLcN3OhGWCZtc
NOrnlCigkTkM0RLOBmRB/hrzhe8hpgLvLixwONoSB18X2+IEToEmfKoWvPNewG/2yUR29qkY1fRW
pipca8DiV2NPIGiFJeiqa5thPk71FFpIbJiyuEHkCOAieaYFbIpqAntJ0xQ3U8rvVfPw4JzSgiB3
2coFE43q5NyQ31g9aaEQ10FGJeNylquaH0ioROwdx3LriJxcQxSGE7GeV6lWy2urjVZ1rSmtfcvn
tx0wRFxmdoxWJIpW8z/Ck+kNzBpbRfkR8oa4Uegj6FIinkSzsPa5xjOJZwywG/xeFwAWjIOSQQ7C
RlVepU2N0XIxibWznURjbTKOHl743uTZrFvtflHyjvesGVti/OovI8+vzw3C+E+VSqyTJxl92asW
vv2qKbnYAKAjAVyMs7yZWBK6M0/ljzyjwpvJWLBEyQl9p2cNxhMDvBbTJWsS8A6RMj4LMB6QdTV5
WVWGE277WWWnNiVFvCdJr1suQHPTTMVBr1zqoApGb8TxA84GjgDkCAKxu4vISi2sR2PV32IJspCH
GRNsE6FohqsxGbovtNk8Rd9d/OyGkV+J7/5++83sH05vzn/lBwfgDQowvwECYHmuLrAVGxBVK0Ig
fcMJYOte2QLCEWIbNm/MAQDESnfo3mAE2RuYQK9akATIzC10xiu7wAlC5SOaREZkaUAKFomx8co6
iIAeBCv9IHsDIRCFslIR9O+MhDBXncJ3VnaCZeB8ihfwCupKVghWxoK60hY6Q80u6iUcH2Ikdb4i
o/KEsa3etDzDkpXYEGdrn4btidzJlGvowbaD0N5zeyt3pEwGKJYa5NA9ZtgK6xxUiHjlQ9grKYIa
rQUaUfA7EL0TA5MYer33526ajgoE8ouyZ6Y6y+K2XMRlhwITD6LWouwrp8MYJ/3GmeKM0TLLZzw6
O6Zxyldr4aTJgsarA5JXhZbs5lgH1Vp1zhmJ70eQZ6HvhOPqzLIetKbBkNIjjFjmvryCsnurGYbO
SoBWGOcc/GOzXpFg6BcFhusteAGvTaziqBZV+y2ZnbO66MHnuknJIoRS/LGwKW6ToWzRVMOHNrN2
uCa9joSy1VA9xtG8M+3lHNdi3mWm2nlR1GbbWUN7TMR862nMAwB8N2UFRmT5XAYIUsHZXC1VcyKB
NMBPRNYYCcTNrg7QoSS2op5QC45XdouymvXxF4wn9Y4lvtjEwRxsMWsnSBat1iORqd4vJcVMNgzK
IYH4d5wzuDm9Ez6t3h8/1Oh8UgdYjC77ksKkbD6NST3u1Tzs7pn3dFwYo7ILm+m1b2ziVSHSbLqG
nN5B04MnI7WU3H0LTMJElROXQJdx0dt0C3sjN61jAZRvC6Qay1OFon1XQZU9iIB5w6Qozk1fRXIX
LzyakhySeGeZSNgGe3HOc1sXa1Tnml4o6rhDpFYHD7IGK25YebDh2Rud4SXWX4qSnFZ3meL0sYK1
gvuHZjqIdbHNYWbtymWoPldjoH5CXqhsugGCYzkWyxl9PhGu9QjfFDj5jcH/cWrJNr6ilX5w8JGr
niaBHIUtZqpGh37iIo9MtYM1JeGlTHNBkmBh1VCd4t7xUp2qEWY2enNzRHFqgXP2BmwcZwPRrMtS
eUKrgFxi56A72DmVkx6QX+Khq5BU1rgxHrpKbZHNt0Xtxz0aYtVobm0i824Y9qtnI0kLX3TmBa5W
LgNz3KqT3nrTurTRwdJAKzYV9vVO8s1gi/YNFg9zOIBcUMi6YLR4Dtow9BiTGF4y15a/Lp/vy6gf
biPk3V8n0YcbQgAJlAn0J0X2r3FchI94pScXF5XqtaZ1X5iWAvmnTT3dSKHNa/BOlrkO7sPG3DFg
fSKR90XotbVbSpPI6wArCMqSx3mYpd9lpe47TvNc51nqDoZ6kaIw3zSaXn0LA2cA86eAPIa6sh9A
FJeevsyEmtqBdk1uR7NBAJLeFJp9LkI8gYz4+k3e6ahAddRGnTdGzVhtWi1fzuHcBZsqb7/2SXTH
GoJSivqCaYzG8mKAXwOtzme7iOZXrodratVrMVMLr6OrI0FVMTZREcTPepreKbrN/mys1adId2AB
xML5BqX+th+014Dug3RnED6K87mAFob0FGL5lKrOQc4k3VUkoLmOUX9GrVVtF9kfxoIET/YX1WYg
LtYX4WDsk2nOL4yhurBmZJqJrd3H45xeZlzziEFtbas1LaOGpMPvqyY7Ul6rQ9lNH80larcaweJs
Ni2PUInla0f96XVGX35kbA/vGqln6ga5MTNPIX8clH8H+KvNt1MPbrxRxEsQ6o8wt4LPam0ZVyjC
4McIC4Vzx3VlveR6riEP61m0RXF1rAjEXCnM35x89KgLvjL1rCMcMlkFG7Qd96IKErc1CduMYae7
g7CjHRWLcwv2O/Tx4pG3SvV4pRdOcN0E5aHhSy+zBkCdeo7mllRRp+ISZYOHjmjS/UZLtLNRJfck
bthsVaN+V40kBeKOKchdjAh4SGgFnQGyFRYU1+SRfqnUre0TuvrQAeRbi81aK67wMBIvP0q6vPIV
tdGeBRreHEW9Csb2asnWzO8OWU/ruEmVP7EXLTB1T3dj219XWoeRoDhRrUH7sBcmbV0weTPBjdSA
fejNYEZdTEURhmJ0NKyqHNO6xJRNZHFeF+BNGlefHQu7JtCsa70p0u9jnP8av981fgbT/39q/O6+
FcW3tv327Y+6CuP7T/3o+YT2AVoxSCNG+w7/2I+GT6ofCAQ3sMfBjWCVIxic/ez47A/oKVRbmDqr
q7VR/J+Oz/wgV8CEZJFmkfOIU/BfKCsA0Lzr+ASeP1tjuMf2QZXkYv06xXbmBg77aBUXykCFW+0G
KsBkIER3HHW3y6mz3BWbMl52K9krb7GaaCvtC6ius69zM2byEuBlom3Vzm0NIYwDKt3YKzUsDO3W
8sYGjVRoT485uHpk+YZlPMuVOaav9LFeWpT1K5HMCZyvfVHBKDPAZmJZD32yNGpCfWGZwenqAaSq
Ku0dYnksalO7tahKvawQoNASRGsmNiwYxm1+0U8hSL/Y3vYtbAW1YxU6JHF4pa2EtWKOszvMFRhD
eKyBYEPeWz5GWl/vdAzlh/YN1gaV3/6CiA+E2/SGc8tReJHPO3f3adKJy4kh4m0/NrpfZM4N2nV5
UhNcByIPwyco8ZhjeIrtF6cn6jXmrA0StdmBTGXsGpPTwab4pqxKTFsgDLa2kvKw49S/Khx5CIvU
t8opvVYoZ/CV6Yyx5lFsAE+Ubp9CumtAdGzG2lQ9dTHNS5lM7UXfLso+UBZapTRSDsy/KwxiNbpE
ZGp4wtTyBFUVxF4tFPS5I/shjWyNjY4l9DIMcmtnAund6rVh8a+2y0016O3JiRUeKb1+Z69kv5lu
e9OO2KkCJ21vlpTzeATJuLUJ/vLxVeHgWUmBPccXWN0nNY/bnVbx1O2JUt8BpQ0eBhGX2yQJ7K8I
QtOZ7YCenEILLXH2BimcJniFgvRhP2aksOfp3GzJC4n9WcX/JWCLuOFKPYRyKL+IphhfQ5q67aIW
4CvrALgT9w0KawZ+2eWcVPf4B5J7pJ/zs8Kaj4XaYqknpUyHo1B4JJbopoFCSkCDVUjrbOuB8KOV
3BisDEdjpTkCjr+P3gCPLFhr8qTL9GYqa+VA5uxwpWMYOJp1TDVTgb5qvJiO09n3Sh/P26ZdmWDQ
CkFLLitlkjJum7yBJ5c1pTlaaZT6G5iyXhmVcy+osRcJuJJhi1p4md7n1AjLoJO1APeWKiR2J33J
r/Hm7yFapW7UF/WpsfXn8i21tn5LsMW888mOG+cWhvUOboSmXLTfQ2+zjoLPcQc5FvKFMKEaHVVA
VO7CvOG67XWRv7CtpcIwSdUtRNffW3ghrxvwJNRFGVQRM2gZnzY9HL+skIexdHQAE0ELAbBCTwsJ
V8kT0iXmIdxXppM29zrx7enkW2qK9NYvbKck06i1RKsgF0909YqDks89H6plG9gJo5NNGQbq5yWq
x85TYX6e69nJnU8qc7IaHLk1azfFJPvgaxKg6IDYJF1OODdCHcvmlCKFK9fCAisx26K0MrXUm4Y1
1kHtZPKFMPJZ2YtigPNgldmouKXo+9Qf3oK01krAPI1hvgYakfGWgu7hSlEBJFxoUacOblGDwYNE
Yn5l2NClO4YGCFvZctIJD0osmaIzZpGbwkp5STwxDaLtSdXuDNT0OdOEjH2FOoJg5uzDqt+l6Hdd
XbaIUfMwTvAmxrIor4jA0Uub/Dzyibsj9FRL9csSEnPoTA5o66iwryYiTrbWip1WSXmHpGnxGXs2
QOA78iL1Y2NDtXRTXIT4AXM5omMx7FMhzfoijSX3/WQFvoXRq2NVazg7WPLRrnAGsSujJr0u9Oxy
wUXruI1mlZdTZEXHoKocCAedGTGXE84qWMUX5/dFj3YWdM1BAA+1lCJZ71Wgo1pox5sGzKayVSFK
fnSyKtnYertoHlFsClC0okDj1Ze3gsz5c2czbYO3oFOAG/KIx9tws7rBIDSZIVtP2gR3WfpMdfN2
mV/quf7CM6o5M1y1tyMkOi+GbCFcXa3Vj+GiBVtC6MS9RdbXjYkKlYdDkV1kpA5elZ0geUWZ1cNA
6srLotsWagbNbx3kaxydwR5Ap/qYOoStEwMlPg8YIEuSvPRqn1j1dHQWZzmxiRQufFRkhuOcUM0b
NHN1CbkinLbUdiaaNHVJqJ4jjB3JYJibhBr+mt1+Qhib3LVZUd0TmdtdzPbQQ34rlp015BYWAY3B
19Ii+R6zMroCac6mo5l0cYRLXMGzNsCBNLjCWexNgMhMy9U1JpGhHkTXyI5Hb0D+uDETGe5s3gB+
d+R9sFnNiKNxMR8NcMA8Cy1ZPQ9C706as2jfmJ+UW6tD35xqgba329r4pEy8ni7L0K8gW2+Jmas2
TdFl51Qd64ee+/BEW99cQx+Ql8hlCo/2IbmkEwNcSK75OS0tkK4oqfbZMjzVwowvZzxjnwLGM+cg
0MgTSFqbSiBf8HuKUvXK3FDP7YQw3Yu586+txJl2UrebZ9QSHoV46hu0sDfIXKbcNXNhX+S0XZgd
VqFekpZfRtA9bjXl6iadS/UiUsNPrLVsGgq68IyedQV5GGhI00aAMSKjpwjUzUjO3WkiCw4uR0u6
Fk9/Yn0Uo/JNmmI2jVp3r+g9XGocC0wLTfDVEu8eOYKTLb0a7YzHCAGPZRHq7MvzVcIDBtHWQv41
dRSgx7mpm6HzS5QVz/pELT/Bbwf8oyacBA1kEzSMA7Mz56MBX5aIH1Lx4jC6a+25im/eitb/6vvf
1fewDxFu/P1i51PcvpQFluVf6vvvP/Wzvrc/sC5BJGShOEF8spLfftb4+geCRzCdSdMQbwiP/1fj
m3A9oIyaAlSbqeM849f4sdUxdcKESVOXFuselgL/rsb/dd2PXlqyHqIh4UzH/424+9cKX9fUKAVc
ZR9lSDzGWwStpRUrZxC/vddx5zz/4QP6rczv+ws6Os9acjhUYWvvhDEp7xpSUW4dDQ5FX1sp6Qwn
WHVkot6HZMX+Jvz816Xwj9czbT4v+LuCKeCvb1AmZKcgPDSPThnZz4nkBYwk0e5aa/gdIvZXPc7b
S/FV812zb8ND+D43FlZUFPapZh7TnLTR2EmaPWckD3g8SAQYY8J/cFJGCliufxfa9BfvkivJ4moQ
aOr/JJ4c63SYVaUxj62egEUSFQUJbKa1ZAoBSP7zV/hOtPH2RrkCNYl1B+mkWO+RP0r8pjJrc0bi
JpgFlEkuEgNqnjFR0ZwNnYMJqDDAmB9o6TD1z000AOnV1qw7oFGKp67ZGf/8G/357dsqF5NNw+mQ
//OeDpwASOmzMDCP3zNa0efGO5Vw7N3/52utnB6Dvljjwnl3QWEZ/7/sncly3cqVrt/lzuEAkAAS
GNTg7o6bvRqKR9IEQYki+jbR5tPXl6QcPtxykeEaV4QdDvnobADZrFy51t9g/Ed/CF4StpWjh9Wf
BKb8aTR2t29/lhnHfxEbzDjTB6YwgGQjxxcYw9fjDFQaX7Nm9C6nOH1SLujr0QUO+fZD/t3YEYTA
/PAwotTJZNpT7qGwVXqXyIBhdxVOKIw840gcbdwx3n6Y6Yv/8UlGwdkl2WIITysKYcyNSdPWusxd
EBQ7MfFMJ7Ywlih7hfUJFsgPlIvZpFmEsHQ6iHMgJuL8ndd4DTt6GVkQIjRS2ar4jZ8UNmJwT3Ec
FN7lEg7uhYBwiB1EjAtSaylWaBdV1b4oXNLyVQNQg3DO5vVbWgVEkP749tv8uxnwDH2F7ItS0Glf
vShxXK6Kls1rbIYhPczYLo0AKwGU7P/zRwWgggHmcrS4pysKyY6+6WUnLjOf4Y0iAxOFOUyoD4Fe
vYPuen22EL4NJwgfQo+TRf65fNt04MbZtdZFjGsweH1EoL7VAo8abfyYptqYdbz9ec7rEGweicAq
9O0AkhKMIFMa+3tkQvcXPSxoShd2DOLIC2t6YQrZmk80k5ZPmYqZV+EjGpyGOZrOCVuqWsCwSqvG
lpOSA32rjuPvOYJgxYtvz6pdFHdjTI8xrXSa9wbJfz5i/7XLYTEEVKUMRgPukqCrcRJQ6nDJvaUS
3oUq7epg61QfmiywDomjipFrZbUuCcaned/E2yZv12Dv8GMf0fDEjgj6Ke+ITggTGfvJ8IiIwvC4
kK8iI5Rq9pULNind2X0OIsF/Nqhyksh76FLcbaAN9Ec751/rgXycy9U4zChjzTUbt7BhkiC2Eg9c
RM4AwgTI1w+kqBiRB1Rr7oE5WTngurhzjg4SUmjKSXohuypCUhsLoCwWaK5kAuJn3fGMkJF+hn50
XUixzpuwwkbkBf8llTaskPbZA5hiuT6zYogMF3Nr3EOGBIeStXcQXC6okz8Wedl9gz3ltheVk62f
nBD4iOUOFp49wM+z784aMWVSiwA16BmS+j3KJ6y9oQgeCnJ5jcaFi3OXE2Ez5rTmhJ4m/6FaC/dn
i9XUcepk96kPsKf0Z9nhcpBgM0L8nSDiw2euts7qOHeW6NikJjfHBNTaisVjRI291Yr2xFkssGPr
FZcAq3FxAnrWro5QRf2kVKLv3QnswYt5GbKa0b2z9OqxAHKNWobAcker2EH7hjLW/dgaEW1KEsBN
4ppRrnKsevTAuFEDQl7n+ZSrOam5vSFSuFmrtM+PcEy5FaxSsrK9NEDHAwtFLS9Sk5jgwIFejvEX
t3MXMyMALsu+tC3cxHzaSTdd1rFqCmFjphYY96E1z1u0RptwRX/LjrGsbU28tKBeY3nuTRjnurQF
u63wpdGVQTDpMWhS9l9jJwhcVzrEZsuqjO/ts7lA3ITGcosrHl5Oz/UNpwadibatFd0rHJKMqCmc
Mu5VgIMcI145DFjoHeDEknQMNYinbUvB5FrLEmFDPH78B4AmOLkbfMlG1X2EZNLq9Chva/eo9Ux9
zE0C73s9TfVdqLP1GtxOuevU0jjwq0snPDiZ3V9kZTOdJwhe8ivlAvKo1s24s1Uc3MGayOCBBUZ7
F9LqehPaoX1ZeSnMmqqIoi1EZrFdfAstrFqvdwVgxT2M+xYdTdtc+FiTNGVtVX8cwOhAV4zH6lfj
98NT6GmqTa4cb2BX0Cxel5xC6VgQmba6JHDNKLIzCNbafg2wfVAHylzBz0VL6hE4jVxBgO+Tgy1C
SUlrbLOdkzfodTVjcxMBaACrpVX6PREWcmQYfF6jYBCcdfUaX8Jbl91ZqObgGzwA4JD4hX8Pkrm5
EB6qcAg+efp7XXbFngKr3ipnYhrD2AcgUMz197zN5bCrp1TtCruXZyYZxb1jwcdp1/eVhQJSSs+W
5OXAVReiXQrqoW7s+NNYKOu8Lrr2PO/pKK7+uP6KkZrfp1ZmfVyjpvqaFRPc6bUGHF1n4JNwPUf7
on+QAzgevKktrFOqdEvz3TlUbcMPhdYNlCqb8C9iPF+opsOvMvaizbAtOjRDaEkHEgtTM/PtfEWm
Gx6pyaB+V+PNvfFiUO8gKqIYBFGSnodNq2i6KcCd+NPs3aoZv7RF0GFsX6vDaNgKdWr/LKVqvuKo
4lIudhAFtmKxG0veA6uP6iOnEtxBTXi/CrxuBpVgM6MycfOrBvr1B3sYW7rNA4vaQoVkeFhjLN0s
N2dLKPRgl33TDm5+CfWNBNsVC6R6ou3wmPQ2AQkLKKSuIGUiMTZM0X0vaXPsw3HxKW2gVgjJCwFC
iNwI0emt66OeGDve8uHZfu/Z8XpQEedxOPox3UjXw1OuL82vOUurzsBBE4KIxqYh2hBtF+5RSqEg
hQOvdu6m1mPrj6nfHb0F2NjRdwrQDy3LdttIUCoYTdblN/yeEvI5fKA3jmiMmb2TKhqeeCuF7dPa
Th4lEkkLvZSD2te5N//C5hqJYcDN/l9IO+CalUbqiM0YIK16SbIRp6w8/aGm4SFvfbH3vSxB3Gwl
fHwtNeCGz8DXGnEM3TS8mUAvboMyK/bpPHfH3Ar0AaYSpbUI9uMGSNv8ZfL76lOQtE9uqb/ChHNu
CySXaTSUtKddqtp7b2zdx2RIk0edZfPnZJTMHDseoa8JrdyNlwBihF2Q0bXpSiUvwDsAa1/msq1o
4BLHgSWqZD4iv2DTGWjW604h4hIAJUFpoyqokgbMAox46gn3Vj1hYURJqbxe+t67BY9X3naON36q
shAbt8ZRP6HMlfuGetwPmKXTJSAubazO3CzYqFCAtMG+ZTOPeo42VVcSLqLYB/kSehfrPP2IW2v+
PA9J8dEZERUG9eZ/L+agSLZ9mUaclUaOo1tFchPB9LjuF6CWVjTDYU2nRD24GZCRCsuNfU1z/NIJ
bJpCHhKG/ZlDyDtYJLOIGDiui5gZOknLIS1rcRcUbQu8XOjPbZaifreO+uOALNommpL521gO3bi3
lfKyiyVbFn9Lwc8Cohejw3UTLBTHz6J0VEduudZVLnXzxc56F9llzHggtljSLo4ji+dm5oR/cqZO
XY9tO50tHISXda6qctdieaoQNOZ6kRLcziCVOTiMkllY22SS08fEnWaK13mMnhmNv/5bsQwwnJCA
vkJCmTAqbNil2w6tHRxcK7TcqRk27vUgV+1v1qgDGhWW0iMgOvOvxoW+doggDKM9gXeg53XuXpSB
PqpRZp9U5XRfYBmr+7AEfTItmpZQblzWZeCBLUhTkFs6l1AYZombRqzTR7saOIcGG14pyMKs3HkM
1YdJc0+pSy37rU/98Ba7guWL3c/WtZ8NItlkohOHEBFWuanb2j90StJmbdwsUmcja/cJrZDlrzYU
w0/ckOUjLC/0v2z08cGkAfLHv6IpJVinUDRPAPm6bNen4NqO6JU/+emSfFB5BZlSZ2q4EGjeNWgG
gS2i0ouivSd7gK+czrcWkIy9awfxsIsS09nU67Js0G6BiOyP3hDCBwdkY3ly+gpjthm3MtH5rU0v
2IaMUpe3NZac0D3cxfqY4uuy5cxWjnesWjQlx/slxRDnt1XA/9VC36mFOrapdPzPpdD/Xz6oglrg
v/QjXv6N32VQCGrYXLh4BdHvsT2KRv8sgyLT9Q8uimgMcx2FlPs3TS6EJQSH9DPk3Ich9Dekg88/
8ikihkIIajCA2/8TpINx5vh7WYLXcehkezA5AWRReT25NyLFtFY4wXu/Ulu3+RNGtrGwd6AcrA52
/IDa/n1eJtlwUKvAVk0p5P1+LnHZ1lcOPj343bWWB2a9oH0OKLCOYhtQTljS3fjS2+gxrdveawON
/xgWTRPCAGLqjOlGiT4DfKJ8VO4tVg8t2yqhnzkjnzxi21nmY8INwuNCA2RMg1MNzwBAoPC4WbLc
j/ptOS8AAQ71lKs2Q381Rf72vVv1SdGGi2kkKA6H/BftMtw5Xt+qGwXXbVDa/9WqeYrodyDnALir
94QorqPEj3jk4mR19dQF8HruPJTZeDVkG3q+p3bmZPnyt7X14eV2/HfbJPePVwIuCPQAfiVcnzA6
ZYsDBF6qRvXJo1PafnGNFEPyLO9AdniWWkEGs6uSGRh/g3gLRxB+S0tXO7dxD0FVQ62A6eXIoX1R
2pNCf0DHiYa0Xy5MxX7gZqvv0z6IrWUf6KILbjRaqfy1Cl1W2m52QsyO3imOnZT7KFuYNQjMBj4H
GivP/Iu/MafjtCABIE/6Zc/WGnz268xqPlU4JOkPb4/ea3q4x4NgpKPgG/hOyOCdEmHXsuoiTSL5
CIsKoOi+LePCQw/OZocvQubeLRr4PhF8DfzSGratk8jpUwFWP396+01OSl/mTQxzBRATZRtqNifF
RwcdE+jgefA4qbAPbvx2zZGX4MqAefpFAtoNWvHbT/xjkCnAUP4CWgXRxrD/X69lRBQsyeklfpYj
fLR1160t4CbQgshg/2eEYzPOkuqtA+aIyAd+8aR+C/+lLFr4CI+LkyDC9ssFYJ2m57D4WHcJV1WG
uFwDzADfKfP9+ZGsocD8B04lQfekvIkeleqjvFA/Fzsa4U7msgzRhXGtjNF9ezxPXIXMR8IUpREV
UDomeJ9WL/OmcYp5cqvHeQZAZB9j9CKeSuR3OiOul8RJe7tEOrarqyajtWrv/Skt9H2uJHyJTYVH
8YLoHPy16CPsTjph23QyoAI0bftwPY6z51XvVVxNwPpXyY13xusHHjDsBgOg+6Pr5QA7plhh1z/r
deh5C8gdRf40OSs8yQbzWIiicTU10CrfGaw/J8aQE92ALo1LVfQ0bMUWUo9IIlo/tG853KQj6Wdk
VTJs0x7YN+piqjyyTQr5sKZlAj696/sehmtlLe50l1V6hnVJ6U4PP0DJGZfIOnDXS0x9PRXu3n5b
9sXJOPGCkmY02wSWLpjDk83iw0hBaq5vfqQhMkpo1oTroD8AVu9ZVBqiyzqhAEvR6cYSccZuUrXn
cRggrbESLCN00tafLMAqfwqUzchw/HmQisFvY2T79BKAUY8juvjLmARfFV4jMWWmShas1IlLN7NT
9yA+qC/QOmBGUqyuCdFYLqY80F2XMvwIa3pYvuEiSwqx6RYdMxZuDuKOSK0p6uYH1+sMP73Dz4Vq
UuDl1a9gHp3MwVApVvoD2z/yv6J/y9LsNcVIbqhtHgFxckCtfKU10ub1fgyWUt/rQSByM/VdAMU0
5/+ZESvMiSBGKLdhztwUika3IQfmDrjNRQuVjGyZ3xBUw/I8TQ4r0Jzax5wXlkq3CVBO469kgUSe
BmTHkg4fh1kaasLaLTkhWPWI662o3kU82srmiL8OYc48zUrWFiUHLOq7b12Y+dMxphyXXZdeDfdj
dhBtv0w7ax0vkFpGL3G7hLGJfIBgnPUynFTKYWnHgzkzu5BiCjaMYTeg2tB4dVsUx98f4IMC51NR
iouMPZAdWwyob9csP7UkJoiVlcTjYN9RKON/kKVaqxy/roJ64+/f6NqO4jHkMj9Ltyw55OA2As8I
xmAErs+jl5aa8gW2PXwTXpBmVAHHUQgG4txCLTjO85AWFzXuWpA5nBT7ZUr6FhYD1A/igGFpV8md
GotsyyyXJoLM+ySKpmbRgCvMq094YDcSFS8BApeiBgAz9tRUR9Q/donbl8yZWGx+kEqaEyNCBE83
5MrroYXxs6vQu2sRyKNOWQJXoSUZfw6RRWZMwHMiVn4eB/WEYiriqyZ3y51F8M9WbAHMR+RRGyzX
nYinOtnjoWvmXboTUWDfazHxMQ2tKd6kF4hVVGiYcVubLiI14b62a5DoZCuMuUA6gZkfJGdXj4sF
r4TKinnQPObmXbwoNRzuQEq24EpfjZUidBB4xynAhAueMeUDk7fFCNJnN4qemf8VBCB/QO1plbwW
/D0zxh2qaPkT4MSR4dShNGuuJAXE73NYuM8fEvT5WaImtZ7u2hD35DtuviUbWOYDsYHUUZNleAiV
TZ/WftUmeKSQZx7yTvRmS3uR+VGkWUE2YXBD3ki9qnXEdCezAjeLPXfCVuF+vthcLa8nKsD8YNfj
ulBuNbmYWdUiyxDEaotIO/4RuRt/wZ3evovwa8Q2BJM9yNAU6kpgNAdqFAe/QGFbHIZiTTwbLp+m
4J1Mdqs/+Ou6sPxDhVSRt0dWn/IjiQLd7pvA96cCDyHbiOpuIcmI7LaBzEQhgVzdzDAlRLCoB0SO
1GSdZ4quOAXUvhsgXS2lUtZ8WcQK7RzguIq56Twgr/5DrRyaVfCncixFP9N/ir0aO5EmMrbrdubN
5Z5ATLjZc4WHRrNN2rGJos1I3o65GtbGQ3qMRT76WDqEBWE2+KkBz4HBI9iuxgsqp88H9KtPMZRP
rgoYOI68GRYQUSyeLDchRQ7zCpW3WGOzLrGbUqyhWGQYxF02CP3yzzoXFCSijr4gVEKWYpR2VcF8
1JvFtpyxu6GM7BJy87obmaXaAcaS7tHdwKACyQvbREGKpoZ/b2dtPEzQMtqZv8kVpuOfIVti4lJh
T9XyMRpykxGmFGIJT623BIwfvEuiw8Qoshccd1AsqAk5THTmmf1u9S/DlTr/MSyV5sXB5o482nMo
drYHwiXH0bSizyZQ0vBbdl7oleaQHYaxYzkuFOxQ55BYpRMf1jC1vNvFXuFLbQhRvndsu6Hmk0Ic
YnoIVq5JsWxrLtafVdhxG9HeaO4hRH0zOHPTCbSICtTQu2ifpDkm3udjrnVPox375V0Xz3W8R2Ej
7j7HOGivl1nD4b/up5XuU3uQ+Yxr1wGxXcnGzkdNOn0Ms/FZweBlWVfZbP7Z6qHV6m51tpjEOWiM
PO5W4Xer7yHB2IyxkD26gvBBysRmf1r44Q5bj1K+hKGUOrK9cTPCLhXCghYOPTRnDb5b9Vz2n+1q
Ke/woIoAePc9DaKLAEM3XHmaaWx/opPaWZd9UlnedcybImFbt1n3PSPm6kOBXVz56OWl7kEcozX8
MGtcQ24xkwGmOeNu1Vy2wp+RRAzzOkKpovOEp9BamZGSvcGGNgZWGVR25VyJkmN1H4cD0rgdcwQD
DXWrTuPVUU+9t2yTpZhMSq/7eS2pN2G/F22AUqzDtwgPDO9zUA6rh29dB+jY2kQYFMTNpo34/ph1
GifD+UAmy26Uupy13kVZqW2kuF2Mxy4XNgdWBANuDrbtwG2OZCJ2PgmavktyN204+IJBXigYOuFG
eIPrbFdsQxvU85NBRaYdKHPsAqSLErRfJkfpimEHFxsphxiJVvvMmZ3UPcTtgmvCBqFtnW3TWPjW
hxYfG+8LbpOoBp/ZrVxbZE8ae0HKaFjEcG3RB7I+AXFW8I9qVvXG74OgBzoKDMjQLAOJE1u4+Imm
0DbJNthFCzytszgb8uUAdS6sKMAWjXDTrey1Qv3bqfKwfkxhLk3LDsL62v3CEk2M43aUUBRoRSh/
sM+GuO58AI+F7aOFF+N2EdyACraK4gzlEtLa9FcKHh7pjW0TQhlodo4/rDqgkzwI8NsoJrVd/uF3
9m2vZRw4n8BYN/QO5iYzB2oLX7L1v8yr37bero3nPp7Ip+yEHAVrXp9sLAZrivIFdGjWP7LJOduw
F4sRwfIhWpvN3WF7xFnLAc52wLvJRLgK5QVCSWaB7Y2R9yznBLi1UO0cXuousUhJoZNMHD1ojOWc
MnQfE1ef0VzlN2kBNSZPCVRhbg7w0TVvu3pThUzP2FVZ8BUNbGCEkB0sCZwXfWhqDe3Y+YRJXyky
+xD3pNY9Q+CBLHi2yd2QB1rnlliWh5k5NCDdxAgJiQrB5z0GS4EWx8hzS1Ki2uWebZ0jCm3zoeQl
IfUm3696ExCr0uWMnmE9kJrAhRgYoLaW5uSkAbvwpn2SSp49glVu9OfJw5K63DZIovNjNsrZ7CXl
Nz3vr6LcxMnCk+jNb93ciXgjPFeUg/ppj9IOlLd4Itq4mDIGP2iy1M0hcHNZXyVNPnEsDm1rcqm6
lSZlSaPBjNHQ1MHgPI2WWhFdmUtnGoFt0A62HcBl8cLYRjbKTNU1MRxL0j22j5R7AlWZU+r3CQbC
jHHEvt5ULAKchnh7R8QWA0m1PY8aCNoVl45ytBhYw583bzAqK2X5/HMkdMcW2oyt0GSksk75xaYa
gsrbFThLYtxFQmSWYgawiDtLtcT+17J3eJmXaeTAdJx7rn/jcBd2MZD+g6B9whyNNLacHgZpMWFi
okHLxRiUFfSQiyPM/KSaz0FMBohygp7kqxBYN8Wnvh8nrGpauzZJhQ2pkBR8Rl2MQzEMOhZLRb3O
wURqpvOK5AGuTyTObmyy+Qnl694/2m2ipvCDHlK3ya4Cque8z6pxhVR7IXqbT50Kksy7EsYTW6RD
64eCV513/IUYN14SNQfBg69Z55gFJmKMct2zzpX04XbJy+maTjiHWduxmUlUt4gYkQUGojf55hCY
9RiXORp0iJknXLVjLVE32vL/m79NVtKjolqGkuPSSXkvF7q6NKlhEYyJSeahYfIyL9ujGHzmpRzn
hkkF3COG6kosYkq+T+GcZKAuHcTd2dXY6rBMs5WcAD/63jNrt6xxELuuZicBXZ2UKnTGC36gEiS1
CLsyt4i/Vjyr1j2fYLdTZooVEOTQ/Zwarny0KrL+YeoBtlQbIDrtQHBZZ09cebMzFAiU+y7rrELu
i5GlK8mNjS6qmRDlRaSXXDyZ52H1NQByrN3XSxBC60JvyhVd8TClzsKgxC+Zj0rsiVxDNWHP12ZL
VJAY/L4Rh7pG3PSwJInN7atOOsGfMPihcLxalrX8hFuOPK2NHK29FSmArHA3pX2CvwkIPzHeBRpR
cguxXVQkPliwsU3OHoQmC+sXx1zyZdSbRD6hhzrdxSpOmDUjOU66voRoxSMhMPk1OUrko/fHqJuI
q52OO+95RydtVub+wHIKfB5PaQ9iNj/bEpODYyt9xHj3tVxY+kdgPChArkVIHvWy9eqpNKlVaVUR
qixrB+4Uu5sJcyUWRj2b+hFN9tUsSWmHc31r46FUdwwIvrH0kCJrYCBnR5otzm05aa8DQH9GkXzO
k7M4rZfxY7BIrc7plDvlMVQudwoONssjP6DHjtnZAaxFw89E3gAv9yzvapOJuggIE2fml1vjUiQ0
2c87UBYEKRL+MUCqdSY676NkMrfAl4tFGWvz0o1e5jXZsssQfdsMoebG601hzkLnkmSz+ue0rpnS
zMH9jj5mvXASIhs7xsOwh2jhFdeypTjCX9QrKwrclglYA9OIqO5S4KJcw5qBg01nIBV18SCaxdzQ
USIxkQN+pEl0cUI2q/LtqtG/qRmF1AQjQUNH+s5pgRUqHYArhGF+LPFg7pkTGKDU31kwyUq8M8ae
733nkadVNcpU6Mj5iMmB/EFv0X1d08WaoQ7tIRh++MFsujcvS6OEycjR9fbX/fkoiYc6bp+mYURr
6qSy6uIarCeqEz/oZJv41ASegJe+EKyJXW8/67ka+PcypUPpWOJHBsoY/u0fXSllO6rE/E/8WEQ1
cpEZ08plJaLwkLINU9D6nIU6aAgaIwIJCJ3Bhu8QegUpwr2bKoTpbERceU3seYnMv3sfdZ+YK0IN
LZwzQQbdzJ/efv0/hgoBE+DLEaxJruNwlV/PyoLVBT4s0n/A9WrhPTigzLWQw5Ur1NuP+mPNCQrD
UJ4DOkGQJk7r3aRRmVuTQD1EaSiQaIvXMJ/vHQ2KBFPcGO+u95bcaQvFYWIgZ4P1p2rq/gEg7jsl
woT6/UPrpSZGDQub7QOGdeaAcCFTrEgkke+TTKz8+VfpSru/NdLj/jtY5tNhpmvqY9xhuqpsN6RN
Xw/zXA8L+t+J+E5NgqvjmqZUqUKYwkTA/2yUXYgifK2A2yDpIJ0WrwsSw1CgifAdiQyJ4mxbmqt5
lnNTO06pwZm+03iUvPrf17/r0wYLQcALnw4f5aPXn4buoiaYrP33vqZPlO57aKeEOYLiyrzGfVcu
zibN8GRB/7vwU07Gt7/4mbLx6g0CFjG4XGDZkHd8cRpZvCQtnVbW37vUxqZmTy9LFzgO1WmE58hz
2jL1qUmNA88z8ft3UdyC+MH1Age9mnNhfhmcCj0fxojS/8oubmD5cFvA2LHmSFDF3IRqF4rBCvEB
cIqBaC1n3xyWONw2qKClsW0YlYLoRC4yyJHikTP3yww9r6BEtw9J5t3hPKO1HOJ6Ulgmt1ITKK11
a/Wu5BajgHUyZ0GbkdtIJcwR37Z9y2vJlwK9IrUnagJ+N0lTHg7PGZ/rmGQ5zuHtUrUBvMT4h0ne
U5l0pwXY02VaF5Rl3x7+021N3HOxjUDTLgJ+98fSHrlZoJGh129N2gly1qRFT6bZRUgKE3p/l6zf
fqTZLa8mnFAbPfdo4CYhuHzS6qZRtg6dCudvURKYGuOYYeR0DbPLLawbW9m8gUEGjlyiFoBDTAQo
bPM2b7/G6ZcDBAc7j8hDxGfTeD9pvNRBV8/MZfqtaCh/XuAQO1Rf3GJ2+ytXDe9QpE4jCLJ0vhQU
QAPIZrBNThY5tPckS1ulvk9di5QnLEqzLMD7mszq7e9yT7Y0vx4CV4ImJem8CWGffFgyL3ZZ1pP7
pVaDHe5iypf4KkOqybjpZvnM6bCh4V3xP5KCDesStFl0z2XNh4HZUtalBMOVx/Tv2xkqO3UERA7I
sDOsGr6iYMCuAEyemrLWYpkyQDjgN4+QXxiYMnFR0R25m6Cg8HFW4XMWJQlIbsLKhPYUtypnLJbu
3LKIo+UBlGrivSOxezLejAEcVGGzTz2JWMfpGPjA9KMqGJcvY5WbkzluaFUUiFA33JzfHm9xsp7N
nBK80OCIAo7FPwgRc9NSU3W8+C70mudnjT6l02JCOpqjiVBPCHrpvZeAdBiFeqlNlfT3n/ppNBUC
a7YZXN+Tpp7JXbAl0rkVppXzuVXko6WvFFsVkXfskor5bBUjF6Y9XghcjzNkErmW/G780S0yTSSr
zF32jg4RgsOdqqnMhGs/5ynWc3dcvpQmwM2ZGi8mHGYmc4esBQ87wObM+9AjlMjN6KWFxo5k7eb0
PDj34pgqBzh4p5opgbw9pOHr6ZMSDrV0UUaGgclZ6J9OX8cXTKHdxj/LSciveQ8Q/eDSHj0GRdh6
1PjRkwV7H12u+A/Hu9ZD1aNyi/J+SjIQuHU41jRNsXGKrNUoSqRD9yXm/qoA46op3aLH7h6zKP9Y
0Wr7aZC18BN6K0UTXSbB7eTHzWWKC9g1J1Kqua2nU7GzVC7+0vSRp4u4n3MfrYnI9nZUDYt7S1v4
ig/lks5bFfUfPE4lrFFLS1yj8IKjeovzJT3x8h6JOA9jAJcuQd4OlPMajHjhpTvld1AT/iVMFGD4
o+5QgBRtL+9czueHNsVEFAPpIKWEAd8Zvai6vpulGO8zIRDNC23EHXcWdbtvxQjnAiee/jMOKoq0
KB4RoRrzA22C1egT01zeLnMEEnb0qukCPOV+mCNQ2WGa53+NkACpmsdoMQxz39xpLMx3pJ/YDdeW
5WE2Yn/0htX+gamd+g7k2oPF7o/bdAkq5OZVtsezJXuH5/Q6WLMgaCsTzHxSBcPVPYXT4J1byM5P
6kfma/kQuXA09kH5bOLR28GXd5bfqwPq5WESoJw55snhTjOSWHukdvglPEJBrcAILfadU1Nf3VQV
wuqeGLn/JU31kRahLN7Jx/5Y+c+fCVaHlg1B/BQHNvoqQouzrx6RyOPiCpULOkYlHIBvb3/k8y/9
6xh+/kpYeQAPkCE3zLiTY2Jxq8KdwMo84uLGnhEux8Wm4cKT7Za0lJ9qt4oNnQvbabv0oxYiYYvZ
95T5ASTTAdgXYL3gtg/66KK2OvmF8xbeAHXF4b6qSF7cocYGxR0c7yMMyPqpGkV4VVOe/Ti5q/tX
ZCQIN07j2O02KZJbAaUJdxxZBVRvCnpxDjygo91H62PeJAOthLE/OIlvP9hAhLea+XsnFzphTjIk
Jg0gDWJcoE7+YTfhoD6+eOGqH73RDH6aifRMNHl5XPTyUDtR+U1Y0bIb3YSmRwdx9OjVq1/v3p4Z
34z8q5mRBqxp8CCwIjjGTxIkp4gr2gepfExGGgeU0/pis4Q+yrcoIehhN3nVcpTVgMpmZrUV3Z6m
Qrpuia6nNkDBvZSJdaudxDsKvVI46+Poe5VRT9/2hXWdrbW8WsV6VotK3FEDLW8bi0nbBDTGUNMe
FtouOW5UW9lG8hNp49QcjN/TGuTZjZAopsBAQU03adrbyh9Ko6Cgxh9rmY5fINgWH6065IAIFmc+
CHeYsdoE7343l1EKk62z+QDM/qLNNCS0AGTe5TRCOBM/oz8YXqGq6f3lUNXGpaQo/OWdZf8alsQU
M7bY35D2Btxm5SkVd6QkzLzL+LHLPP/G6kR+32ZiXXdFV9s3zsxd4p0nOq+Br8+PJDfgiuO4yKQA
V3t9xcLepOwrjs5fcHi8C8pmyGrG42pdUqjMDzQiBiK9n/SPLbTn+yxZhqssi+yP1hSJw9tL65no
+HppkWoSPl3kLkDinoIBe4zSkMBEUS1ZaDBwb2/i702v0bXDSd3HJN0tqHBUDQIYg0+tcJenAZYi
wGF31EmiaEvDE4GcvgkwvhrKyZR+KaHXlkqviyBTx06I5SYYUzgovky8DcQblPgVPC8EUVobCdDe
CZttWGm/PbMYlkNeDNY1EmkTf2GW1tUzexH3N46z3EdhNJk5vdE7zYqrijYvGaWAcY8aTWlERGc0
Syeanvf+xNWUXER9HtylPk+rUvSbHsEim5VIu2iLIpr6IKIML3AJom6ho0lfCU+wEs8nsA/Xcxsh
JNJkLarRjF/jnBuaV39mB4n719A32dexnocnL4NWDVchj98rfP0Zf6THPQHENYA55uc0JAuXTmix
zMWvMKA+gINMlP8A5bHSNWTKuFPJR63G+DyorR8rdiI16NGprf4XCxaJCNJmDI4ij9rA6wULUkqh
6iPLX3EVrOPueUICjXfnVVYGqMbqKbrrelw6YLchxRnFy7c07FFfwkTXuXt7xZ4U6J53T4hsHxQ/
TDrtPxC7GvGoCSm2/Fci7eBzFzjqk1vixi4p7F5yLo43Y9kNF61XV+flIpzroZYcZDhsLB8ymYYA
kut5usqsUTyBnO/8DZKzxed33vL1HcC8ZQDeFbNFF8w0l8qTIZuqeK2izht/UfXuki9kFmj0Uklc
N6Oypxs3mAp6SkoH+FP0fvOUarzskVB12/kMfzB170dlcmXjlvHF7b2RDgmnwKHP+5LhTnK59Tra
vS8T/X88i7u1/fVf/+/hscrqHQSYPvs5vGJNiMAUHf5nosXxYX7Isn/zr/yTaeF7KM4AyyV7euZM
uP9kWlhQr/5BgZhdw2UfTQlDg/gtKum6/yC34CgA7ul5VN0oeP4WnHHCf0AAQH8CnDbCDZRY/xOq
hf96NZI4oD6ACpUhulOv954xp39DuVPyKHVO9/yzUm07YlhXqRWIEu9pWK6oqHtJ/zHNyv4nSsXu
XZoW1ic36kgJPJiv2zIL/W2ploDeNPfPHap92yGy2r2PxNo3alj8TmAlbrLBOQCL9R7cP/LHvjhv
0Pw9jKRX+xbg7JVrkaynEcytjALZWeOuxSedC32Ei4Qmr2ONv2ptoSmeerN3axll/aUu0Wf6b+7O
ZLltJAnDr+KYOxhYCeAwc+CizZJsqb2eGJREAyBB7FyAp5+vAMgmYHmZLscMYtAdHd0tuYgqZmbl
8ueffl4c4KhMyiUguTKYeT7HNvXp6ggm2SarzuxQTa+sUkkedrq/XpIEL99C4ajBMLwuP5dZlU3d
hJhhapRVsdpnnjbRoQa89Ein3zGC604rlCCYUO3S3+8gsNr8woerY4RvF239FcBRZPOtqiqzuQW3
6ClLwpaEyVpZ5OO/qsxwL8FyWPNEP9LgCQwPRTb0tLAngb5133L16NcRbTDQaI+d2JoGwLIg8edi
IyyKL11oKRnPZ/m3+s6Mn7gHlY/gQPJ7X9y8VrBmvpNVMPfR8YvwQxhCQO35WXK2y434jeNk74uQ
IW+WaML1DjrEm/q57btP63ScPpwoydtmd6cdI24v8wRPksiRU72BWoDZT/2LIyE9AmVggicXbxef
NfHte2DXP1FQoJ+V7DyYLCO7JMNZzE0/2uqTLTCNs9xYVzfgZtWHBOr8YAIj6fGNRwUOXkPD+mtR
8m8pJnUFQEZjuJp+eOPvxqCU4Ft7azmLD6QC9HM3CEJmQx720/EmVC+C6BDRppIpdAYylr2EOn3O
5Adk2oA+8LVaGU/ReHd9yHTtgj4g66J0Mu4Nc0Gr0LHczI/MH5qr9C+eWcHnMHEpH5rx4THwY5jw
CuPwmIArhc4hhNKpgPdh4cPlnux3Z4B8j/co5ebW3isoU74JLjYGfYTBOsPHzsZ0cK8r8HMm0xcC
iJwZQxSIOaX22j1Xq4zAKaAn346i4z2VVqZOkuBe3zAwNr0GHqF/LIsoWTlhuqXv55BBP8G4npQQ
xdYoROb5hXtMgtekoNWbhV8e3zqRtr+xNvS/ArfZwWeR+tX6AsqgtTutTE+/p2Ph+CYvNA4UYBrD
A5zqAlQjuqlsqrvt/sAMDD9PH1yitGuTCv9UZSL1LxKkPZtFischfybylZpRB95GV2Gg+V4s6AhV
7n14+u4KlwyOQm3uA54gQF17R5OsK2Qni6vHg+7QIV/kSQnjc+k/remXvk3gDb1KCzX9aKdmMgv9
UD1PneQThHybWbobb99vU1bZ7DMLutq9EZ2HfPfXsWBwVwuvmueWd5yXzBu8PzJx15yQuHGhiFPK
G9NfAA8D3ncGcod5oEnFpLnMSgptbhWKPg/UXcqax/3xNtvE1V0ttsk6pXQfjMubLLW0ay2JF1/i
0FE/Oco2J/rV8o+RUqW3QR5k68k28fGrDSZpPETq5jxlUsR2CpR8RzVitxufm4zFtecbx3feOCrY
6/nPVbfX7CWO3xB1XXpMBLkWBd7u8R9SLVe8Klvc61kyVmaFBlixzFLlr3XlsgMNhtDpOM2Vd+sy
wFO3jomb0Cwd+cdzh0RZCQrvyMnoYbq4cjb7ZMmkNuYxuOkh8WhuyhafM5Np9hOCIe0yDXbKLyKb
lzZgiusVz5l7mTpadwMR1EqZ5ns2hCtVMcfjP96mieedpYDCM5gqsDMLQRmKl4mJiXxLmcMwkSzV
hWq91g7jxRd0z8Awl/HSONra9Rjg1hWYPBqK09BZvAtt5s6Af/QYzfDzw+/1gNSHz8gfmwou7qNu
9t/9sM2CrDIP1n28syx4JCEj+II0w5UMVCKkyBpUNzAMH9+E9j46L7aCqEOPovGlkwT7K8Z/BtOD
q2eXoXXILmM7Vd6Bp3LP3YNZAD1j0tqbyskpQevs/7AFjDkp8kP+BZwKFP9uYD7ki8PuUq0qB7aJ
FOqenXnYROf2nvbmZG0xOVtn5Gax2y0+6vT7XSiO4lxR59KBiNrjszA3vLOEhubP2RjWzOywXzBM
xs/mVWRH0O7r+nFF0hJ7pW9NaDTzRNfmlZHQWRNvAD9mFzkAinRi0K5+GZr7xefIRtXxCY5va9Vb
uIr3lC0Ufz8HW8LrQbN/BXmvfk8zDxHKdm3sGXGc0q2d5JD7qv7iM5K3X5nhVlgQcTRre3G1CyKY
QtWK44NzQ79PAoYPliTCwCDplTcxGfHwyd6uH414G1+mnn+8pB4EaXym76eKGerXdJ3kM8sOj7eE
lNwlPxcEnESk9JvbgCTQyIbPoMGiXLuDPbcBWw0uitLBPTXRwp6WKgo2qW0zTajpOZwL5Er8BRvw
K1pccMWS5VgvqrtKwybNvW0OZWpqQ8W/Dq9SJvUdYKpRg810r6yD7cTzorMi3Qh11Wz1oST58F40
rD3oB3O/2gW2qcxoadxCcuw7jPQgKxPe7GnmmBNHl8iBCbnUJDQYYX7GfCNmG7kEaBeOpxxnZZUw
n8jcvj8eYmh1bD8vGYcLS4+bjpU7sqzlYZbv1N0T8G1M5CYSaYQ0vjhqVX5uih59m7GXuJzie2UI
QPExP24uLAWmk9kRfqi5a5QftSSJZkYMGy3vw4zxfI1CuJ6JsK51xgsAYrEfycFsZxn45KtYW6sX
lQugEcafitFIKeBhZqkvTHfKuBL/A/dA8CFX1mE4qah1OYT/2/XH3DFdMFH0pHoXPn7Lcbo1sAaT
HHzXkwI34D0zhoSDkx3jK9U5clXRVDTLKqq09NrsinkBY6rKdjeYvJAWA5U2pIx/XxT010xKX68W
gg7MNGdhpUXvPFDLlwvV5NaptLXx4NPqVU49bZxsXitFIdwft7zzCjDz88pL1YctZEvetIDWdFZi
2dWpElXatWcdNlclggAV7gEaLQBBfjy1NMP4pMVVAFGgCgME4G/Q1Zq9Pt5n+JYXsOO60ErRQfJF
p74CTqtS5owZ2lDXYz6HN1Gz6jA393uXdo0xTUVjBpFMDpmCFAaANJhX5WWzgplKysRKFuqMyWTh
F9s+3MOHAmcWPAPxYnIAn04n9WZ7a9tb/63OZMgpl4HLybhldVcr0v9NZNtuZLYslvOoCIrybrfK
yvtVTp41fx4nIH76Ng6i4l38937p5wu1NAK/iJVpl1aJbjuxcv1S9Rv/bI0Q0FGxeyIQN/QR1TwB
7qiHnvKPf7wK44jyQP1jxXGZz8C1TVwI8x5PE5yfHNKPjuHnO2zO8+e/09nBY7yLCvE9eEHc4ZvV
BWrld86gt8LJGbgjS2BcqKF2N++6IxWUG6X69nTwvPik//7mf5guIa2ly4qAaY5USmr8hV92+t3D
TIHHSVs6zdv1Q+VvWNuHg7R5p2YI8let/E8UwBzV1USKes0m+Y5PD4GZvZwCmAXUoFYArv1hHQKe
tUhx/I4K9OToRAXMEf3YgPrMZpNqTxRA4YzInDISWWRLhrV/+rJ5W7ntYwX5ksnJkRIST2/7znhE
/gQ/iCR38wzuEAjPZYVAZ/4qoA5KYf1LAIoaB+oBWBy+Hs/AZMC1GrmUMgQwDoPdhhqhfsjcnhoC
l0OA68EiAm8OYXDWkIS3KBrKaYI9QgBQc0AH9dPTBNsZjV1AHpDaDvQUBNku8it1CoJ/HuAYVOIv
nwLgpxF3ggaOrTnwAbkE9MxKqwJ+Dz7hmOkYX83dqSrY1ggKK6D9GhojnsGpgj0WmBopGTCo+4Cp
Z+JzK+mc6ukh4BQyrhq+5XFz+wxIBEhQyGqAYY90yxwDwG1vxP7uNTSAghkeA9Tp4hnajQhDFhZc
SgRMbWQJdBumoDF2vUPAQW6G0+mDUwBIiYAuSe1eKABNFY4mbNyp5NtYR1K5Lnjp5qsfnA0EPCNg
iHLb5yYEgkfBuOcIOIycJwlPFY1Jg+IZ3vaxWM1LSbhDBH+AscjJtS5vLy5yDGgLAX9AF/jVUeC8
B2QFiYu0JmD/+6dgqiNqXpT/ydPVDz52RxXMEVTJ0Ny0RnCAskDtQjY8IkOAqqsg8tpt9jRC0zgG
i2Y97sqhXQNApATiR8oUCClg7ybOQKPxvf2TJONjxnD5ffOXhqULvJ4jGx4aUJjy/QvcRPt0dYEg
mW41QLGAaOpneHYR7Ie0RdDJlpk0ZYEDrp9egOQaJBNJk2oQqdbP/yph2sv1nBDTMpRIOkJwyAgI
HlPuwfrpeUaug8Ugd0patZGV5tgHdDswvsmRtYuGyrxhLgY6I7uq4GojcGJAmZ1WVwanCtAV6rLb
xyw6LmhXEFSNEPROAT8RtJsjZOSr2RyYWRSwKNnLwYKlWWSIT0T91EUYuyOIgwEM0zhVP8OTBZXs
nuQpiGBBuMtWL3Voj0cICBl2xjvVTyN0AzIEVNE06asRcwdVKC3aL7uJInfIFEPhITSnMLhLgVFg
prQ90EdkBAgJABq+dCnAZw4pL4m1VtoGJQRQTkuqAF6yI5oEiJibL7nvJVpkC1T8J+FFiWd4QkAy
R1YVzDHmsO5aa+PCvmdgjuicMqhWDC5UAN8oX07USI2KPnIa11/SAUrKcEcIv6kNq5vYZEiqAF+W
tHtIahSoqE2DcCPqXC+nd6JNwITTBKCxLTcOTxV0ZjXIGgTShyRIDRpQGllA4k9PAVnAcxKCMNyK
EpRCsqdgjwQdLSwWWD7x9GQBapwRNDKE6e3l2XzgoDSCMEbyFAieYR9g6AB52ZfsAhxOpFBQGkFm
I54hnoL46uQSKcYIBp0xvE5tiqAfMYiEO3WnujVDnMLw7giuSNmIwTBIrOMQQ4Av9vg92kDEVeRV
gZ40GjM86wj7kbRd0EdEBTpDUtr6Wl8WrBG4MzBZz8CcAZ7CWPQoy2kE1hGHgS+7xVj14ickBIdC
dF20sjC4OhuYeHlZQCPwBkihtiWV/inUdwQK0Za2h3Q50NkgaxBIpMDwaOE3t9m0nio41BlBnzMq
ZrhCQIgvqQoGTiNgS3KrjVUUV2DHXaIgBwRNhRq6MYvDUwUBIpM8BWrOtJ/SiNpmCkQR+/QUCKIt
0cQnIIn10xz7gDSCKEoMppYzi+ARiUPo0v2B04hZRO9wp9oDH9L+4baSdhctAIcEBvQIN8rQCx2o
tYjhVJaYMF4/w3OU6KJubuy/X30VTjP5JI7gWxXhVBdqbK5Nml0fD845YJS5dN2RpCqgVCInEqj1
0wudHBUMDo3u0Jc0UjA8W0CjtbRFpLiMcwS48bnw2LWIVF+BaRA4wblbPwM8BbiAZS0i7jIpQx0u
i0YWevcCiQTCaI3WbhrV6qf+wN+yi7/xS187X6ZwDzzVPS/BKn+pNeZHv/Dc6/H9z9s+j8unf/5D
NHN0flG0wDSf3RQwxX//q1ParCEnJz98hqDUn9P+8XaD339057Oed/X8Py+CVbbMHn0IxUUfUPua
t8stfTPM+3xYbpcdHoo6kPv2Jt+xXHy9EX+x8MuDROt3eLEj6PfWzQKYaLovXHdPSL9wtmE6zzLv
HEUNx5ZdeboMgy9xFgWdt27AjdJrx2GcLZ/i07duQKPyK8P381gEj7uis3gNR5RdfLYK4T/JVqcr
N4Bf6ZVbMpZX8ZdX05gWwofusTeAQtlPOePUg6fO90kSRHQuyK58voozr/vKZBYFDE525R8zzkiq
5OXT0u8IoNZgtWRf+DIMgygOuhrZwKCkl46egmXPijTQIumV40NXLBqsjuyyr7+3TQ38RXphFtg9
bspn+RK3Vws7lV36Ot5BLNE/5gavIrv2zTKIOtaDYpyAQMivy9z3ZfT0vFJ9mTe4Avml83z5yDD7
VVF0ZLqtWUuvHzxCkr7sNpWSeiWkkF+auyCPi45k602VVX7tPA/4O0mC5xetD71pCv4Tq8e7rL+0
KA9LLx1HRU+4254d2ZVvVw9Zfww7GCxRyJNfer/s3lukH0RVSH7hw6uL5TbJ/aB7rbO+qLf8ifWv
Vlm+6liqFhv9Jxa/WR2Dx8411jak/onFP8fZ5vkMauluCg/SS8Mo5b+aLrOYm7KrnE31+898wGy5
6es+aYE/4JK88YPuiTdJaNm3frMJ8Ui6UQ2cziKzK710tvL6fft13UB24berKIKtZL/shQktwFF2
+Xs/flq9usy/u9uaVK/s8n/Fux8Iosii/oF7ufmA7wWxTdLKvv87Tn8FUXnHpWCugUiAyq997EaV
LT5Hdt33xdJ/fjthU0Bvikyl7LIfVtmWm+15oXrlhp1BeuWAyKYn3m2vr+zSH5fcO8xh7qomlSYB
+5BefJUXrz689PJNblR6/SB/jJkb2fHcjCbjKL12GcNQ6j0fQv1tjuss3s9XfinT9LUr6vv80zMN
ykt/rJtcE7/xGK6W2b/+DQAA//8=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212D57C-3E41-42C7-B32C-B06DF79C50A9}">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29A75D3-197E-456F-945F-AA556632ECE3}">
          <cx:tx>
            <cx:txData>
              <cx:f>_xlchart.v5.12</cx:f>
              <cx:v>Sales</cx:v>
            </cx:txData>
          </cx:tx>
          <cx:dataId val="0"/>
          <cx:layoutPr>
            <cx:regionLabelLayout val="none"/>
            <cx:geography cultureLanguage="en-US" cultureRegion="US" attribution="Powered by Bing">
              <cx:geoCache provider="{E9337A44-BEBE-4D9F-B70C-5C5E7DAFC167}">
                <cx:binary>1H1pb9s4F+5fKfr5KkOKi8QX77zASLaTtE3aJm067RfBTTPaRe3br7+PYqeNNc4ymNwL2DOoEUu0
Dvnw7IfH/73u/3Od3KzLV32aZNV/rvvfXwd1nf/nt9+q6+AmXVdHaXhd6kr/VR9d6/Q3/ddf4fXN
bz/KdRdm/m8mofy362Bd1jf96//9F9/m3+h3+npdhzr72NyUw8VN1SR19ci1vZderX+kYbYIq7oM
r2v6++sPN1lWDUm7zsL161c3WR3Ww6chv/n99c6dr1/9Nv++vz37VQLy6uYHxnJyZCtpEWpTcvti
r18lOvO3lw3LOrKZbSvLIur2Zd89+3ydYvxzqbqlaf3jR3lTVZja7ft89M48cPGP16+udZPV0xr6
WM7fX3/Owvrmx6vLel3fVK9fhZV2Nze4eprM58vb2f+2i8L//jv7AOsx++QeUPPFe+rS33BydaLL
9Q99t07/HiNmHyllC0G4ucGI7mJEiTgS3LKZBHibjbEB5zmk7Afm18gZKO77gwTljzJeZ9Uae+al
GIdxMI6yCaPiJ2PcZxxlHnGmqBDC3oAm7p69weY5FO3H5tfIGTZ/XBwmNsn6+zp9QZnGzCNLSm5K
ovbKNFse2ZwwZhJzA52aQfM0QQ8gczdwDsy7wwSmDEedvSQw/MhUzDRtyjcLb80EGaVHAE4oKeQt
chB09+XZH08T9AAwdwPnwHw7SGDcdRL+pcsXNQSYdWQKLqWiW6aZKxmqjiS1TItyugFvF5vn0bQf
nvtjZwi5fxwkQpe6qYNX7rrUSfiiHMSOFGGKm3S/uWZP5hwnNqVbkOQuSs+naz9S8/EztC7dg0Tr
zsp+pf96BcunSb+/pIk9mW8E5hllfFfcwbYmVJpKMlgS0wvX74u7f0rWfsj2f8sMuMVhAufqLLu5
rsPrpr5bun9vbnN6JCxBBWNir7ltwbxgNpSYOTPpnknNfph2Bs/QcT8dJlvdJOtuXd68HDRMHRFi
W9JkW6Mbltt9o9sSR1zakjO65agZQotnULQfnl8jZ9gslgeJzUUAj/nVaZWssx8vhw9YR5q2qcR2
+RWiBTv4gLWobZPJxrt9zRzW51K1H6Pd0TOcLk4PEqcVggnhjxe0wU37SCghqMlmvGPDYbUtxk2b
/fSa7mujZ1CyH5afA2eIrA7TK9qYQIt1rOsXhIVzhAsk5cKyNpwxd40IOTIZ4YrKmZXwXHr2g7M7
eobQ5eIgeeZcl/9vjG+E2ZhilmDbWOgMI0sdUVswW8qN90pmxvfz6dqP1Xz8DK3zw7Thjm906b+o
vW0eSQ77zLa24Z0ZTDY74pwzC27SXkH3DIL24/Nz4AyY48P0YU9/rIMXjGJDwsHPIZZ5Fz+Y2QaU
8iMpwF4Ic99ZJJtQ6ZOE7IdjO2wGxulhyrTTBIEEHVZ3K/MCbg45osCCI6+w0TgzPGxIM25LJuxf
tvZ9e+A5FD0AzM+5zLE5TIvgNPsRrl80yqOOEIZTltoio+ammjyC+wkzWm091JlJ8AyCHkDmbiZz
YM4P0hA41d1LmmjmEbG4FBbnP/XGfedGsaMJDknJ9vpM/T9FzQOQ3M5hjsdhapS3L52Ds+GycKh5
ZKdvX3TX3VQ2VA5S2+QuXABL4L4Ie5qe/ZjcjZuh8vbyILnkLZakuY6Hu7X596oFuQRhWsxELGYX
EFtAcAEszuVG58wE13NIeQCSn5OYg/L1IEHZ2Pov7mVaMH0lQ36AbdZ/pliQVEAAbUrRbdMHuH6f
YZ5L1X6MdkfPcDo/TLvsnW7C6oW1PzlSUzUOXMld7lEUyR1qI3+6tQtm3PMsWvZDc2/oDJd3h6lq
ztZh9oKBZy6OGJKjXNzTJPd1v1RHJkX4BgbCXsH2JDn7YdkOm0Fydpgh57N1ObxsuHnKrE2KRszE
mCWPUNGGUgO1RQOMdF+MPYeShwC5m8Mck8MUX2frqlpfB011U9cv6VuaRygVQIjF2saSZ4aZhTwB
ESjBsWcW2bPpeQienenMMTpMUfYJhZ+omrx5QXHGBCqgEB0jyMXcvhBxuS/OUCHFOEM9yF0F1Swi
8yyS9kN0b+gMnk+H6WSehddB6K+zOxHz781nRMpssI5CycD+yIxAApogPDAFCabXzNF8DkX7wfk1
cobN2elBWtFn4cQ6L5uomVhDUdR2bllnJtoUP6IKKTTY0Hc7YhPFfBYtD8HycxpzXA6VZ6oqxP95
Ht4t0r9nm6ns00R1wM945cwqQEATdYUmwsvbMuq/sc2ziHoIonuD5yAdZlzgDAjppnxJhBCPkRYK
ovm2em2mdqaaactCGftd/cAehJ6i6GF4NiPn2BxmPfuZzuoXDTlz1KKh4IkqpMVuXzPfkxJwD0fZ
gJyq2HaM6adJeQCTu4FzSD4dpK45v/lerqt4fbc6/16gTYVoqLdllrXNJ8/ZRR0hTjBlOfcfMXgO
Rfuh+TVyhs35Ybqe74PwJTOZCJLhYAfMgG3YecYrqKTBaSkIsQeiaE9Rsx+TzagZHu9PDpRX2vVL
FjWhLpAJyWGX7fc3KZXQ/SjeQOHTrXSD0XZfhp3fPEXPfkzuxs1QOb86SFS+hNW1zqrwZV0ZiVCz
YDiLs3nNHE0FVwb1gsj7/1Q794F5Fkn7sbk3dAbPl8N0Zs5vulcn6zSvgvAla2o5O5K2kBQC6ycE
92MBiNWgKA1l6g/EAp5N1n6YZsNnUJ0fqnzrXr25Kaub4U7OvIA1gHoNBhAE2288Wyifge+DA8lb
TpvZadNCP03TwyDdjZ0j9OYgZd20Gmc3fXj9gnYBjoTiYA7DCamtvTazCyiRR5TYANH+m/55DjUP
Y3M3kzk2ZweLzVddxi/IO+YRkgEmn8583r5myODcAAIDBFJwmzCYOZ7TbnmKoofR2YycY/P1ILF5
HyeoCnzR07qoqrUZ0tJb9UPmATUUE4BpCLmrjFZ3+2ITV3sORfux+TVyhs37t4eJTXnj65c03nDY
ENXMqAHcVmtg5e9bBtQkRzjeTimbibP3TxLyACDbcXM4Lg4Sjk83/Ys2HKAozWA2x3pvZNicT+AD
Qb6hFmpb9ozam/um9JPk7MdkO2wGyac/DxKSz/U6uFuVf2+RTV4nkpwIvmwrZGeF5jiEO5lkpmnK
mT55io79UGxGzZD4fJjRsqubMkX87+XAQNKMWMLEf3PdjuMA0pRKwvC6fYm7h270xzMo2Q/Hz4Ez
RK4OE5EvaziWmV+/qAZBvRnUg7DsB0413WoQnNa4ywjMFMnzaNoPz/2xM4S+/HGQ0usqxEGZl276
gJA+/BH0DNhrF9tHEgrF5nedh+a88wyK9qPzay4zbK4OE5svN1X96tekNor3BVQMAOAm+Aco3b5m
Kgb9HiQ8TriUW6MAwu++0n82WftRmg2fQfXlQMOcg0ZnNf9uof49SBzeJYowTPlAKyjkaGAnU87h
4WxQvHv2RgN9eZqgB+C5GzgH5jB8y+tHm7vdZ6GdO/9hhztYaag0Exa8+133RaGZAIXnifZpP3nr
Pu/Mms09TM9+cGbDd6bw/6mT3cNd7n62BFys6/XytpfgvUZ3j1+9nS66HM6GbuXOXnbarN3pj99f
m6jAgIz62aNw+pIdifVhT5vDewNv1lX9+2tjCnYqnIGyJCwLe2rG8fpVBxGMSxCJSGOj/405WX2I
liJrmk0ngtHs0Dy6NQQJMRni3bd1oyhxmC5hl1hUmNJCI0SmYJHwn90cP+hkgF/9c1G2f7/KmvSD
DrO6wqwkef0q39w3EStwkh5HTBEKJCa3kH3C173Kr9cXkDu4nf6fJGXVmOZkOBFWFg+LhuqQLkTS
sXPT67VaKjOizE3TsExXXS0L5ZhVWZ5yW1OyGouyi9wgIYZyi6pOxCJQQhpOFfvNolTXeVt77zsp
h7fpQMmCh01PnTG1BXVSo6qWER34YpSJmTsGq6ixtMYhrx0z8Ki5LKNgPDaoqa/KaijfDFERnFP0
S1taxjh+9kyDhQ5PrGBZKpJHSwSDiks/LvvshBSqsBe0J9Z6jJjM3JjqIHI04gedQ3IVL9Km9xZN
kJ2E1hjeGJT6191ohGc9xvwpBh01C2Uo/i5IEy9yqFWRxoFyqxKnEb651EYnPijbT962TEXvQx3U
Z21XGcfUi0bXIx5PHF23/dLuvHgVWX7UugKL4vZ91zhGKSsnSVPVOyr3iNMmgn22SywzNawYjzAD
8iaTfrPMLMlPTLPwl6bCyvOQ0zfdqNIPtcHkqpZj+pGMif4QNXb5PvBQSum0JM7eCMvM3cgePTfu
AmtlKpPUbmmnZ5lFfbIcLNkFThnnY+RmgnyhllW/azT/sxJ+fUmrKrOP7dJTycI0Ij930saOj7Oy
YVd9EpurqGH2cZr7Ue+2o+edcR2Hi4GR2IUnNZ4J0VYXltR2tJTSE2+Y0ZG/KkNmS57SC6v9kKok
W1QdL465Tz7wpgm1W2mTnVOjar7SIfc/lynr37dVJFyVyqVR2bUr0thwrKBOj1nWJ29UUnrvVB5l
HwWp+VnMzS9hx+Ui1iReDLIZVlnhe5dDI4qlNER60pHUJZrWbhxH0YXXFOR9Y1TWwut5d+pLfRxH
zF6mvOvcoCF64Y3Qzo5qtXcSKU+sGpnGf6muu6aeMlaac087QZ3QC2xy36n6vjitRpo6Y6LYEsfv
u0WMg0cLmYmPGrvNpZZ6q4kXOKldyIURVH+OaSicsbeMVQCV7YjBBpVVIFy/8T2HNjR8k7SB8SdK
kfzTPAmKC5Hk+dmAniVvLLsqFpERDMuS9q2b8DI4Z22BfYNt2zm9HMzjfAg8p8mCcBER7sVuLhux
tKnoL4auFk7rh1z7x5Kng08/217Sh6tK0Y7ljqAjl80i6gI/sC862ScydwdD2c2lacaiuxQVyqa5
I4o4oFeUYy8siYjCt7Ik1sfaDrzgS8/HtHYaGiVslSlthE4iwwHPb8NzZQ/mF8VyTZwkomXrlh4L
yiWn2hB/9opl0WmnzSB3Ej1GmE1ERp4dl9oo28s2DHl3WcdhI3LH942InceMtNHXOK7LMVuMbZxZ
oxOIynSHXKpx0VZmD8nWhL7/NaWhn7hRQEPgY+gU27PTA1n2w0j9wKFhj+nb3WD5iyTKbHtZpKyO
/ZOhtvnXRmddfW3FisbyK9ZINa2TNLV+E9YZE72TeXHNeqcLU+PEV34YYoeQpvY+ZXEjB5cUzJSu
WZemB8aiPUpYoH62unFHuF/rfChDP9h26/355/8+6RT/34759eHU7PfXXyid3XQJfvQutAiYbL5q
ftNEzc/v+tWfdtKOP0md6dtNX+EHlPGjF3c09Y5dcmeX3ipcDp31sJ6emTf3NPw0bqumpTxSFmM4
M4vmtCianTpibNQ0jgdATd+6nkyg76CNaOVWSyPhzNDOFmWA2x5bWxVNcdoDNelIb1JURSm0Ivwn
KprB6rinoacnIn6t4D2ZFk68wYSYaWgalRntYnFjU69u1NLMeW4kLsnbcLwSosnjNTdKUUHgDRX0
aW32IuhdQ3vku5+VPDNcbfax9UYFYmgWsTKy4qRTaVKdJSLNjcHRcS/y7yKuo14vDCmTiLm+ZXF6
Y/V6aC6SoLeStW2L3LtmKSvkuS/DImcOuKkCKTwXZfo+oKTusoWfCGgWR3ciTd9RayhAsp+mdHhr
pmDsv4yq1RhzD9I9dgy8y501QrrZ5DAtuJoaQ6J0dneNLJqGTSAD+8brdBYVJ3XKE36S8LYqrZOx
8uuwc8cwR7fKhHih6a0ef/xkqu0+H9Wg0zlShtgdzlWr6fo9KwpWhg2JKMMfEY1ZHLq1ZoIFjlKm
UUSrsu/8sl6UQe3zwDG4MebZh46zASKK8lF27E0tg6yKHa0LVtJz9K0qcO1xIrGF79NooWySoU+C
mrr3oCDfmtHYB6FhBiUzfkiIUWIu/NHyrWKV2LxmxMnKWspvsSBeffr4c2fYTM/lCoefTYE2tjab
PzdvBm1pg9k//AF7TsJCyZPqz4B7ZuY7XRQ24fvMQ6vz2gkCjRC18/jjkfuZTdtCKgJ9VhRHoRt4
aBcaX7ShQfqA/TCsxCqYKzoixRqMZNSnegyt5Dw0qKZnLC6G5jKuCBkDBxHIBIvyOCWIQe1SArOd
oz22PVV3I/w7A6CWIYmGOPOuPTVmojzWRZ56w9Lw0koNx4Nd9kDl8Uf+ffIoM5dIWeIk5tSOc7L+
7+3LwAq8JBpI+YPLDly+GqgcabwSZddUfBnaHpffygarXjiVRHHNN02GtlTLNtQk757YCHQmyeDZ
or8kuASMig4rOPG+S42vxkiovDa+o3DIgo7s62BiiLTXARqoN13ER+6GaTXAH+iVyUCVCEnQXKa5
jAY3M2iZXao0SMtsUQhdmhdpG2bV98fXbJKnvzyiyQtC+ypOUEOM5orglpksaTrPLkkx9t/7si6x
CUgTEywW6TsmDKcvWWtc5mZcTExTd3p6C3O/+aeLBWcMTRwYemfYnHGItt3FsguzqodK6u9ZIgzI
8AjSa+ycdiD1IN4yT0DuV36DfuJpJDJI1DJPSypObCMy2tgpAkjbSfIPAUZl4Zi0b3kf5zp9QqzQ
+R6DB4tieXiktjnFLqaj9Pf3WM+6LFfZyL5XnimNdBnVVZ40H4qxDvPM7YqhAHGGlba4poci1cPC
jsfBuOzy3DutVJlEvpuOI4GXGBRZ7TmZItKr3UYQI7mQqfLH1EWbuB4iEQ7JQLM3ZFQJvjUOva4o
nmBTCpd8ZwPA2MZPDShJkBBAo58pHHN/QtiZWdFmbf7NElrABclxAhpb0fMapUqXjpYB0e7BRJyk
Z9JwXGtuxUlOPRuX+q5mslg1HXuaoflciqOuHcaIQNzARMr7b9si7uMq9QKdf8tLcFGxZFVs8zOT
Bmx4y6pmwHIor03GqzToh8FymqDsisCFwO/khV+MnnFSpjwar0qjqeS5HcrJQOh5mybqOG7EBI+u
mMIWGlpLtBd5GcXj1ZjIuIsdkiST0gqx+gBIZyrAhwy26nhlp30P7JiIBrxVI/Fre5GLilUraTUT
dnHvhzAwitvHw3s2hs6xdR/hKzSMB1AeGtlkG9Q5nL11X8msyFeqLWl7yZke63dlGXulkyRpaaau
4Xtpf+JzKNevmZ15/KolLcUms2wfdkZbZBomyuOyYS7CsfoW6jumaJwlEbKZbQ3mDZlPVZ58g6dX
lb7Tm8TKK6fTkU5OWVN0EBSPP3Eujcypi4tJobdRraX+9sSqJFXQpaz7ysZm2oxdwyfxZ1ZWjO0n
20LIb17ERmzCzmzqyj+zIFiwTx8nY2oZu8MUDJ3qTQuKC4V7JoeVvMsUI2ubwlAyvUp5ltbMqXUj
jBtdBAWkURBXGV2WnqXDD21l+5A4eSC0v/Tt2my1g1YbXdI6tekXbxPPlpc9KxN7cKqOyvaitg0S
uoUYe/0Wm4gEzuSvhrnDPUknZg8I9qFuA1gXp14U1xPntzgC/x4ZbSsfHBaXrG+PH5/xXK7ZOPRL
poy4efuDFfAJdmccSy/IuqKyPrdNRmDEirI0YcS247RvOYwsfhLQrse27WPF8ObXt5atIfNpS7Mm
6kzv0uvltKXNIhzT8iTMTTaJyGKsCF0VSZtX4fEohhhc53XpZFNThAHAnRYtwEaPT8mcSTYbFpAN
tQmpBgRRnjET1QXL0lFHmfnZrgMG3qpzfyIA0SR4qVs+RvnZANq8oJ9YHLJyEillXkDRGAGFGU97
MX2kixiHTBIVWfwk7JJpHYqh0/LcK3rcFQZsmuLgp7JaxYZVslVuly2r3AH6AtN9YmozKxNTQ009
qhrBKog8wN7bRavuY2oljR4+M7+dJFVdFthaYzKG+romdmxmzlDrYryyzGzSj6mhKQDpZZr4w3JM
Ja39lWJG032GlVpiOTorYth9rB0hTbLQUNhivEvySbo1EJsnoZl3EGs1LBI8MKw9gr/gY1EsRepz
LEVdW4GB0FXSRGCJALFU/LVZn0kUTmd0fjq2HzY2yv1o7oxHbZgLsK4sU9hwO8nfTF3aIWozyML4
1KaWhnTYmLdmYPdt7MKzDPzsKbEwU0fTIznqsU0CtYRuuXPHi0QaJmTeW5+qhmKH1AOO74fH0P1Y
Hx7lXIul1xm6rxyZsAELnrReBpMFQg+r1JV9Un+wZGV70cqruQ1hAIZsL0qUd0EDpAYYv+4zKKot
bH7RZVjKPrEz8Aq4aILDj/sJCCMKKd7UEKn2guhUgxIRx9BNsawnP/Xx1eaK7cpETH5SAhASaAkI
K2ju2cAcrAyf9MOnIBhk4jl1E7Pc9TriRefSHHk5LIuglLntKNNUEUKuZREWb0jSsF44Oawd423p
pwY/89LAYm7R6d6/JmFCTjqvmYKZVqaTHzxKxvIi1TLFbz2NNOne85aSflzYUaZE7hawH6tm1XXC
bs/LIkDc3pEpSek7RkqqFllWKupGfd2UnqN7uxgjJ8jakveu38ctmKEdy25InN4QEY9WyqQNv5RJ
PXDfJT1tuuY4V11APdhvnl+f1oEFy8y1xqQbR7i12Ir5aR8PXuMUVR7JVassny1EavTjp05qM7xq
eOJ7C8Zrk7oD/FM9ONKvK7VQodnFri8S/wSNGupFoUk3vvVURsgx7WhgrnyEfwOyzGOd8s+DaP3Y
+Kw06ftPfd2z+syo6sy4gMawmh+ilLL8PFqtn2kn15oG1UfVj0l87IWIbqxGze1UOyrWzAxcqxyr
wv5O08jOfgRmrtt+ga0yFDeqqbuOuHHSVTQ6qb2sEPYCfoBI5LGXGrE8V9Qy4vi4lblZJcFNYGes
xir3lNklPxuZbrGlR1pWefARh05qSZZZxvPcOm2UFwbJu0z0MQL7UevXXfuuEx7ihSuPp10jLrzM
ZMWpjHjg2yvsFcliJ29HArWeVHbYKcc3uCzqReCVYzScdn5lBOExAo/QNm6sOg4B2+YIkf6pjUaK
6hSbozM8t2MwW+h5k8PqUk49MLuX7xPTsvBWbz40wjDBNZwb43jcqCtefB+bQpntm0iWuW+e0N7A
z3G5QyTixjrus4imiSN4O+lFIowQ0/GZgFJZ996A8zZuJJAW8t8PXd7l1ofIM6IuWVkxM8z8NG4G
ZbfvZcREqJxCqcmqtspaBPGV5XueMb7lPKmwUsZQQGSfQWoXgXhrMK+0knc0LEKafIiiLrK9ZRdB
EPhLpLAYaIfImkgaWiMh5pL4wRAWC5LHUWkvspoYIvvT9M0Mz0ujRKnPjW8XhVvCD8bKmnYTQoO4
VAbTl4B+mCxOUajJpudBhdm7eUAz5GGioJtWjCV1jDddBbVxmaXWJPI5cgO25aqu1tgAYwZ747hW
ZYr78s1Ug1qMWL4isvCCLqk8PC0JKJzMjIYTPDTngSm+0KSf1jnjKkIsyWiMElAYWWwH/KYo4NAU
qzIMYWm5nU0Hq3BDOxCNAQR5UzRXdZQ1YYb1MoJRHwfNyGl/ZkfWRHIIpPPxUmJn4QkMl4rvntFP
G0yWxoS8GAx8lqh0Wpq2RR4xhIq1iw40tDiphTlu51OWjBXfEXAL8Jnocy0vY8E9xVzeKQSAnNwK
KNZiu3u8sVL4Sisypsl59XC7GA12TelubVwlRjH9xSoRnzESlsbldqmNze13i7y5D5ECMz5DAiwF
ATQzgvZ7HMo8LI/DjA2YdGGO+Ik9xzeZH5JLOOC+Vo7YAKXHtsZWg+fdlP5pRtXgCYfGQTvI9ypt
NFapNdNkSsjliLGVLsIcXqucmAyT0eunwsSHieWT4rvarKDOwUGQa5s5BWYIH83NdSY7ejI09uSd
kw20m+0hvTjB+kgkS/EmrGSaPPI5AfapT8vpMQEPJD4cdEGs4DPylrypkfgJ2LS8m400NkMDKjHJ
6VtoWFYYh+IDht1V1cFE+mZBjREJxRI/NsI0t5YGEVkcnY6o9OnzY58gokWWXdho8LSK/CnyUXXA
N2wts/hOpZ9h+1QCFismX7Ywdt9XiGVPX2i20xtvfRtvSUYmdkhHMdGfNdIPus9N4id+uMp8G98b
FIz67CSuBovWb9lmr4RRpWrreLvkKmpLkNOHLMaXQANoPDzKwxh6vqXFKMlnWG6R3S7ywqiz0CWV
7+HhIgrwG0WLOskR20wQMEDIBjAFzaml/YmdG+hXfBYPjYzsVQxjsR/eTNneXp/UXJM0dRPFk7R1
vMpH2BBZ/Qb3B3VR4Q1Go0jO06LBv0PaIYgmSEcRKioQy0/O27hGcgumToSn08DX7ZXMvB5egDeM
097vFER5tOpZYULC2GWQNPYySaFi02VvZJ6qToWCquq/Etkjnb3yE63j+GQbTo7qJCijVRMk8Hev
B14h3X+SI3cuyTG75ZlC2wkWrPK62BuvWGDrrv5csC7o5Em9mXqv/ApLxPJ+jDGj2O8qsZQjoZBy
dcmn5aN9Pu0axKumLb6Jn9pV3GEFaGNO863D0MRbiQ2O+4sQoVDDCZMRcWX8UFCcKQchi0GmZyyn
Je6QA5182FY0FfbVJsgyUoHE7qrJitIzT32vGPEd4yb05sEtR9SwEDxGvNSjMVzfNIXvlLl1gsCE
eJvGcuKnmnchgvB+bNcQlUx6A3ReNUDSRCt4ttPiNSGbQgUmMtuIxUdJ5mM4Wmphll87mGee8abz
UOiAXCWLpiClbqDuzqzYY7L+yBHGGrxl70XGEKxkl4ukWiB0gZ74joUgkPzGfdR7FA6UoQL4o8FH
zEpm6aQ2UuFN2600S4rNt1nJqNaIRLOQhKxFil+knvUxHpvOuCxhTCOqMOaFkt8gb7G/jC4fsQIR
J9McvDwzIPzhXk5RqiSEvQrLWqW6y79JNQQF/c6RwE3OpSzywVtxU1e18VcX0qj3ltBoLBFOlSD+
bbh2Qq3yChHJLq4/Eb+IfN/1xMCC/qKzYNsUP1QbtoX5tfJshCaOy7hpU+Ua5ljFVyNvTK6R8pVw
OJyaUg2b0rKEamiDXZ5GynRbfGhYrWN1yEz1i+1MNlgWeYQAsYvj0cM0rVtxkyTtJP/U4E/SBNb/
xLxhlU53ZLfRey8yp89wntrAHYM/TDd6DNGJdAnPfcpthImXg5V9WIve+VgPNF9GYNSJK1U6Xdlu
WdiUkEQKp0xxaRMPn8Sp4btlP5TMcqhZEvtDE1h+p52OZIie82H0lHnaFdnE5b4xTuHACnkivHGY
ZfVpMRLsb06QfzhH3HKiPA6Rafy2fZAoFVRaga1iXG48tiyMRit2oixv+Md4I7DiTaCxQKMF7AYj
KaYgZFXKkvNF6qeF9pygkI1x2YQix5zrDlm89k1o+pMZF/Aez7DaZCKruWU4Q8fQI44nkKKHKWNO
acZF1vXTnrS80YxDRwRVlqbLIErAjavNgiAOPAm9GIdx8L0cRTvR28BkiWU/EfiaOfSI5UA+YAeb
EG6S/i2sHNTIISBebV4GWktQbfl+D27oNMRsYfCJg5IWgZfAacNiov0J727Xt5sejzaKOOs1HcXH
82fh97LpUeRTWQhVbURjhBgwqIAfAE56/FGzADq4iaA/A56FkBX+lZNbfy9J09lxYXswJe/2CIl7
rd0i9zh/j+Zb0+5WMphAbcIICGteckC2FY6P07IbQkDdJ/YPSkAweaTDsc/NXVq8lpkI30b+Jfqv
QIyFgk72eFXhB1mWo4bp/NQ6//2BKBhG4EDaUx0cflFx94FxUBKapMS7KPoMisKPofFPrSGGmNty
9uMTpLOCN8wQsVsiLIrf/0EH7Hkgs08i7md1Ii+2EqMLxiloP0g2CLHqeWW3qyj3xvJj07EhQqlY
NslzVkI0GNXIoY+eoGh3p2PN4UpN/VKZpQRqb+dpsUERo7MGVlwkG6bqYNeBx/sm9iDXQ7sNAUHA
mwGcqRiUA0wLI5gIiXJWNKPbFvDsVyJlWhCnh2gZXIj6AreDPzx6Hg4M/qTbbfJZ+UbMPj6JOYwA
Dr9UStB2FCFZil++msEog6I2e6M9D6p4kkzjrSGUVyJrPg6G3XB01H9+qEsgAYImP/ixutvDANPv
mOw+z+phjaD9bHO+VXu9HxSRQ1CJJrRTVuiD98+eN5VbogchGAMHPPnfxAHrPESi2zA636glGMkT
GqjW+7/cnVuTnTj25T8RHULi+srl3PKeznSl/aLwFZAACYEE4tPPOnbVv6vc09XRMw8TMS8V5bAz
OXBA2nut39rguRjn6bph/P0Br+vLP11I6LMg5XGjXqEU2Lb4819PcPX71pk9lqd0DIyMy3QYUvYx
MXhg/tMj+K+HwleHl5AA/kSnD6Twr4caOB28bZLm9LMUcTHUEdxHFOjTf7LAf/HW8NtBaOQw469T
NPD21F8NlJEsLRebzr8QAZn698eKJvJaKho2XNvJNXMjUL0hMjQtUtPD6Sh6lKJzuYD8S1/FSrAI
/v3V/h0R+dMFh4b54z0skDExDjRDmvSvV4EQ+EVp185Hs1PSzjWNtyslYTGmzarv8z7CaC/V3EDz
zYuB7+hiiwW8ZDjcoIoAGtSUSmooUrc0giZCHgceN406edQssbrnWyfDzZecwgr7ME/TgPbMCBqN
Uz30dqcL6ESSzEOVmRgS4C3bQsWSx/ynzygTNEnsgY9DOG13smldDpTHuqQLodUIICQnNEBpN1R9
IDRukd8LpzTAj7WF/FnuoHPIsIklP5bXny2Q/HE113ag2FLQsl7Lk9XRAIW2wqtr+vuRWlxulH6J
Te/Z3F+LzOBnzaVh2uJ7IzoL966Q8zKEezHOJh+7KtFpL2zxhxQzYTtvi98LrB+VHRy/Fdd3n7Jr
cZFODooXeh6Z0FpnCoccJLoddyFwUbqm7LcBg+2O8Bl60b8ylOM5u0/8kkf6LBISXEWK2Rnov/5n
f5ivfmZT1Uo7QA6GMpTC/ShEu2SKl4FVDYDQYsIr5WP6CLhWp2vdTFh0ppfY525XL/BBrk4balNC
k3u1zDA3XjoNFbypcJ8Dczi0ZgpDUQ4hiuHvHi3xnF3iZFvpR1CWQAbvIedx/TTmuZC0FuMcEHTo
eDXDBhx3aeHx16Py+G6rdaO78QUJoJi4EiVjGGeljzxfb2U+L/NewCZfuyvemRn4tV1L5mNE+mX9
nJBB+rbiERqBsRjScTBvIxShwBbZTyvw9zVygk/fJLfZgP1EHMa2T6hFdf+j/oMgf61f/bhcN8Of
t0b/o0od016ilTQ5SB1dOEOSIcQK26gUH4NKSYtVBi5/weaisnd6zIP+ALC1iYu2aUCK+i4Wle9W
fuwix04dYft5MJs7QWFRz6lJaLnlcXufdktPoGU788JxU5+iJlZzgaev/SyM7t8a0qlqy0OOHrln
yxFNOKQuOsY3mSYflcTjOK46uU3WTldp1Lb4dklgQF9vUS1UZx920S+kRrew1JknrMcdmwxfWm3f
USCsNyYKmpvBzUsdz5DGAcg0J6dsDqZ9zZ5S3U7gDXT3tZsnXvWtbgofjWMV83y6ZDsdDp6PcKdH
HYP+lpkfy0iM6WHFrzxn6BM/m03ZI3gM/nXKZX+UW9jvhc9FfGgFUe90BM+g6CEdzaDhVfO6bnv2
qQ/GGBKDHV7WjHY1oQu5YBpu2xUqCNhtBPnwYJYZ00VFyp8ganbgqBaWfw1hQaHPCnX47Khou4P2
Y1CH87A8zy6CEIKloJr9Zi9sNl4W8bBmJU9z3mZvnaO5P4OMsF9mGomwVlYvaL+6ofWFw0Cxb9kS
p0MV8MBchhyYRBWFi3jaHJPo3wZ1E89LOJU8a9UnImZ9u2Gc382chNc7lMdXb7dx62VDmX1HUunO
UOWDSydZS6sMq9/XcF3ZWOx7FrZo53XwYdXT+m0Kgq2kXbh/mmehKEgHDaxx32fcuW2v+wIkl7GV
3le5XRLbTE1BQt3d+zDFQoxWr3Qr69kFOc9eX8w2mQPVlt7E/bAVUKDfx6v/Qizn91GIx8fNdqkg
eZKuaLbBpRWSAayO0mW8121kPni9oVYksN2bubASbIYs064BlxxYFn2CY64KRvvxqCBgFJQMy9MW
jvJpbv0iS7kszevU+unNbHqgxbTZreSh0aIQ+HxwgjNogXjwtnYvoy1bH3M6t3057k58EoPeC5hP
w3u8jGkqtHbhUw5z46ypyUprCL9E3Rh9mrNkuxXwIRzskMjioHwpuA0mdMq2uU2yQAHMDmX+yQQo
tqoMdaMoYjFPj8maILtApyQp825PTwtCFI/gh8CcrK15pWrUR4dAx1Fol3wyjL+u6N9f92nYs+Ok
I1+IaWi+eVyQY7uk1tYoT/27xeQxL0w0wUmWzVKQ1rlzkkt9nFAfh0WTzvlrPi75Z7Zp9iIMV5/d
7vZvFjd45VJF7yIAD0eCnaKatml5h7o3KOJ1dLeBmeXHnajxyPqQgxiDzH3fehJhL9uwIhHRZdCp
Ypmc8O4PXup5FEcZW/MK5ozh8zt6CcnIDiJh8wfohdNjPrbmFPo+fzcMZr9pZjHVW4olF+350N2P
EVkuxkbr4zhz82KyLPrCpMPiQCfv7iM/4OGB1vYQssXebCZdz926MQU9KRuPPBmiCm07yE/IMfl5
DxBq4Lw1TzvN2tcMks6Hac+WF2z4zQkPW3q3h8ECtirpDj1SCbdw3pEbWRCpqLLdjwz3uxkPexOo
Rwlr4LHZlJ5KECvkYFYxfdCLjRo0/ft+a/LI3gCgklAtBvXSMARLsGYPW81SmZ1CeJGl03v0kLmG
wTEwwdeAU7Bxtz6O9i4v/bChBq9SC6k9u5Uxc+lSE8zL6ZeiR7Lldg108wj1p78PIj++7xfzCT+D
sMTShe/nARWMsKm433IBLDTWyDvkStOPNuB2Lft2JXdAkOxrR52bji3tWVTmbZjeIHphskNOhjG/
DG2mK/jL0V44+PBVlu9DWoh9yV0xMD7eqwAcwo0PphTXOiHrYm6n3MGACjcTrucxmoYHtkXBUzrm
nS6TzbSqbnNtnkXTuaGGFe3bm6GTqqsCM8YgNTkPg2Pq5nl/9hlyMe3xWnqQKp821SuJq6bWRl4k
tALTI/iBygXxFcvdHVQcMZfMhs3Lmu7Kl4r0yS0wQh5Wa4gS8WaBQLC8jzt0pQbriNFLnKBwakbg
Tie3JOklphsZxcvOPKeu8NtEcnuhWOzIOYvgVByn3o+mat0c23d50EgBMqjpc1OYgDe9LIMo3951
DDQPklZR/6R8GOzHFQ2wKEk6UXK75mIbS2rgL9ylPZbTCuDeXiHd010EXboyCVN5WQK/zeKh9wFS
FgyXfyTbUEE/GuSVHtM0Hh6WJRLZgkCOQMoLwv+s8DxksF1LG3o6IPJh+/ZWtnCNi2GE/FzuyzaN
BRs8DKnUCnkauyhWdbPG653sIN9WYuu2E2uiMKuSjLQppDphwrNsjIZNauPUF3SFK58sdLkP4nxL
y0HwaC7SSDJIhNAS34c6MF9djtKEGY2sjFI8ZHXjWmppiRKuDVQJZgCI3IrQUfLsg0ilKMxs5ru+
xEq64B8oEnSY3AU9JRRZzfj8FjdTuOW1HNIQwTRNNxXHd2HgEvsKj3lAlGjKok+Ncx/3vW1em1Z/
bHIdiwJdwvBuBXJS84ybI8HeQbBGJAauXLrf9J7294Z19uBak5d60rsuUtCjCGcN8fDOjH1SGZP4
wmZdhOXVLcOXpeH7IVU93MVm43cwPjNShtu8TtWOvSZ6zOeWvUvBNZmqc5CgcDvgfimA6a1fQ6Xl
k57GOatn5I9uZzWqdxYhv6a2W+P4GWJ2kxbBsOXnQYmpouPUH+TE43ejJGGdL626kTwO7qjcohuq
4aWqZoannqMrqijl7tNoU3vcN0r7AiMz+qEiuZvmWoeJugfWuC5nbVZe5PNKtnKSjSijZHa6yMOB
A20Fp2nPc4KTqz2093c7xxuKOez46YhklKsMnsm12L0099jksfd3ieyrTqC8wEfgz9h0uoNN86S0
o27fi64JP0IQ3A5gifKjIvlwSHUqHgNBTOmGpH0j4/DaCwBqDfq2Q0q5+KBWuqgiZkp9YISbi6WM
bwU3m8jKDprthWuKk24IhPcOSS304OxBoCu5uDXsvsiWpR8lb8I3GbL11sFQrmI9qTODkv0engCV
1yVt0wUTZLpLOGcoW7E2Xu/B6Eskrz26H4frpr3R+bNyWdDVSFrBn4XGrZLzGI/XfJ3ptgUW2K6g
YaarCEvWYxkpkqAT8V2vZ/q5bdtFFrTHZygEcpVZKfF7S6hyuCdar+PzkFiaVujgXW9QasnmMmi1
/KbRtLWl1IyRj9h3V1PkQba6U7DIpFq0CE7dFNPXK85wCBHPskXnA/0Qx5v4bF2msTug8TwoywFp
KR6zWziK5kYjktUXpkFFc7vNVn+WdNm6cob66YrO9duXZfF4VvBMok2zGuLqVwczzRUwCl09Cscu
0M4RpVu7bUctD5r1G8blO34Y0na5iTzatyJANbJUPZ+CuA6mASgy2V38fpn7/kOq3VbKmc0VEq4T
ubdrGr6D6ZflgJVQwhXJsrb9cUVNdcHiN671NrUImk5bjsoTcEmg7lm7hkFp+RUQ9AOJdW20Q/AB
oAxuojJqh1ZE0h0al8DhGWQpkGPjpr52sa7kfuooSmo28v1tnO0oH6gK17lCU8ElVrQ8UbsuTWib
3h8DQsUYPSSW8ayQ4dSxTz1o1mAsXZBtgh/g48mN3MlWJSov0WxvkS7s3g6zLVPst7GvWthqGTKo
gMwjX43O80He+IxD0Slni/5LP/YOohUrNtDnuT0Yq6furWkkwoTVikcF7g5CQmw0hdsmlSyHBqXa
eLatDYbv8zRvLq5bYFnDWMcTLMB3nFBYQkcNfmsZK+OjgAhEWrXE9xAFoLisAGANa8KBvsfpfxuC
PCW4jrMYfZXrdovfYhPT9t1PDTnQVx9k6fOrYktDvukb5OqvRAEwhqs9g+dwT782ESdbcgTuveN5
m8I57z5YvbZBW4xIAO4BGlsu1gQ7BJbj5b1toSdktwvqye2eiJz4qLTNbCd53GG64dvCjieU+Mwy
O7oBIerF+vGGWZzeXnQK8MdcgsVhA3/Hllh3SZ2An+3YhVg7eQU8qltQ4qB1aKaD1pnAehwsqpKA
o+4oGDNU7jrHiunzDjVUFh27JR281xCHHQTergTpZfs1qptxi7q+1itAoBzSwaiy2x2VX1bzoE84
zDnHc22LMJryqE79zqIj7Mjhvc5s/xoA+kEIW2EcSxFZPDs1IJjhKxkliixA+a2RtUrmvK2cAT6z
FTud4InuCN3+gP8vede4R2i47gR5urtF6pWVkib2DnlvP9SaDWDIXA5/Wgf9O5Fva3qeUMGlBRu1
j4ptXCXingsBXLlleh2RGXLyq94Jl1hao4EXCfZRWy1s989zF6wb6oOgr1GAokHkQsfx0STRMlR8
yLbPwc43r4uwWafwOZOdjKsVL+T4YvDuElPMwqEzGPfAoRkxImxrVBNmPtk2lu5rE2xXwQUFNR3L
XbbNAfExx4PDYMMMzBCd8hGJ70ipOvJkPoWzSj/0ro+gV6acNqqEntjFaFBTP98PWUJsRUlslzcQ
GaA5CqMB/5VATSaH+iikwJ2gbd03aLyHIppQht9t8AERK2UyrVOZ9JegmRUIexsj8wHkTw8gSqi3
c5WNcQ6nLFjaI+IU+GLSrQkKBuTvNOl+EqWFXvZ5B0eBe4PnTzYgCue560MS6u3R48uuopxneS2A
fHwLwFRBOxS6uQ2wDM8f0Vuu7VMqBnMtuhjtTqhgkouJ0rj7jCWS+SNzkXhWK+N3oDebr41BnhuB
2n0DRccthJF977ZCd2R9zbbYPq6mb3EKSNfBtE4HhdU0HZChkHH+fJ1FkFa5UOs5hGbRVSuQnd9W
FiHeGMs5Oo2REKAmTfxu4o06LHQkb4mZwyJPgUe2pt8RHJh3XyCW5e8R9aRdRe3skDXrR3D7eedy
h/C3ATQ3jzso1YavGz5u3l+JDTTDpR5TTw8wrmD/Eoa8Y9U45rD0BohhdMWiU1CPrJknFAWjn++Y
1fa2oaHLKhI3Oj2Az9Av65YugKGXEWcJSCH9iLx21hQD6u+HKbgWvDMG6o0FSmrfFYnkOSgZOXVt
hQ1dAAiDWvK4DxAAij3ROqmlA/dXMTJ09T5t+JkmBuUHmmXQlWP6O3LkY035vJWIevsPKVYLd7Mt
o9FVP7nseY7NYnG4OJ7QD3QQgQaq7ljP6U3W9jIFvcT9UBiE3W+CoKWffd/Jyxbo+REIoSiBptFP
COvYEfZHmvuyi2dhynSNOkStVy8w4cBkC69t22U91l/D+hsRUh9jbMEavw94q7d7CFeSQQtQgy96
PYQfuhwgRjGAD7lXAF8w62GNPXqCnCJsMXESD/UQivZFxptZS+ybqOpQnlctM1N2vW7Jw8pWqNCM
Kn6fYbrF2wT4oymc7T+weVBvZlFIZeMV1s8pQE/wW43DLd+bDw3GFDSorbagDFB53BmL1NEM2eXj
2NjgbAQe6sp0Mn1YrpHvJZ4QQTGpvIUskJ4CTrL3EIy7FLdBk3zWdGf1FpH52RlPzxLv/qGlcNl6
rdbIAKJnhMKTwlg9zawdk2rPAxROQ5dvxzGmrn9GiLerDLStyuBWj8qJxbZG+RLejF61QBbX8K3l
fnvL+RIWerYEic5Y1kPWc4xb6DFuI46W1wzl/jGMePhZAYx/I/iRuAg2XDgkEd4QBcruNrAHR0wx
wFOX2U/gppdHbYnnRbYoEuI52B/zJpCoaMJoOGI/MCPajJlVWQpmBj99u07U/CagdVTZhkZlwjSS
vdjaUL0Psj56J1oWDWUEUf+s9RjCoQMAKhn74i3Ef1NLDTnIfMYGJQdXwZpHuOoNDa0a9LOJZhXF
D4toJ6zyc5ZdkSkzIZYNdmHzYphgNcAHVQ+RB+HjjytFhIRWTJFtac/EtoPYz+DL/fLKu22Nv8Qj
BlachMqGJSp5ZMgSVJmLo9Vg8ZKAbGC1AdsQedglpAIPGO4oGzPiu9LIxJDtbP0GEbNI6BYfomhc
s4/JOC5YVCYt+63HOha3JK5Q5wGfqAKfNA04mwjoFyhplPGAvTwi2nhoQNdHMQjVVqtvZAp8Olfw
WcEP1rNevWxhpHaYabJUuuFXth334AQXpBHNTqYnxzLMQTh0bEuMea8wbMSJCv5whr4PSaZuE/dC
qNkqTNvA9NSwJprZefps5e5CX+C36M6Xq4pQkhW7brEynDjSmyIvIVhfzyRKGpL3x7bZXDr9ZoNm
p3HR8Uzi74Dop8l2Eywz+uUb4WfeJ+VG8ix1h7935/5qLsM0TGHTIzqLITnw6GDJ/NWa62KPZFLT
pV+l0tdo0/CT+xhk3uMLDxRcqf/gvv7Vkr8eESlueJXX6DAc3+ukgD8jGdDmsoUgLvFt+HlE9xOq
YfFo4MzPaRtZMHCObAESH52AJ/jzlP+rYQ7/bgbDn0cw/F9NfPh/N8zhL3PA/jzM4ZolAXPyPyjA
v4xd+p9hlv8c5PD7z/wxcQnjZ+Ga5xA/8BKg61ylP0Y5BCn7R3SFP2BxAzEO4wRH+mPiUowZWyB4
kGFFdihiKe5BeLa/D2PCpFq8Ky26zhCGFf9fjXP4xWy/vkICgyGuvj4OgpTLL3dWFjqLSFKGnG6G
Into26wQzfSfcorXJ+JPZjbQHMADIcYhZJi4hyvxyxPDLRg9WEj8ZMU4hiif86zINq4+jphK9DgA
/jn3+yRNhVSl/vCn7+N/k0K6fl//cvA4IYic47L9K0/QJn2/MZnlyGbmSgLmn9fKbSGOGxP5jCJA
fWrA3QEcHjtWoTzrvm3gdcc6MQmreoPt21uBWJrL+pJNwXSxUrUPM+IuiEH3HEiqN7qem2a/s3PK
n4ekX6v/g5OAiZtjVB6JcSP9cgWJia5typ7DVt8odnK1H4ZgiM5dunrAswS9OehVVgeDR0iAXLHR
3GYVQo8enw/b+GMy0u1RYccqiNu7Y563+8Flsj9vCNceMsg/L5hasRz8uC8C5eTYHf/+HP66bMY/
bgKQOCCL4DrgxRi/MDIAga316ZqfOqbXymBSVLGhGjmmSnz/+yNd6Z5fbzfQMZiGksV4q92vC3Ts
YCvqEEdyrCEnv0z48pJsupiFTU8og/9T5vyXh+jHmeUE4z4xUAE32a+UGg1n7KxBj+M1nXnCioKy
2Db5f8cYXY8C/jACFQ8YkLJfA6C5wXLRr0F2MnTtjhmummZ5B0Q9e/n7y/djhMsv1y8GjIaF6bou
/MuiIBoMoFlxD54oJK/zns4UDgTuGfT2a+WHa/IkbJMZ40EW+exdnN1q5LErOLP8ubXjfjOgjn8y
Hmpekbh4LuClEFe4kO2nBjbWRfWjP3a4N19dk46+ZDuJAhQA627gxOIgm45ojVd6d6eZJvNva7J3
p78/yZ/jHf5ylhhA/WPILhK1GNQeXzfdP3GOnPIevabZTiuClUhIoq1Dwmc+B8iWHpScaZEw9X3r
TVDFEgojbl5x6gcB0TvUywFVIoRc2a3ouqCSTsmIyWXAVO/j3Ecf03UYfounpIapQ9+F+TBBO4Q5
hjwP718okaA19g4pANdur9jZaTU2nT/K5hAigvURy5k8JUscPzSWxifMv1A32F3a06A5rRnm3SBr
gzZHxR2AWBqFx5mp7MXwWJxFIIZqDKcWBWDDv7TYeMoB097Okd7dg4YiOiFhl0a3mPzVHx1P4lo7
aH9JpG2Z2EQh8R6CFJJGSQiPY9lPI4I+YJwfMC7Df/UobME8tEvdYL7UMeYRuiuRtBR6hMYosXSP
nuKWkRdt5+G3tGnldx22akMqJfe+RNJhhAaqCCvU2G5vaTbKKh2oOWHcZH8WXmy3O+Dyh6SXWbVk
HUB9NnTrg13G6fMo+vgTkIQ6gE1Xtlx+C2SQ3QVjH1RR0yGWlQIBGDBkr0/CqZY0PwOihu3GNS8o
lJwFwRATFEE6HjGm7/Z6PSvVC13ixaWYFKjWuQgH9iFu4bREW0vOjcTgIMAs/jXo5ULxt2S/D2EK
9tdCGUEu7C8ltG12hESVnWHxsk+GJ/OjwHUazwuxGEYISPlFRoBc0Csb18vCTox9UpNRB9nS4Jp0
yIYCmo55RddugW5tK76aTWCSm2pOq7eHtmVPlA+2xtrmzgtswMIH25IhxUC/MoPv3EA1efKmv+t4
3JbB6mTlmt5WlktTtMNiS0PIRVMBDKGJogJKV/NuFM0db5KPqP/JCWNvyDMPdwhnJvkNkvInOoAp
WQ1a7EAk+fsl5kgAGhPepptdL2MskTBz+1YOhDWFFRPsbEc4hOCgxRIF3zQcRvgkQqEyzxqMdJjh
5IHA5B8C3Xp8mI0fWiqjspXwLApMOnG4udyaVtiG5KFrsmTE4Leuq4AE0qOZ5+Am3pW6heFFwMHH
/pNYZ/JkuznNitFj5k4B2Vk/7JD5sEzN4XTjkfA8t5jSdwqRaDilCo9LEnhM5itypK+krelK2wLT
aaZih52ArkFAjXNR8yZ4aL8CMfdvzJn1AmPZnaXLF0yr09GtIQEwgUXyMubEnS3chIfAY9qU7eHq
wfwW6Ryexy5P96kKpwRqAWkG5Fr37TVyZDwwQtETykbXUa+iUngLe4nZ7hgm03iLSPZcoDtfiljh
j0jMSV11yTZdco2pgomy6DaSbIZ4T+SBC+e/uwVE+j3SX33FNYqCHfNZCqPg2mg6ZFXXYOcId8jx
lFhdE7fSGmdsLinMyXoFd1PRFoNP9oXMv+3IbT5QPKj3viMT8D6OqVCg65T7Bjh/rfKe7CcvhPnS
Qtc7JKpL37eQzBElTcOXgKC+6JVuH6RcUZ04lHxKQW9Imlzg0/1I6NsQSciNJPK5b6LpTQgmK0ng
73YB6sIg1v7Yw4g6r9EkD7rJ7Xtwb/15grrzdQ9acgI9jbXH4CQnjfIr6RW/7HmEz+WZhtmx80sK
r+noV5aGZcJiWQmAInVuHM5cdu0DbPu1ii2j9bTstIZI0TzsqeZzAXkZP0Pzfv6tSZIYFAvDJ5EW
QrFzC04pSKDkLCzdm3KRIq4ZJpo9hFgYyh0ZxKNe6H4CC9mXeWrBvyBfUGqe5AXqSHNxGGBThKz1
31EDu/cdtOuaKTpdhEdXXaC2oceQDNORj0F8A5gtePY4QFtBMUd5wdMJH9u38ceVxxCjeNIuzxj+
gf/DsNNnQ+hUGUQb30gW38wyFAAEJnWcBUUgCfUiu4k3clwmLAqhseweuGN0AFO2nQdI46XrRXtQ
jLe1Gu1LyNFXrsuCCIZc4zrtyKPhI4gG6M/uCAPJt0dc/lR+MVE2tbdmHiaHuzleCqTlrS+WATiC
YfQ6I5MPAJKizc8NfA0atffgE7dh/zmv6L9qWP8/nj74bxtWvOwHrcG/71cxBGf89mXpvtjlz33u
zx/7Z8uaXnnvBOIGVPPsOl7u9yHBaFlTGoO8wus7ohB2HsIjf7Ss9B9XLpxivhf7OVv4ny0r+UeO
xC9eVxTj0acIF/w3EwijH3LHXyq3a0NNCea+YCYWIb92EjH1GJekOndSGH+DFQveUruPeRkvy5tP
5OcM8zfBl+1LPcIiLKXAE7NtXl6yUOqSLNlLhs7nEiAhfbfZ/tZlVxojSO7pZFgBc3UsUuFAFF19
Drhn+yFiA6mmBjMeQMnmB50HXZkn2NnTnD5p7kgFJRM+dZTJOpzgQTUhjgkgDo9BOOKYZCKVkPOb
6/MXG2MS56QVhf0mPieBJlWPsSSwSHdACS41Z+3MW5i1utxjx0APxUGNBN57SMLPqFU/O4PDJ7F+
61X3XTULzE+w4iV6rqewxX5AR5wPxmAAfzLTWxIKZOtNOhZrgNPDpGUgrvCHKxekZ2OyM/InS81n
XBqX87pZBkyyEPI7lcFWJAkupcrMXJEJvxQTYlgRyeYVp4DLQLLz0M1zxQ3+lSP4DE5HQd2CesCk
J6pOIjL6oBCsrZIpwd/K6GnN7FJff1JE2Ie6HG7qTpOxQFIOjQJQ2jpewv2pUf1TjqWw7mccsm/2
+CaOIEyMK5ZqO+EDMY2eg+zNKzI6QBxStLu5Gr/7cVKniRlwMxz72So9bYq8b77wPghxHfKXnJCl
ZmOvy5nAsLkqsodoQWOsiKOlEfn8AupFgstKwOQF/X6A1bef1gxXj8046Bqn5ywMXn7cJN3ks8pH
01zpFPdB6NnT4DKIsyQHIxu6kkr8B1b7k+vwoRohozMLTI5CHxaZAuB2SXPsvk5f76IF/xY24H03
hxLDJ9B5pa4VZcKT/8XemTXHjVzb+hehA4k5I06cCBdqZrHEIimK7BcEKbYwz2Pi198PVNtNse3W
8X3usMPuQWQNQCJ37r3Wt5a5JjdWn+WVz/nqzP38bZLMKzgWeqtsjF/oNXHtZ/4uCcC/Ap+idOs8
Bn9Dyc8sgOdWVN4aPMZ8TQ0t/aZtHt+udx4y7RkybiuMevM2jLhlaG1y6WsmSb3jZUddhN9Y5NzV
Dn/Wi7g7PZdbpVzWQlh36nMG423leEycIVSvWHneauCAdEYCdXAt917NXPmxZp3AXwqOIzbt68hl
dUi3fXQRXfkO7jIWHDeTx2p8+zIKDi3+qPFHqzR/wUVqbAJUYcfMwBIMRrjys7QNjqqQ4pZJUOVD
wUFh1tAGMbuqwodqwO5OS32dNxZfqT7wHsKovfJabdpRU4qTWQfwnpbdP0XOCRDIRMeYFIw/S+6y
gn85jUV67RksVEZcqFKHKNukFFkbnXWiZ0N8GSL7/La8zGRm18eCTJMmA9JRehPCqaRc6TmX24pk
egwjvdhNuplu0LawDFOv9N+urZbz8bWgODmU/jxCuAUKVBg+AteKiSDXjz123pZVI3dtaKUbAAZy
i5MhWzNu5giz3ADLHc4Sv8TWjO5U8RiTDBg31izn/dtl7jCS8ae4jSYkLJuBU/tzFdva3o74qJRV
FUJVoe2BJPD0YpKKX4tLINJvIZRB6lNWj66xmkERS98oRHDUm744URZMZ3uyd96YvGicZjlkjcUp
SI10gx8z9vtZB0Rss07L2RYn5UZy6zrcZAVswJOG4IHCiccXA91n5KuUR3OBOMLayShDeq9N/DJB
LWm1puO7nW4iMaO5AJmwOYxAe9ZuwZhzinN9r5c2vTDs/L4bCh5uI5cOmLncBb1xiTjq7WZBC6Lq
eJhU1gAOveZjU6TGEM0Eq8ityn3u8QTLXQZjb88mQ9J5e1u0KLcGXwu1e353dANsluLGti6GStTO
CTRvZXfoWdJk5GaqpwqrKkrOtGQGFtV6cZocazr3LvhuiwEZ6kheefmu6R5T/ub8SjSqcmsVTrqx
pq5da57NI9CymaUDursxxJxT/XN494L6W+3yj/M+2bDoIVDHPE8sLYu3omm+ejoyIjiVeIFq9yEv
rXKTatGNNvZnt6TLZ45eeFTxFNLwy9pMrNFMYElIKfpXxaTB3IZYBYV1YQ1Qr1rORnqixQE/N8mL
waFuLapE2j56k3s7RM3WemOVXCtkKMcY7pC3QoSG4glBmdVvllHTKirj7gbOphOEK0dkobttkOAk
vkoxQ0xKNu1mtqKKYr2utWMV9M9oTsrXVg5frVgv+1VoTuk3rza12eEpwUDSZ2GMe2bJ5RbB0iQr
hKWAVauEmjNPrEFbh2xFa0hdwbUcy1nbZmYxtucUEpV7KKTV5nvIHZ32qLAoQFsPh+wURNLsVk2T
CcevFaPvsz04hoJgUQTabYFP/xi5zk8ab0sT90NdYzlY+hzHXQyoH/uImcS4Dtyg37uxUhi/om9x
yuZiFt5935QmtxWrzoq509+VgDffX+E9qOtP/VIXoy/6VJ2enu7ihfuxE0a/ylCyq/q9GN8edqxB
M05fi1FLV1OV/qQ7+6c+8PJqLh5m2lLInD76S+cRWFA8F/0+U9wgSyUg00DbwFXSv3+uvw8BPwkL
oXULG+w/HwL+kT2/PP+RRbpQy7//yO8HAM/6xWO+JCwH7yxjmz/w45rnMc4SBqdlz0BVTS//XwcA
k5kVulhqf50L7GAF/9cBwNR/MQzEAFh0OClD/v3vDgAflgm/ZTFNC04Aiz3yY3s/EZXBFmBpe6lp
VrKKEzXve5bxT1bjx/t0eRkXHc2SgKeDal5W67v+8Cxaioh50Pa4rMU9uC8ELr3ufcpH0LGrd9//
/2EF8logVGm2w41lHLhk8b1/La4FaJnBDPZKlPKT7jTDNW5VnEGzPt1UTh7/zM9rij9/PBJCiF5i
pOARhbXEx75/ySlt7Vq4TbCPVcOzOKjL7sSzJ8QLgv/CRooyygcdC7ix1XkkogPOYDfvHCqwYlfb
Ye/bw2CN1HlMiqokbvaynGj48wjXXwrcwtTPrdyhhJI7+vrxLicEwgc1UxyRwOSXLIXwmmlN91l0
TnGEq1ptYU/H50B18dkKExsATFhEO1UjUInDFnpd1+YXA3jJb7j/5ocotZoHWh7Xeq/izehmhd/j
LNnPhpleWwxrPD9KzP5itH3+bTbn8tNsjslnQ48pOegObtn0C6RD+eAvUQoUDQE42Lk2dt6g04uE
H7kREVrnrDPbK1d05bmpPHguiEWe9SzU9pmziNcbbdzXCpUEbQ0ZOIgVjPJr69E2JhFlwgc1R/1K
r9lrV41nbfXWaJ7iVJNjup6ixm3Zv9UI4uZJ2oat2lNUVMnWLVyUfGPAfe7rEfhr5F558dI3bvWU
gAb7ksjUuJXoISJ/1Fv5mniw7lYwcTjo5YYqU2yx8bRtBg8dERSC6CWNMo+9urCyT9SsHuU2GpCT
C0/vSqFnffDUDMk0iBvk8IsrLZnDlpCXxP4EneY2mmLdpyOtbiMORptW6M0TXMdhW056x/yQVBOO
oU7+2uR5tIuK6KtqkmodwtW4ConqQPA421G+aflymABk13WWz1/gc2sXEx70Sact2dLuFila/kHX
1mmckEajlcBKnNg+BMyp9sNYtBtTxelJT8L+NWyd7iUVKsk2czgT6aIx6jzyFbSg6JyvdZdRt47N
ucgYPxEa8Kqb04guy7oKtI6BBAdZ2aI2qoMq22mVh74FBwEyq7GAGGXpPmw8Z+VW3VWiNRbH7C6E
ZaB7yTPYhIA/7P5qBr25RsCssGE59W0wZsbJidobexpHsfLIO+LWZvVMqKiAujPWSsTw25QTs2I3
WncNCXR+6cg18Lmy9kuFae8TsjNYCXPX3dZw63xMsLdwceJNb8+PGm3IszEzeDDU3J6ZtsybUTrj
XVHI3g+FHLYqty7FyOjFDEpjH6eI361Vh5lEfS2cGIdsMPSIcJweRzNDDI+JwGpGdrpOwzyFs2T0
KvVVVjvzyRszNR0yqQPL9yM8Pfoq0JDdPKTtCEsLV37fjiFfRFmve0VCzr0F8Srs6LwnE238e1d1
0UaKlgATupUNbp8AJsLKrnVnJTuvKHbjgFH8cdIs2IKANgx0/R4d/XWcacrbtkkb1xYksw7QVDrO
4e2Q2guFsIqH8OzUuJ1WZd4U402IL8AzV5VTt9GVDLQBJyGMKfvJqDCLAWOgcIvocUNyf0ggGdlb
dPG2++pOSOJXUQcm75gS9tM3d2mOsR2ZmmzTJ5rQ6Z0c8njX6AWP4TJ3mcfpXfbgBkpb0D5GoFZj
75hHHPrUzeM8EKpka5Hc2Z2J5t8I6pOYJntv5JruIiVVaBLzWYp7IyqpvNt6+cdu4BAPpPrxq0OJ
ySiDttEWg5B5KEnC4QxuIS5P+8w6VK1eHJGOyU2X93Ph53WADhmLQ3lVWxZWJndwxZb+U4l4IUbV
XsnOL1qdgyi2X1SCQSB/xVaWc+bViru5hQ+6sgutR6o5jPllMq3qN+pF78QbicNtCkUJ94PM5zWg
tIyAK7i6Byyh8lNmx85zliMMBTc4QOlt3fyijamLnZTTfeEDH+bf2VqXf8Oqlz1wdpxuMhpy0ELn
vLwL8wjzbYv0RfDwSDlwkBDwdxX4XWz0syqQ4+O7KuRP0qV/gEEvC8Ajf0iXxNuP/F4FCp2gPwvG
CLozc0lhpCj5vQ0sBBUi5eF3bg2Snj+US6ZLFchPefBjaCI7C7n7d+WSSUANvSjaVyYeNHQg/00X
GCLtj2UgJweb97Wk2DHGJzVuOdW8q89yhqrtlDojEMmKaRKnwbHLM1pTtlPqV2U1eFDZk9rt5n6X
QknM9S/QBJAdpkWVt/dGbnXIDRa9nbHJGkz9ZMe5A4x37y52kGM7IP+TIha9X40T/iqLZIEcT4NU
+0QbRw2VPAqufDhgcsjbgaEM8uOuui4ylRQspZjtTHpVcbJBjBwpqgb9kMSOIjErCO4Ts67AJziP
WlsOu5G27wK3BUBrJ9UpyZkf5cnEqrDt1LiPHA5Mfhzx2FrJfET7CrtabkZcPCOLfKZoczJnup3x
qDzrlcHzgPy94Zq0Crw7RtTxRGqGPp7p3oR6tiumIdshvqFBZcsyPjh5WLtnKTsO4q3S2RA1jWms
U6lu1zXpQEjckm8Q5Va6r4Jm3CZzQ6gVVh5+Mar3gAHwEAyfDDsonrpRiduRAJlhR48BKGzbslOE
2BrZWUM1E8eXN+vErofHrrHUA8lmruM3YV1Nh4l22eKpsPmg+GF645HAkBocrch2KEGWTK502Dhh
VQt6mc1phKm74BWgZaA7I6ErZkB1cHgOPchETSejG2W7ixOr7rZR24C7GLjV1wDGlX6p6a8YPAKJ
cOuywHdKe8K1m3QuRLck0ahvMdmvmHc05VrvEcZiGsz3oM2iNZbD3tsa4zhuxi4pfUgxQ7hVBtP+
xSJW2b5os/GbG8T6M70uHqI2q3G7FFcbOG3qOUeVZ2xlk9u7vpyqO1E00RWw3+yxZGS4YpwsRnrP
YQehOgr1tdG4n4ALNmvS+IINnmCIqihk6ezoYhLDJgyzeqsGvIeR28hPk10zmQ6a3u8R+h4jGUzu
qjTzFI6ySZvIjnqKoUQrD9C1jEOXQ08gjSr4ldWANx+GrnwJ8kFQzrfdkO7CrjbugyzuD2OTk+CX
IXNfySJo7xDyf9VHW1sPypvXZJUg02cFxIfSRbGGrX+iAxk6njghi7OOaWR7T8uhYje0kROsbELq
CHgc6NG37I/o74L6HmJFc649fX7JupxgxDpUD31c5ftgZmP2NU2XzHc0JO1DpbWfVDkV59oGurvq
yiSJV8YQM5JvkY+IKCg/O3SnmX3IgmZPHH7pKDwZ63RBdptaleG3yFZ2GFR3XQlSp3EDi+3bSnVE
LHXvKxA6clsWlkE6hB2I4OrNCtXbXfWpyQNJc0/PfitEqg6cd0p/WsBPA40s4te6r4keW2sgp6Nv
Y4TdL1xfv7SM52lUXyBL2n6RhnJay8FwG5rTJoiejLACmpG9c0OCYxDysoAle9V8P3H+3Rv5ya5I
a8Jgp/jPzZHP3XP0fk/8/Qfeb4q2joRR5+yMCs/6YVPUHUKlbDhuNEEQ5r6fjYqlW/JOx/u2UdKo
Qc5J04Qhq/3fbIcer/u+d6h78OAZ29OroYmA2vjDblhicohK5alrsm+0OfVpxCq1zR0O8XlumYd0
mlLQbGFYXbW21b5ifYt3E2qSG1UXzb4B9o4rupxwOhIukcdiuo2Usm8QUrY6Ux6KUHT2dIz1fmCQ
kDtWMN5qrpoKvPNyICn9M6R3dLT7HnYTKo9xYHKkZ4EGqZg4l2PJFsvIyYDD6X0zK1fF/X5c/M04
nlzCJYND4E5acpSuVw931cCXfEf+irs06FG4bVAHArzgu7TMT17KjoOwasDlVHGSCHOiPFahNavu
Fg9JTnhTRiNhOYjWLtYXfywcYg/xN93PZKGhohMUx3OvvUCaiu89xpQ8TrG+XnDIn7upqQ+zTekb
lfSfpQC4gqSBKjlOGwavOnl0shw48fvA3F2jOEKQim3O/3MKOGkzjvpQXxnunBdw7gtvOkdhOmiH
aSxHavhUC9WdpgTjkLUODiEEs17Zhrsz4inqUX3pZVfvhY7FIs6wZw11Ot06GaTp62rC985VgOu8
FB5vt/nfT4SfPBHgEvzlAwHYdNk8v5bvHwrff+ZfzwSkD1huaG9SPi6CiT+eCUsNbTsWzTr8Iign
/miXWgKJv0GWsgMaimX7vlAm/pHYQAn1ErqsSyH+3zwarI+ISTLXaGSi8kc1bJN996GRqedRpQOu
167Y8+qEwbMk8LR/pIK0iuaY6LkLsiel0I5QCbXMGOyTKbMcAFnOecFd5GeKTNXjYsVMzetCw3wN
2gFbZ6gnuCk5Zba7Pk26KdilXmzH8cn+vvxn/mnQ78Em81qfceCO9Uwp2Of9FJ3EkGOmAzXjuRqy
Cm30AVNApThiVDBBA5msYYXLDnXFE8LIJeDJ6aBj3BFXQy9141nh6F68aOoj+SmOGeviJkXzx9hO
y327LyA2ZX1DPg79NdoOpDqUtVf9vY/+H0+XNrf5f95G/0G8StE+t+9XjWBr5O+fv+eNy19odJNC
KQGKowl6N2SQpJQLJDxMiFgAKPjZ7H5XGZkOqfQwvTFD0f3/wRhjmiwosej9l6Y9x8L/6nyJMPTH
HZU8Iv7L9uwKAfmXRfzj+ZJoFIPysLcOdubBsLKhiTZo9XYzWUTHLKztPW0vcgDLcVSvwOHck51a
gBY8Icbbsuzh47aV9py5GYgD1uV5hsl871CgMvmskLWGreWeo2xob1UyxPd5a0Nh64f4kIeO+LWs
ArjriZscmcRsyN6rX+ivJftJ85qYocc44RXvq/krERKaH6PhNWjPpsYduNH0iJ+zuApcM9v1JtM8
rLbXpW0gWsoCLIBJHh3F0IIbinNo8rmG0cXQQvcINh5sWZBNn8rKy3ZV5skTSj0EGXjrjMuk9RIy
XqpfCzSh1woyNrL+0qy3+JiynSiN8FHIWBKdnd6ICYt9YIh7vN/lWjgYk4satAat8Mr8ZiqFpzlX
tMvFUCC7yZsOuqSw6BziYzEte2qBDMb9zs706hX+Wo3wmOCROm44wPZl+rm2Eoe0q8xKdlU+JXvA
hODrrRFwi6sEInaj/1J6cYBDNhovXRnPX6Ua1eMSHX4JQeLtQQw1Z8dMpgvmLAD9GLK3IGP6K520
iZfc7Kc1cAx3Ww3ZsHNFyscIpwkBVJGRMzECSUut/lWT5ipubGwMsroiRfRgkVax6cnNQfJeki1u
B9d5WuUHzdMOmJnTNV5SWt9DU+/qerC/oYjFQJ90Mbgla9yRNhEcDHIlbwj3mzklagnTZgyN2sac
k/6qslTyEKpYPrmLppieQgXWhRZwxfP1XgZWfD1TqF7TRYVRQb84/kKYUXtKej27s0qr2mGzNeRq
JNxmb0+Zm6zSzDQvs3Lj65AqaqtcF0wPDXH3ljBJwYGwI8E+bs1h4RnqN7LhXkF4hj4qma3saw//
9hyQ1LsH4GdeOR3t9LxyAFh4bvxYE0xyLsLKvmAGnvdTpABWaIN5ZYz2Ajsvw0/EGrT3yWxKlGkI
fHOtP1RFsMB2CttDllcZTwh8nOsa1cuBhJVqnyQZQIIc+Mx2tNDdZtV4ZUSjxe1YN3sNjUofhZT6
PU5ZqFSp2BhV4D7X5vibXU/5IVQVRC6V24eyDqyt6yGMUm5hPJhW+hUJUBWi8LCMJ+wJ9+Vgzg9t
ixp51gv9UkYOerUpAspP5BL4HYn55BwNcJdQKjn1M+i15MZFLYNjFSXjVyrnaFcMi8htjrPPXkz2
+4AGDAF2ml8lIRdxNE3aMD3YJI9khzvXbDvAHQzFVl0q7ruyOHASdI4l7ukCALRPzzxHHJMl6cUU
Iru1g2zvqLE7OsFcHDAuY7KtenwGPCyfUKPEBxeI/xaMS71mj0cvV0zJLa1k67cZLIpvpknkzxHg
RWgV6SPk0+kz0iztgm689LmgLjryKAVxh8ngRmum7Zg59VXNeCnxpdzaXZLvghZGGpboDObXZWDj
ftQIQCbDyBSXRCdOo0CD0PoZ9fG50Ifmq9kp3omlryEquTtIMtNmyPBW0MQwvceOtOYKgcCcxXiY
VQlhXyHObst0h/EBxCvnE9dvhslZDMIg8EPia1FrtrTiyn6RA8rhczgrZsRZKiEN0GPiMddSVWd9
Pl+VkA6uVREQSCK0x8RIG48Ed7oKcSbp0zs185+mcHxkcV8YouiHTAcBQH+mXhlJWr5kpDtcBWUk
LzYgjUPb2lO+gnXXXeJOw9PiFr5NH/HZgfm5S2iZ3uitk3ccNEz9PHj4F7wgxwWHrcvZQA2UD5Jd
44z8JfrCoDA+5fPwqyS7bM+OOPtADIYzsq+YW2lMTm2CyaVTmjzlvdXcdElQXyf6WMMyiDN4VXm1
KUWLn0gCwplJr9/YbW1+ScfcwFnEp2wCr9xGU2L8RvJyfz1i7nm2zHrZXDCxPEZ5Fn8mHwsxOkMj
uTUTGe6A8wBbUSG1mgiiGyHo7sM4svFD1NOd3vPVF5E9r5XqcEROhnfFuRWq2ZThmDTdZORGo7El
tUXMVOn9vMMn0e8KaFCHVM7V56wHzIqoCHldMN+kg2lhThqYfqpOnwGGaIW1ssNp69TlcBZDaByl
CNNfcfwjy2Tii+qR7TZmiV+R/1rtOZMTP5bWjXxKHSde58WoP2YBY2+eTNEh6Iy1Mhz7Zu4T7WuF
WfdYkf+4hSXWfhJxkR1sSyMpwwrbS6ZG73M4esFWoOa9i4YYIM3ggv5SIOe2Jo23c6OwKGEh/arP
PY//vulmRLOTFe7IpRXrGfHPylgsLIVuwHcpmngiAKEcySZbiaLnoJmnsX5ZunDs/UkSIhamEFkl
PRQ9vzBld6nDOtuXEUsabY6bpozuGpA0buDV3yTIucOQRQaT6FE7xRDtIALmN8NQpPvO7p/gEjGl
Lhc8iNeP/UvaOU/A/Z71oP/mZvMT+ae3BfIynxweZIBmnR8aiCObpo7vDfTPxypy3XtUncYD8rbi
KwqD6UsT8IND4Wjc6rGiX3ysQj5Ff6zqth66HZ1pCJHXlFqgKFCxprq9iY2yswAOxdFp4tgEo2Pq
vZu6q5Xz2DrBtx7RoUfvc+TCMbUy0AagxfCDUt8RJVTNOw415XVc1Vr5VPEApfaSw1pMQbqtUWbm
R0/DTtyOibGmyEuvRKiKY9/E7pOt7PpX3Q3C5CaYouzKjWzR3OMEjIJdNqcZjXaYdDCHCNC0k1fO
F6322a6DyUYMQFog8gjgi4faxSxcaDo6LVTH2wGXIkPOcdVMiJ2JrMQVGFpfMOSPe9R/xJPhvzrz
J6etRAzpgxk8xo116qWBLEDXSnuVgrx8gDyl7alFPhczGtPIMdwjOwh5RFocQq3FQBgWQp3pCdfn
hqt5nDu6nlE8Pi8pNMdGOpjYLK3fiWJSKFiXcos01p7EMLO5iuNDGmwJMyCOrQy6PeRiy09rL961
dGJ8FViXfI7aNT6u8DBbYXcAPhscm9yIj50On1XgddOB+J4Yr4NRDN36197E4QI7B0NnPcTwZVq5
QfhOkzrOys1IbwMBbIQDrQsquJNc5n3PiAIVhZHvyHfXv1l9QBldpRX0QiYmpnjlGOh4X1q9L9z2
a2+5dWp/DmqIXp0f11lMrtTfrY+iizv1k9aHaaMs+qtT3JfnFvhMSH3x/hz3+4/9s/0haFcIE2mX
TTHBUYm+5z/nhIb1i/u7h4Q54D+dIvREMG9wguOHlrkib+GfcAP7F45axOERRwSOQPDu/vd/AEyE
v5W/q6jaD3//Xtf4o8QJQxXSre/NFUF/hQ7Mjye4uZzrXmt7B0E+WhOfXaa/APDvnNU01u2v776Y
fyPhWn7ZH+LNtxejaQPpTec8Szd3OU6+G0eGNnpvOH7WhYC+6gmoi3GvoIo9pHHXOMBZ9OophPHx
LIek2f9/vDSyTdrSCCv5Un986VgD5d+VwrrMEuN/QX6P3AxqdKeN2zvinuAaYaxavTFMvw3IZ/u+
en742t9/zcuv//GTu4aFXxzNoOTCfXx5w4zDAk+fecmIoowpxYDU4LLp5+oYI7dln1qAvH/9kf+U
HUwMD7cQbTXa6ggRP2plC44HfVjhvrGNwrgv2Fg5MjkzYY0EvDxUHaZ0C6hsvCLtqWkhPvfdq1Mx
Vs00h++hZuvZVW6YTPuW6MJgM8+z9ex4BvqJwB5A9A5VoMSaEbqWrdpK5Az9ssI0/b/+HIvJ/ON3
R4i3zfmSscGfTP3e6HHIdCOMO73GvdKj75gyhDlbDyXUPQ2w8gr2WPv616/64+h8uVfdhUUi0Wwv
jUf54YZxEJwkk91QlYtB3Bca3v7aLaJvejLVFyXm6da2KnFG6xkBv4gwpP716/95YTK5h2LgcpTl
vvm4VgYpoYkBnL84GlPreFkwSvbTTTjU4idpRh8iPt4+KyoBVhayVOYvH9WisJs6wlt7cbGgYNzi
Oi7S7RAv3P7ANNvXKbVAo+vOsjp1eiGVO7JYNEr2mySNtJ9c7n/3weH38LRkUAFE7sNDwoAfKWv2
vEvfUev4lhtkJUPqXAchWqQ/I0b8u0XiLo3nt/+4tvGhhUUdrceaORiXpu0IGQVKD7odBvdV7+qE
mzcJVqShRTdUx9zlMpvFOR9whXPWENpIJ2YurzRnmG7pdk3hhuQJgJP4nzeiY3AURQPyg0IlrDLb
K6bxKCO9z7Z/fa+8ZbB8WCKuwfVDqGqjjv2oF09I6gVzLMUlCHAQbGe3afZv983U5dVT0+SanzHt
eioUXyDaMbkJY46MCBlkva9UjloipjGX7eZxzpq1IBf7FWz4dPvX7/PfPAURtgPrQf3iEgb0QUSv
IYUbnMASF3t2+ULevmZRNdWT0ANxX8OR+cmdvQwIfnh2LPIbomEw3KDiBQX04RXzLjQSPVXtZYQ3
dmV3uf0cyGn5HzICVz1ax5vGdGCZB3GADARTZIQHcFTyLu6JjoBuqbpXkoG503WeAHh6qqeYbKiT
tdwTb19Ry67hrDjlyVML6/5KCdM7aSR8HhhYi/Os+vLqr79GPsHHj7Vo0dEIcefS/yUFiH//biOd
vVS6dazCS8ldAitezahFXC35VJuZ6vbFEA2jn7gINdaGjRvaB4seRFsZheh6s2Xi6isifXwjMYYN
7nl3OyyH8j3Ekl5AtgzVYrKyg3lNZSwpvqNR+1xpedjRNyzLZjWG+Kp9VFFUwphPWRlJO/YbtgCn
Aj+ZlSsLWc8FsU+EiyxPTljry/OQ4Mlee2WDBKQyMu1RKDf9tIQOftXTVqwz6gCQ1moGkKumIXpV
jFWcY6eiYh137N9Hst8w0NVmUt3USH5ztAQ4EJfjmr62ASCD7XBdrXroC7JX1mbgundS1hHe9yRM
nVVjDDA7cztskPmQtEjicGd4L7UG+dAv8rZL9/M0Q7CoexoGB6NWsXYIkHmdjLBHOlMNGLno1t+p
cUD05KLvbBDzoZdZJXZX2H7dGmnk5xH6FrpbeUYOrLSigNxvhsxh1LPtYqC7clXPknNKJTc1CHwy
pTNTbpBPz7w7AOTPrbQoEwqPpw0lIA/ioWIXaGPFjykXmvQ6MEEreRDcgK8K4M8nj65pz84sIoFu
GfMIVvcjUqZEXQNpqU/QQDyxDVWZRzDX48k7AAOJCDuV3Vf4Ig69IcAGO5TfDZlleXhuDKvZNpyh
GZzDStL1+VEQZX00Bm9ae9QBLwrbkW/HdbvD4xtsmSKXv+ayJcKagNVV7VTRKzfK9FvI6aVbzTBc
EAlxeYCSdNBiaXeucwGjnRvrDY5Bw23yQHYwjvLK7tVCAetPDJmrew1tSHo1YH1LrWNREGt87w6c
dGmGRpkqXTI/co6zq05ZkGzSlWXLwOD/hTEa5K2nVqyJaIFYE2a69oCFV4/wxh2Tt5smoPdVrXJv
q+lL8TPb0y2Bo3zTBQrZKz1kZsjTXrOea2+k745qqYJ4GQbZ54l4OYD+4BzPUH2ZyA0umbsr5Ozx
LlbclQztiA/Bpwbcywe9VT3h3uLKOhAmMiYUJcp1nXDrkbD2avEdc+nJonhqYiu89K43d/6sHOs5
sEfiemOderXLPJ5G+WiT1T3Lh9Ew2td2jixaow4PHuyTJ9fK0Sc0EbE0NSvUw9i6CL8UAiDWsmmj
VQXj89A7eAFTRfZLWqCgq3V7+UNlJk9dN/B85nEWBJjqZB6uhej4J+G88DYG+t1nQwelv5gt4YV5
Nl8O2V98pI5UYoYSkUjOJMLyiFksJKewzuVJunROiBBjU//OrliekdRw3olwC9ZEQlM6KL32tZbL
VykbLCVt2/OXb+8273uUwGZtgeii7DTgGsfqBjI6f0n+stV8KvK02YfhQFr6zBUZLCpDZQDtGsQs
N4aBLr8HH/tgZolxnwSwvqJuWnBNS/WoDL57AcEnXrEkeSUipNvXGMHbbbL8FRiuin4HLXVoJEgI
4UzJDXqT9rXK2G1rGdZPCWx3k6SnVt2+FQpzWhfqiILceTYm6vukzbi0NW+Gtl/yapHByXeBk58G
u6af9Ygl7ZSBfm6bLC1P3EZcO2N5t0VZs/G0ZbNvA96RnugU4WVZy42NX/8JTC+7OcpwGuaBIanS
2xnk8oDmnjZM2/DOB35mWPAiSP5qrUEj9lbg9Eupks5J9/r98GMupY9KJKyczFZW5ltailrLBdBt
0f9U3inKbeuZ5jMjJrYd3mBlTMmMz7AYkw1E2OAl0yJevHhbQgLc0rQdkItQBrHzQAIdL541tq+Z
bLlGTPAWBWL7KkPBBlxYNs+2cjmqpMhOdkIJCgMEPQeHK30uWtM98HHKK3PQnNtY9Yohe5TxbpFu
NvtxZMftltvTLjJx1sOEnYn5E785GShXLQ9+zHWFvS7a5wwnqNJIdoadviRKblA08WYC5pQEGKV8
Z53w5MNEmON9kgKC2nTkCu1MAzc3ee9AlqKcNj0tRtzx3x8CzIimWxUTwYDlOpYnR9kmmjdWWOUs
L5/jNfcBfFKOdQKTioBZJUOuKuU+wOfA5KrGBubFjI2c72GkBCWaLXjQGAjdTMRgPDdex3rVM1Je
jXjWnHVos+KbpuWdvN2J1pSI9mqMeQTYzAmnjWgyHj4QysP2Rk6BMR68crlASW3xaIK6W+/zRsiH
uJsnKAgcR/GXOh1FkeEhKVwZY5jfKT2xn80kQZGvYdvxZcIxhIij/8feeWzXjWTb9lfuDyAHvOke
HE9vRamDQRnCu4AJAF9/ZxxV5iMplfjqtquRGplDScIFAhF7rzWXcS8twU22zJkeGPN8gF0iDZrP
CFB50Vv6FaBouUK+RKyRyf3A4VNjdTpteBepNZ8Xw+IVhe91nzJ14w5gS3sP/Mm4r+lhWxtczNP1
AiqVVpEanafP5rzgFlo3hWYdLD/h2hc0/OeVCaAqG0xAT8PATkbdNdgraIYzSXTXGtIYL73LVeRp
ZD83A+6DsErg0BV5xWu1zFa09qzF2g5YfTEpdzHTUZrzcpk2sIkVAll8xglDnk4tCqvbJI1ci/g9
r90Tm1aUG7KTC+cW1nElwkraCMo0oTvP0FwYNfzfwWM16WxbCZo45G2t1RukJrI4lqPLT4NbM9s7
kD+SIRKB1QoX9XFJsTMx901mpu3q2GCSZykSqy25TUAEomPGxOkG/JyL1MZ9zEzmBTWx0ojki3Ma
u1E88Vmb+kbsJwy0XwE3Rjen8WmbdBUyCgE75N02sdmDzxAhrlPscWCPxySeaf38HBClLP0XSA7w
80sx0knMqgCPduM8xy61lNOocMHmLqvcJMvUtXG/GW1lXGaOqjbk2Inol0G5hJ7tgAUMkbhoodea
FCGEg21tlaoL0mTJ6KNrXITClvzdzEJIrJnvjUvS38SeIWfcQyGr5RqXNG+WF7V8YUC2WAAAGDQw
BZjtrdS4cpC43bBTZ1DrGk3vsJdM2qcZ0M77vFzXEQzhsI809fnuM+6S5UleG/UBqlZ0YGa0xmPP
pFDHgjyKVvMDpiuglwsDruc1s9qZ48bNPN2Wsy3cVcNW7TFA5voYOzHXjfnHZ3SbNvRi1HQTmXys
hZa70fBJx+mHsUqujI5cuQPie+OSCAPOwvF7jhCnNaNdN8i4vadHwSIEujPWQ9nQ6Womdb1eIK/t
wfTuBn8qr1A5fUvIeiO7Jev2TkE0jSd4d9DFZy+xBYzeM9toZblsqUPUCbzAyraWUYYnZyyVS9hT
8gyUcdSljTFzn1NCaFe1I5dppw2ZtdUrfx5XtOlJrxvpFqcNtnaLeGkj5KtZHtjZT3QzG9iFRdNU
F1ENKjCgy5VvXYDP14g1GWGiM3t/M00dIXmtmvyPWRRTiATjxJpqsGt2MAU9JmD+VGGo2QxhW0Tk
bseZyeMB0cCfLeBnAOLOMl1TAUSEbEkmHKEm/3ZkjVOqJV2b+NMt8WWs8ABgh4NSc542ynnBLCut
gFc1SAgFJ1KA04sWj2KTWbM+QMbJmUIA4PeR+syMBdol/1GzxuTrEjSw99U3nFzt6BEqCiPotDGM
iYBqjjhCIU6JnjmtdicvOqOeJvYezanzNIjtg2wC4zKenODRgMv83Vxws7uY4Oi+WzzXyjX5fgrl
HR3KmNlqcVPzHggNBC01bxJTyeRId93anESqZqHWm00U+FDOfcJFI2Si95gzms+AruWq7pn3RMsr
BOSeRWqkAfmpna0bq5l5oafThuztkr0JzPyHPbp6d+Y0A29cT1YJcKs2ONd+rjBaaiSoYqBhVb59
8LxF9w5s2KZ+37G/oXk2CNwN3bAtbNP02av0GC/yxbj3fYOSnUOWT0idh1viZRqfjSgy2UmULh8W
d5zd+4SKNWGjnnVonIn3YYnVdHBaMjt6+eLG5rSiSlbquN5KwsyJFjWxxw3JfSKG6WFKMOcl9pw+
NEOcrwl5CJid2e2QvliYA3YytySuAtmedi00tyaFYgkqQqGENe3N2NG+DY3lfM+CYflRsKp8Qd/b
sdyWRbxiXWWeGUgDMNZ09a6guPJkc7p4D6KIIIK2rQida2s4dI41pZeph3Qiztz0U9n08R3pcdDc
h7JA6to5+m72nfkysJroIYHA8a2mwyfW9D/TjpVyFcTXC4nCBE3qsTQU1QOrnghG9/OprPBfcesH
HR5sWH9s8Kx/FM/yWfx43d75+TP/6u54uPrRjOKAx3Hv/iR+/Q0Dc/7yKOESG/ePgPVvlV7wl29R
WMY+j0BUp5nzT4fHAiBgo6jTaReZvvLv/ycdHiPAhPaqCIZsDnktqj+qg6rIiazpbbUoz8AjsQNi
heLOyRN+o6qBwG/hS5owGIaTJ8p+27TzdVGDvgtJ92BT6gUY0fVmi+yuwvtqLcZTlA7kfFTUCsI0
0OWPqXcVhx/2kh+hOuMTfF35GqnQQ/HF1tjVgmlstlUc8Om29HiDrxRNLDcx3UO4c+6yHvbNhEzl
sqB6wrQ9gJDy2i4C8k9gydE1QDgONZwfzeOlAsLYruimizNSQJHPl3y1tMnJdpKTM1eWcJuDtyCS
r3HM3/La2Ed0fl8yr9WeUvou93FbuSubxKEdLeV408QNXlgs4VfEiPCRmLqb0Y+/O1rORZLwAsDX
vAH7kW+DIE/WLOVZWwIC26FIf2mQjMmVHhD2U+lQ1AgHguDf9s22XTh6QkHZtSZ9lXr9RU+c5Gow
4Q0Z/j3G4gsiOqpVMlV3aH2N8wkeDOqbamR5JdUf5Xk9w1P1m6eoJINiMfoJ2238hUoX26B6XCkl
Wj7nX1pHqQ7r+m7KtIX5HVJSY8E/zP1m2A46fKc0RWDjBfeTFW0iD9cUeRvqFEiUdvjVQTtZO2/x
9Csr17QtNib8pl1QPNZw3R6NyQKPpCBgQHItAmewx8JBa1cJ02+3NNcEKy/ED2jH3p7bZ5ih4r7B
IKeWuXyVrabYSIhQ14V09pG/wDN3+vYKIqx4snP/3u3SmpxV9gJGN9M4jwjL4aNr7IPW9Qlx9B+K
pdFa9GHygeQnxNUlClJoRYpwEETDN01vRcW6Ubduetz4l2XaJoQymglFpDppl02RVHeWZrA2E3jH
1mZt3XZFjx/JjwAnWIlLH8s1Vlk6puuk0EYi46Y22InWQiMSNwbRpnSXVhnJzqse+359aRrTcBZT
Kh22UmjOg2fL9MwuXf2LzYWvO7gMYZlmhNY43Mt6a/iCgGELcOyZpPzSH2pEThgWs35+ISZ40Xa+
IMjwZQ48eVGYgoiMuIJaVSCdwHhZxCihMuPuvxP9/08r34GO/KrS/ovbN3wuYAGKKn1+PdX//Kl/
Gvn2X9Tv6V24pnnSXb9p5GPq1Rn0ID+Y7vmo/N3Nx/xgUHfE8KQ8iycizN+GX/Mvx+IX0rP5aQf+
j7r5Bsd4PdXryiphGiSDgCjC5KTcza8bA2jWCI9l63sJA5AGtySzB09jpszmnhzpJTrzMZuQOm10
Pe9RPdrjQ253KKy6oGo/vbp71z/7T6+b3sbbzq2jzsYmUoBsDjo+Cobz9myw4zd5kAwj6lR2f3GO
uns1eDXRg9OI4HI1Snv47GFQxDxU+qpckAn2PNHSeXboB171Peh7/YrfkRDBVRTGA5hH39jNrhP9
MGbe7A8aaadu3/9rpP08Y/QB+FACPsrYpt+dcUoPgb5Af2lN+AzX7rQUD6PKbNiitESANM4U29cp
SjJKny4hTnOuW7uS4qBBeCU1a6RQHRsgjdJ216fM1X2pqhOecPJ4E9dZcg0d91h2AY0TpZN47JL2
LGeGnDZpp7kXqUjG8oNW8q+PATcIH2wTuqWBb/RdtwhnR0ydpeguq57yQx1jtEOfjdxx1QD/vEYl
H9w1kVE8/fnxv+29OWicPGXnA0PKWOQPdVqvmlTY1mK76eLq8tTGMPJkoH4nwpSEssc/H+ltO+zn
kfA6qAa2i7xEmYteH6nBLby0GH4v/UanSi9rapNR788Uhptko7cDNRJLn2EIkhguy48GjRoUrwcN
VwlnidYxPkjMTe8P73lWSmsDLI8SYT1Dv3eec/xSxc5Zyo6IDGzis86j38miPQnia+9HT/nzIMGK
gbqzhA6/MCOGOPOIK7UEe9p14s/zj0Ybm7WuLaUXYkK34b9b7jJ8oE15jzniQbFEZdqwMI3YvKtK
CvHqQenu4FSOE2kXxhCVz6no4Q7jTujRkWJBqOKjTNL8a+wHhMIvbQLG2ibVE9mr99LDVqnDOYk9
wqKy8UcqLO/76CCBPP75EdvOLw8ZKwuDiO4acytvp1rlvjpLl92sLpLeusjsVu1v1z31nN108h73
0Fognbf6zVjOzrAiGBXVs1FhiBfNrlAW5rxoy9umcPA1e4WMP8msrA84t3vqNG3zwJbMX0fs/uEc
KX80uY54paOsqy6lMlC3ykodw44BA3hyWJtjUu5pZhS3wOKvkU5aE5Jpr73EQHbfn3zarrJsG+ls
MjfYw7KsdOln54Wyd+Pbt4+JsnwvJ/e31BMsmQy6FAeE8odLZRU3lGl8yaZvTdf2d4Ou4SiXqlsb
de2AhcKkaZMYMt9FnoYPHeFx9JVWOO70tGq1L4OyrDdNR5gZQO+D0QbF95RGIu+9srmnJ8f7qMzv
LFKwcStDPA3n4KqVRIpTcmu3xsk5XzgeLvpRxn4bjspcX3YWW90muKKGjvMev2q/51NjyrBS1ny/
94qnqdSTM1MEzZ1j9Vj4g0wzcYKXy7Pv1mKD8QKmLGDPeKsR//VMCLB86U5cgMVUjIDqxAuYFDrA
UhCBOVY8AaHQAsCmyn0FQoAmriIPwByAQpBh/aGMGEm29rRtlhW10Si0TvQCAccgthXRQDVrsWko
zkHGSOq3Vq/4B5PlTecuUYdFdDPIti9Lytgqlft7EiWmuXzupDapmMMAoGZefzPnMutZog39MDT6
ZZ/3cBWJ0WyX3RgMfXQoRUq5IjOL+k73qFJnlHMUagB3EY04XYFKEzRf6yqCSx7Cy5Ltxs1lDLGf
3kB0ldD18EiYmD3J3mMqgv7c7XqLESUjROsSVKijbV0tyaIrJOCWG4c49xDKGlbelduqSEWwIh4M
R+KGFoYL0wZpHsllEXCFsO5w/oZJMMgIl4JH5bmLWBVskR9TfPMXhxmzMumc0MtW5f2RFXp33aUa
bYc6Tv0XbRiBma712ux3qe0P/qWDEz86VpbXe04WVlPXLvO+o3UjErZaiVfCTx4Rn9EArdLtXLjl
vNc7khpCxySqMPTQxxY7kaKzCXms5ietKReDZbpLeZZ/dO2KIGcNai7BQ58yWL3lwRJBD2Y26d1b
wLmUy8A1mMZZIpMOxBeasaTfAV5uqjs+xhYeZJTV26HhDDZ1DzB54xvTgjMimxt5UfozQ1vjVRHr
yDCGo0DJWazZ+sSD4qaq6pNHSMiqWjKLmlDOXnTtcwIl+IIyaQ+YoO09oWfsj80cDuw6rdNovZAt
QX6fFE1wnUUys0MrbSmlltRTtTMYa/bWaKLY4XQDr9kYc7LUhyQ1UAXkaAdAHfD/AS2DeMXwia0W
1G5KPC3JytoXQbLgrJGtnPvmJSzYFMuHP9qadT8X0hwu3SbAWFaRwHeB25NPUtx5OT8Q0Ki0tlGa
GBX9l6JKjjTAi2nbSWdJz4w+7u/tzHSenSlSbQCIzbREqkl1v8mZ4eQHQ3UIrTbvsNFHm9RI28+F
VL3YLM7Gu85x5ddGJNZ+9CR9Cj8nRQyYPXqyrVPUlDQrQZ+WlGzLvqEwaNz/rC9KFPI+trSZgvpo
llm6F4SNY8Jj12depRo12Upv1eDMMiU7KDo4YtMMmjrUWwV9SWTFidUdk+4ZXzDK/1CYVASlROuO
EnYC59GhDbjOxJDnt6YP3PQw2ZkcLhCYqMWn6hk5OaK7TY0PRB7qeqHHP5lES+303FMXr05dMj9x
XqpSbzsVVzG0uIdWCf1w6sj5yKvTFGj8byrh8crTj6I9wt8xp5o9lf7WsGdSGa0moeCfSDENFyVc
4W6FK6Al0FynZrSZCQVTkwYvU8gVMYEQ56zWyX1VPrLHDo7+mKZsrAm+ZVyo/qCsVFl9ElTzrX6i
ehuzzM1g/VR5dufztdh1lW5cnvrVNrRTdvN2kprHmuiR4SwCtzWuZ+G1xLB7s7VrTG4revZ2/pYX
uXM9DR0BtC21hZzIoTLu9gS7ly/zght606E8Z5tNoQCDkDkn3RYuY/BJ06NyW8oG/gD75XYzC5nc
ppSGz4DRZs7aMYUZM+0hm16NiRk8Urkf401hVrwmixZZwcGuaqP9QcGUfrpvMKQ2Us3Ym8whCnpL
OPS44SMj2zNDDGQzREHRj3xprVH1PdrsC+XS4F6bWaaTfdEL4zuhPUT0lBApxkMqTX7VVBoJ0j8Z
u/Gh4bHg3yFacrvUJFlcTLNX3GUjHELf6/Z2SfzifpEuDyfXjW7BBcpu/6JyJ/tc64kW3tBIKMez
eJZNEvpOVyb3rES67zrd3AaNUtqpZIhOgj+So9/yFZjbOwyzRvpk1Fhg6GeyApsfmt6iSY2Qgw52
4pHoedSiRn7FVU61ovAgrR8oxRk3GDCiZSeGtks36aIoRqnZZ9b1hFnDuSzdBq9iCz3dvbCNxJ7C
mdVNt0FzwlOTfoXdVixeydzRdcWGus8k1mMBjmy3+BjTaaFPsbeeI+KSQywKbvsJKYBxnyXgXXgd
UmRNRVx211UA5WU7mE2QbX20YHI1DZ/pHDoaSVGF8uCZFY0s6cS9fYER3R9v26ijkTbHjOhNk1o8
TTYOaBRSq0cC4Ykmsa7NSS/cQzSpZOx0mrT4IhcajZmyI4gcm1459BcFrl22kQHxUF3iU6+Tk64f
ZnqZqHtAsSI3jBLv4rQq/W/J/IOSOV4GNkH/3tnOAqoX6bf+f+qX/2HVOpRf39ZUfv783+VzvBE6
ajviktmcsvlkI/l3+dz7izeQnb7OZ/5UQf+npkKRHFc8vfEAmTT1Exex6d81Ff8vCGroMKBD0Ng1
+at3jog/OSRUIf719o7yOVUdG9E+5RSMGurKX288ZhpqBh8FfZ9PimL1AtX0apqjQ6ZWb7Lal6l+
BBC4oST5ZOTUiK1u/erm/aaQchKbv9phnk4B5DX0W66ZhEO1N3q196kxljS+T1BfTY7P5QB9jfXA
asE8vzJbXa4zjeWsXUQXTRMDqDDtaiPNzzZRDUsCH58XRmcNQYjltg8Q/3nM/4osZTvjCgH0mtlW
pRZ9szFnpjUgxSpZafmXjGgF9a8zQViERD90S71LSwCk2mZ2gj29WTxyyCrPW32s5tWi97DHNdFZ
1lrP2U9Y1eMMiUUwGvYTvsOS/CvovmfxwBI9zZYbu+cC/IKIC1+7oCgKCx2M7KbLz7Fn3USUfzck
9axMDU+fG3w2LI0ISe8Z9yphHxmZ4S66FtcD7xggUU02Q12saUWHfNpvJw2AHEHjG1bDGxr3X6j5
67u0GK5ZApFrXX1d4PPS6cfnIIudu3AasofKaREzX062vsszH1u0Lr9VdryO3aE7r1ge0YUjYtzt
ONiyTXPrKi6z+KcE/r/TygfTioJJ8Pb9+3mFNCyRfn9+XZ7918/8ay7x9b/4FTo+EZhzNNdecWZ8
7y+mF5caMKUOpgfFmfq7F2fgtgLsyFSC9NlEo/7PXII7C4QVkxMuEMpnOEL+k7nkXQ3DZkDCXrKB
ZbA3QJOupppX73HMN2nxm3rYm+aAUQ/LNbsw20TAZQ9WQKyDI6pzEJ+kHgYJwoVX9+o308i7ghwr
bJU9BH1Hx+RB/frdLNK28RIQRNfv5IDs25tLd2OkZoGnPy33/4dDQZ+kT4jeX3+fxSqsbDSM0ul3
9IQQXJiGXFkd/mqKZ+3/4aq4lYHlUsdy2ei+vaeLMeUNMxQe2mlCVsYKYi36Pg/7yRsOf74qVQh7
NQ2fbiDRxbqNRta0fvHJULQe8sLhBgbouKgFmyzuB/dlGlHhVRFoTHTPisaTh9Qh65+Twr+1kDEG
f3NwoO5qFLNTf3edPTCFyGr6nvRsG79BNiWbyrDbD0xjv44RB1YocZ8kVZDb7b07SgcfuBvbaNgJ
LHyCsVl1wI2m1hs3WVOi1frzHX1XmuaOOqodopv0vxkmChX3+oUAcGlaidEPu3h20RHl4geyoRc/
rkuaX+WZGwFP+vMRf72NgL9MOFM2sn0kGe++5lGCKdu36kHRBmALslPgYQX15s9HUbfp7UjhKHyp
iU7H6+hY6ja/etFRnLJqaPNhZ6XjvLI07ZzshitUy+RK6aXzwTX97i6+Ptq7h0YTBnGnUww7f4TT
HEF1jkciEZuMnMUaZOlK5PnXP1/gO9+Uc3pyULNcAt4pG1M+fnuFc5K7vpS8dsTc2lcgU4rHWB9o
UNcL7uUaxc3Q3noQL9FrwdJze90/oojbD7GodyNcus0wAW4U0mu+TZOlHWbXDlZm1Ld3i5hX+ETj
0Mjb5YOJyfjN88ddBssfUQYOv/cjzu9iF189r1EqBxujgEIxr0BPjxtNs+jXk4YZNj6SQou7tzEB
E3zRF7S7A66KS0C5VhiTsnjFFvdfX/1/+4I7vz015mf1hjv88+5lQDpLAdIpeoraycaMEmdNN2ii
rOf2mw717sOUWlmoSzcoyGNdquNUZeKcSh4ppuVE333UK7ZqXbZq50pfWZSV1lGF5rAy45lVlyku
TXfRDiD4gPiPigTkYY5oiUN6HKgpPRLfHYUB5SkEl5q3tSwzXY2W8FnrTMc+Fx2I0IJFU+QEMIWc
s8TOHwbpkxNjYxiarSXfCjQfJC31VzWJnvs2BYGLihwsfFRE53oy65800Y67rELxGTnzSz5bt73f
EzMKDGZPemZ/xW+utn8erb++ICRHsjDgrecb7HnvBuvUEanksLrbpV1yqeVDQhdKPxjpdD8sUbMZ
htL4j19JjkjBAiaA2oIE744YiAne45L3OxFFB6OzN3BovwUVgagW5VcKC09/vsJf521Qz8w2eLkD
VR19N611cTBWPJt+l80FmwJSJw6kNaNpN8W8/vOhfh2mPiQw3Ni0YtS+7N0wjQdUJ5Je5y7wRwdC
TGscaome7v9wFBsXEQooi0DvdzewBMdX9pIbqLlCF/hYAm1P+dO//vNh3nfMmce4Gh95FKtFw+Nz
9HYeyymlGlRJ6QBMAC+prGdbd8Lw4nYVJrao81hSMPDJBKJN4n+iUrWr8WZ9NC2p7tXbDwaOYwte
KthvaEQnQOGrD0bb1vaSjl63s4FNbSRtgi214n5ryz71SS1b7AO4imAj9PpHUUvvNu8zuYsdfbwo
lwWwfl5HHzwB87fnRPcS1ZgVsGZ991mJbU3TosTqdlU8VAddOJtAH6gLQrq6jEAnhYk3NJ8LiqVh
0Wrz1dCkRD8QdLUO/KqmZF78KIxpvMzxiy2L/AI/xgzbtG/u5mpIV02fOnsnTshInotLcFQfLS5+
fwGBCo1hSc/7/64vHBkiKGeSEnZ2Mt/GhEdsB2nHD5gZ+ei3XraOiOgIS8/t+WKJ8kjp/dnH7dEJ
NzgMTUTMsS/GDRXa4KZevPreJ1dlAeB9xHMQbKlozoQnZmRTZ32xpXXRfLA8MtRr+8uweHUF70an
7AtOuJ4R0CFMPyqB6rF3JuKeNX3dp4JJfkBSl2X6waqRe3UNwK8/vyDWb0cBrF5EhL5pkLzz9gVB
5G1LeqrdLtOSXuU2+85XllXXnt0Bjwz073UxTp8800i+0d1Hxh6HWW0iQrOw0o5xtzV1YhaES3FX
0tUoUZ4POAA54A7xngq+jo0fc2UYTJXenUfkn6Nn9PS04FPjw4EwRkc/16Cb78m0fiY/8s6dOVBs
n6jzuA0/uOe/Lt18l90gCkwX9CK7pbfXiyLTy7GxdLs2Kz5VEaHAZDFrCwwzIvmsD9aJv5m2wSEj
0WRdzy/W/bcH64rcJZTN6HZNXL0ESCP4aqPps+lKfXAk9ZvejSSOpIQtNiUR/f3CnoyhofEih5Ek
4nsCo+NPWaE8iHgV3JUz5xSIdVfzj5GLUfLPQ+g3X19XJ0vIU+FNKgD37UX2MZhIfOkAUL35M7qM
68lrb3U7eim8/itbXveDD9T7ip2a0zF+A4c1TIX6eD+nB6PWTWnKkGUbXt0OFuueObLWc4Wy1RqX
H/Qj7uu0mNbx3LC4sQleHLtY4G1ePrj03w4mCC58WUCy/hLDmw796CQj76/E0LrWGw8BKg3lFQ6Y
OHSS7OXPd/o3n2ZooRRRKREii3k/Y7u4AeJymHjIsyC5szGicBn85IM94m/vL3wGm5HE7cXP//aB
Zp0Rg1Jpuh17ZBH645TAgMwCIlihN0q0AWFM/2utzXjmJHaOkGpAQRdaO1sW96M58tdNOaIfdoVs
ylHROe/fVzkT+ZN0OSczEo+IEoUGgFgu5nGOw7g0tLDpymqXeLi663zQP3it3otnTmON1RA3m3U7
wsB30wWZQfThKl3gTrKTr42HKnQlRdxfdanhoONwa9cN64FfQLSMcg6Obls4a6jApAwR0JHkodRm
eTEmFimQZt9jwHfiD3Emv5lofGixxLXpqLKQqb99ZInmp7NTue3OnSKxHWwaZnaHfZS1fPrBLfnN
oWg52R5AEcpwqB7fHirFfti0dBB3/RKVL7Y1ezdLlZSCVFywEn8e8L89FiNRd1VJ7ZdZrSH6tm98
u905ZipuYOu623rGUZKJniriP4XG658z5Wsx428mMVa7lEVYIqKRer9vNBdoaPXAkVKk7Gv8680d
iSBETOkdwp6ppEReJ/MH08dvL4/9NbQk18Cz/u6pxbFeoXJy2h3NX8x2BGZRNy/NtdDN7oNDBacA
vXdfCFYaOhBsJHQWM9bb5+bndj3Ei8EQsQUQEXeGU0egii2XNZ3tqghdzFprlzV5EbbWKLUtO8dh
2izIAkq4pQ4vV2pRYzxE3Vw8mhBhk7Wocn/Ap1m40N6iNnkG5Kdd5CSedUQoF7gau0oREisuyQo9
t6apEoyONLYSVeF8dgqJSmlILxv0b0lGvyEx7t3BRBpS2JNjbjOjnNwNXNnEfAokUXU/3IxiSQxh
QneTsykReDoFWPrkoStqYz4UFdW1HQqL0t5oemMcy4We4q7DCt1dOiXBpRd2P8zRjduhjNjy35qk
fY1vn2hpO8irdUV7P77wvUpR+RyrzraD0xZ3o4ZC/ygqrd4bIkfrOsfCFKsgSR/LzrUANeBnyw4g
8GKCoYcaJ9ycQ/HYlA1Co/NsZDsJGiBo6Ed0nQzIvhudeVrD0Y/0s1Kj20ndAcfbuikdtbhKITw/
e/SGwXdH/RQuPtGod42DTkI5r7L5WkbeeFeltug3s9YG3q1el368wYoYD8o4O21bfwpSAAUxsjAI
5suC5TELdhX56fWmiFT5T8fwBVS4c/yHLGmLcCrKGmeknYxo51Fh7Ut/uKHOux1Q/n2KIHs8FZqv
3/aVi4SOjJ69puLnrDa4Gop5W7XddiLU+jbyKKLaCToXhCs7087lOg/ychsP49ECzhWakEGz3AVn
OZhknGSTtUW3gm9ekxs6TsTa2sLbuSBVN4Gdujs7WGpivm0smdg/zjq4el+9noYzyi/yDL3xeWld
osksFWID+89Ji0f03BtQOe21E5RiYxBgdg1WfQkBTRpnflkkF6jPoLV6iAI7nNjTYjk7RzNu0lT5
geeJUAZgHeGU5QOLCgwKBV+Jddd5yw2Ou0Pb2/0qXWaHP/KrnOrSJG1xJGvCXC963m6mXiBFS6IR
iTaoW2kla/wI/nXk27coQvBvSz/ZLosAb4rvYB2Zs7lbWLreRnHRfAGJoZ9Xieev575115PeixdX
a8kV69GO+hSsdzhEnIMoaJ57ZEseLD01D92MY44ixRFHwzZ1GoP4nfmpRHvyhN987zk2BJz5Cf0P
rUQ9oFA3RE8l+XGCN7D0D+PgQXTUWvRNjnYPGT86dpGVrt249jd6Zms8hxYJXhYs64R9w20qtPG6
jYV/2w20GaXVnfdz5EH+VJRarfrRtbLZ+1af7tOuRN5X+uOL3fUDOjzy4kh9HjGoz8gz2wqVO41E
XTHJ6jToCR71gXCZDJ5PJW6qae3hGsz5mDJJkIEoP2POyS9bySjLZvCUAEAOBHbOiL36Gl/L4p/x
L/Vm4oXYRD8TJv2feZME8nldu5rNyCaLckFP+lkzML9mMVI7DXFMs/NUluXkEZGzt3KchevSFx5U
kJrONiAglxDp3PNFvCrm0dGOlGf1jiJti7ZJcKegF1fFevHLEcdjNl2feA9RWeXpQWbEOTmICi8N
afrbOh3lsgJFPB2TtNO/unrEepL6brPBfFmcNXxkv/WdH7u4sWPEztJJLQxWnXtnj3n0ElDcJ5K0
Iit11RAZsMZrOj3QZypfRCNAL89lZ3xB5UW65dA4V0QsAp0IKrlGZTXvelYs9z6o4M9jx++ZtQKJ
VG+2xwX+W5hOFcQj2+o+UYVTTqkuWTAUDYyExArapwTx6Le2sfNtPmntk9ea6T4jsaA4QF7PtynS
kk8Ozkf2h9Di127klP16WDpejsLUHHQ2RNPjL3dCyB3WAbUV+GBKyBt2pYHY5uybSkJLkF2v+jQe
H9tIKn2fg+dqFcQqtLnWbYLiS1qDgLOTQo1BTR4Biyd35D8Uq9pDO7TtuJ3aI6owLtFT9oWz2Fw4
VTcfH0ds//IijqL4KvWhfRM5ulzUPdQIOyE/BtVQurP11L0be9PBLD177REITnKF2Kb5QumO4JOx
dq5iwau6qepy2S7DlG9lPdnlDhtFfFUUzeiFjQOum5eo5aXi6VKEb485SRNXXpI0X4WiDtmLAI+S
cr/TLIe6jTJq5yfcVFI45zONoXnTOKL56qgdZli5S0N4ZZulpK876R4MM79WQ/1vCLs9NkYWnC9j
13zt50Y8jQn3dfG89lttxJjuliHhtqJoio4x1Qi0vDiVA9k5V/bSAkEb6yC+mlIs4qx3ieD6jkDS
xizWmNKy6ahLI5rPDT7LzVrCxwk1QE1k0VQJIXDYhCMwNTVMhMaYyVF16uihcZP40nWG+gu+5HwN
nH6BC4Xw2ljhoe++OwOh9Dj+W3Jy9Wgdo0Y9UwTWPUSq6cHXMubFOEr3VsNPN7oWXw2YyhZoPA4r
8Aoj55VttcVB5Ere2AcUcdbEokVHSAr8D4TcK8y1LPp1tjSIGhbec8pYVfcJnvb84nsAYbzYdsIo
mouDIXo1ygFEgbVCNXmXlsn4iDxi8EJZc5KFo+e3fi8aCBqJe6cFC9jzppLJFTiiipg2Qkaeihb7
uu92w6NOwukt/A77ygRAfe5kRnTb2iMHyrV5G3ieklJq0KLtjrvmZ8l8rcfa/KIvcB+0CTkiZkg/
ukU/aR/AZFXnriX5jfWS37Jknx4CnY7MItGJHheCSZKNVibzi0ewZxVGA3lgK+otnVjBKybl1dVq
xLRE3UKRSzU3urUTtlyrZuja+VCOo5tw7YykRWsFU69rM9KYs5IrQixrIyyNpb7WrIwiLnlAPGu9
85PxAJPKr8Kg619qPKM4a/QyC9tSti8kRvwve+e1JDeSZdtfmR9AGbR4DQChU0VK5guMLCahhcMB
h/j6u8CuntvCrs3t93kpKyOZmZEhgOP77L228Wan+LvUJI0vVxWY+/noiSeuFuuv1iw6uF0mLLuw
L5zxCyjF6vCaESvVuo6nxeVOLg/6VBr9buuUfllhjd2CQedq5rk0y3a+eBqSBuFfmN39oGArzrDB
n4zBTx8SV+SHIYCNnksf37bMNn+az+e7oWvuXRCp1J96zZdc49tyg+Njwf3FRO3dcSZO9h20GS5i
YInRTQdrZCFs+Z+QfAbalrr0oKpKHW235qXhtnm1erukTM1L80fXlt2eMIt8hVmCZZRy+yFt+SPZ
dV2UqM764QSps7c7DLAddKPItGbyncpyDwbP146Nph2VOLO6HQ755WbU/fz4O/a/FRC+mVVqQ2pv
nymBuYPtlLOL1HPOMj1UDfz590AtzvqYqXNRdz0/tnQf9AmDK+ZtrhsWUKsZWOLd7GrdQ7M4ybOb
mO0pmPMx5aJbr/C5WTYKks0nJx/OalmqKOezeUdwvb/SEtGc0wynEKM+I2DA+g8J9XtAidyp9OCv
lK2yfioq8ESuG1zSiHqtIHHixjW6cB7syzwX9jvzto4vZ25/BNO2Z2rpLURZPomk9diWZQykqmiX
d3+e0pveZNPem7uj21YiCiYY0btctEd/Wr+j/9XfQAesW2CAoxW12SkXek44obcsdhYWZSlPpaZb
O5Vo5NBqu9tLjLyXOqH2wobO/MT/eIjyiQaxRnO51AXpbZT8kNFJvMcRv+cOYRofEZ153/Fwu2+4
+KtjnntvM7VCB+TSjDmQUW5Xb1nTNp+yu9xHuGkN85SQbP6R6cm0V76mH0DNUwqb06Y8KT6Mssso
7SuRCtNlcS8MF/Z7YTuHxpnbPR8nLsBtwek0dQm1BvTq/VLlaL7PnW3cB3Ww4lqo7ZcOvn04M8Pu
Ha5d/GqyejMcz3taFK+SowgH7j3mwl0/9ETYqLH4AkdQmWEHS+NeFLwNgMCnOVnshmKUrqO0xK4L
Gc5d0ZM6IDIBUS8cPZeBns7y75ROlucU49xA+wO1urZ2HdfZwhzvfx9IGOz5KO5xghZbTym5uMQb
72vbSV7x2DJm2Ao6t6fTbgga5ebr/RqB3fIvEu5SmOhZnDlVuSut3nmoOwdAXTYFBkuLaj0tS6so
jYdXw4xG/QqlVA0g9rkgWWBlLZBA4h+7vm84llZUg3c7dmjqLkiG4qM2bffgGAjwSGsQosTaIWmM
uQbfKLHEdUHM5lTnqZxGiZ42koAWkBt0ynMPhOmYqCFU0OvufvNqZYMDTtotrCQWPLtmkgNdT8Wy
c2VxNGYt+AjYmXLO+d63zZbBcNZQUK25BcQyiPpqMD5wvfen1vR+GKv7lfSt+GRirT4rSa6pwCH3
6lUERCw1pvHgjfXT4jKxVPTKs/QGghGmM4kdxqH5iNFe5WfNaic7Up4uvaNXGjj5G9ttH7Qp3SIP
i9c+IN9Q3gy5jC5VgGNchFrDKT7rumieTOHXT6DtS6h2CxfQIpuGn5U06bmXRfZTJDpMRxPMxoPA
BXB2+qJ9XmwC7x89Ew+vW84hB8dwxV1CAypSdVDu1gBWM3dLtLO1MjBbpwiSpzbJzRfmY06mZZ3Z
57Sc5c+6JHwpR4mIIBe67EugQ9lOrkPyqcvCoNh9syq3NuZ+KebkkyYLDuF2kmtB2K2J/EmJtVbv
zFUFpNBLp3muBMV1O5lRSbf30kG1ezuYUDTGeaPDZSacnV3bEO/JaAkniZS2yadjQDbdBd0Mp8ij
fd6JbCgegP2sZSgjJXmUWNaxS0UNLi2PQ8zMDy1yu5GXfHUGzo16owzq6ruJbj2GV77zqtHPcLIn
5Mcos4NFO2jLNgIAK+JX4jAVXItMt5vI7anjARtFty8hNW51YTWPyafqVYZPc4TtuyNnQs30OPJT
IWwRWp1sK/j825PpKC0ddxbryTxc5Qb69cActzvOE+3BCpw0tAQxuRAtiKeeGFXz7OAfaw5VXiD3
4CzIOWCWM/23BirQgynAtuwHZ3UuSz+0z86Eo4KXkH1rOCViq832HPSQvtPL4iJxMahDTWNgdheo
Qf1SLtrobgTfmN250BtfykWZtBoR/qEZ1nsqvUAkIU2j+gs+drlgMYWU+WCP/NJHU+k8RqZyHnXe
JLx4LjWMGvu/FpwUrwmfXbT/bIG1Y/MsKtg7ECobWIr5b0gVD3ardVLyKydXVh2CsSdvMgaE+0mB
5PT0Vjqfn93Ey7keG/S/80SAlzqjdmCiczK7K04AYRBRenYrlBeJ3On5qEMJ52s17l9hPepbC7E/
Yqsy4Y5WD5mCzCq2EbKiZ2eAvWhmr0ZB+7KoWv3MTro/TvVoPdWpP1/xMuVv65pNr0Cl1N/WYP/r
Qf0fPKiWiz3yH6Thf6MEvH/J4b/e8j7N/wUU8NdX/t3V7v2Bvch18ZT+LkG1+KZ/udp98w92Uvjd
sfGx6f9da/h3UoCOSVU3dKAxGESJ8SPC/t3VjhceQzuOSpf53MQw/584UV3/X7RlG/oMhknYMx52
Ax7lv2rL3Hmqpkizk6y98cIwDtiOA7+8EGaz0VYHbnIBQ//N8qhvqRlQdMonoko3piNXU62Ik2T0
9j2n72c2cWTKrCp4y/2hOmSBBj8tH4P20s6O2I9U+qCQUWx8Aq7vsX8oxmQNmVcm9AvfqRzy6I4b
qWApI4eiMlCIYF59mt52PSIq5aV++mo0BLd2yunxKLkFWu/0RoN0wkYNvfl1HdSW3kFfzNW2HLeL
8SmdWuNMcQN3ghnvNssOrVIhiSJxc7hJXfkSqrF73VOHrtWe8qQrZMQ4NB17S7R367TQYSUt/X3t
e3UpiJC/JN1i7ZdeZo9mQA6G2Wb7zSvuRjFs/TzKYfHu6axUAF6mpX5OM8fZM6Z3YSH5a08XxgVa
2WtbQhNI/UHd+fay91U1hJrQ2yhVLU3gMreH57IrvEeyntZTQryfm40LEZX1xshvXPnaGgUjLlQm
DjtGazd2Luu2iMdcRpYcbPLYAfczzfN2yWy9E3brjgjtsGGRD40xe0j9VQFXW3S7ijxiV6HtUA3G
JLfa10GDcYcyjyfTd9cBEXc4BlMzvNpyKZi88tWINWXiDyXWWgNxaxxeD2e8rr55HAr9GwgUJxr5
XeIyGd6SZtGZh/rXpVzsMFj05rOfiuVsZJ3HAtrPIqdc4tTg/lcVaXrjPGxRD++11Z1f1OKefGLN
U13Vmbfr6tZ9SEfpItNqSaRlnvpGV5H5tIi2iJ3Una/L2n0NppVS7rKsbrzdah7XqZDnGcpYXxAa
wIY8X3HbQbeldC8aGy15MqzhI6U7NnQGrzxlbp+kl2nQK/U0c28X3/s0lZ/6JMZfOevMJ5fhkl4y
YT0jUBOhcJrx6kgp3HBQNU/ZxHh4N5r6J+y18V7rTC02J/3LbupPb5payTanESdV0KRdsVJ64MZn
yKjuF7q/AUW/rNqIgqeSKnZFguluhX9bH3V7dIo9d3jWMVUzTZ9ZurYEsBdIS7HUhJyhb/eMu7zK
seMNdQyMVOlPql0rJLRMv3ZsAWDUGuw3VGc+To7xbZXBN72nlR2MQ9x7OgXFgZvD7rW9TPQHsr8m
zCPTfXcS/yVNui8dWCSuE6/q4h73N3xBKHsPGTn7XROwTEfkMI8p15wb3yHdeVi/76XIL2y6ptNs
ANrmzWxjbRxTOZl3MpBrevCTuU/Dse++1eAzxls/LB4PSZLpHZNHNWLH6kXZsdi1AO0od4ZwFBwW
28pOZbkq8WSuoJOOOG9rEr0I/pfS0osSrEbXVLtZb5076YBB8qw2O2V1YsSiAzrlepoWGR1dOnYP
O2A3rJeGwPYxHWRGVSuwt8Q1tb2TADsM9GXac5TGXztX5cfsWEtUEzK5YBpihTLUyKqUFpOiw1la
Ik48gSgvY0QotXOnrGZVXtphIWpxLkprjWhgo1bdltgPjDq9m9h78QwU6woLX3dOzuD3dwj62tuU
RrTRX0a9TKO6khyz8k1nnzWL01J3Ybb5MJPZjVo2dKd5TdbY4V9d0J3aO4OULuUDtkYZpmiFCSid
nZV3Kl3lc6XqxZMV9NYLLrks3GJGUeYYhB+Xbl0OicaZOgyqsvy2AsLDl+JNF8c2gCD06rMqfQZh
NWYz+gUaLKZWA6SYuq/WdPmFZgcJSnnePnNSVEAv78bDnMg/bRSWiOGOnVLmNkbUmvp4Spj8ABon
/ZWIzic3FneP+UkdG6Q3PqVJuyWeu2lyYVnnw59mw90m9mxPXhnfgr1KjeeUAfloabV+yXWvC/vG
Lw6Vx6SbrWCTmRN3BjfYuPHaJTRAex/NvtFP+uIZ5EXL7ORO9hxvdSCUM06YZtve38tON68jrsvL
3Hg52ObqlrhsITxySAfQjdLfJX2+VXGNQD483ybWzbV3ohIuIqEmgP8a6CLA50Wkc8btjTbU2tlc
QoeP6F3Wpfl9rs8+eIqOu+xaBqRhc+PMLodg/iguc12LWAdQRn1qP2No6CZg8VV3Je0Or3G0s1O/
Bj+IodPX6PQ/yfWO8VhOP2g0H2MdfjLuVm43Rp+d/F6mR2q/rahO/HuFqkgK1rq3apOTNru7p8nO
632vyft0KW6jLrWnKStw67jYgli18mms7lMP1Xp2S4SNOcd/uHOVdPcOQn1EvVaK3KHGAf/wvLza
JXTmaeR5vYkxT90zmOllvFuknraxyZ2z39HnbSFWoZCQQLOndtFjF1wMPo4kAI1KtC7QPiZpzgvQ
HXDoUe5IM4SM2mDVobGyquzYGwxjOQojfS7LFlPfqvBp7WRZ2cDtgR+HLW1K1BHCXd7pRl9/sZmZ
nR3NeuLBbE0tixAq1nerG+f3utXnszcUxmUUDRawRZs4t9fe7IbGAgZXB9HApb9qeA5UNhyXWl9j
o+aK6RMZ/74UfgFpcizOSg9Ga4eVoL755HHPtV5LWAZO7AFq3S80mv0U5sjWeZicR7n4Yj/5wthb
/YDsURMHppDP4gkC8zbvMz1N3+wl6ThU4uunwU7+jvDbx7xfbRXpqzPupnYkZcPdbYXyaXfWpe/A
9cUDuWNDUqowomlz59L3juTetgN2QC2l9DBi0uiWnRdpNJQg+lKNJ3za46XKSu2kCeEy+IErKXf4
b/C9Oyy0wnZYRc7GEANJi825jzJ8iFGZCv2bdAogbGhbBb3TvbiBEt9SzrCSUAvYu7NDnfc9WZDj
amR0r9JxQ0hbZ8NP/Klfhnd0qgBjZmBc68InKlHx4n+sVm7vXekcrCFBispXFvQ7H8gVX58noWwt
BXlBA5+n5TKNLY7V9/ayIU2ZgFhZ19Qrn+zc1t+TBF5hStt3Fqaj5cNKXWzQe7Ic9BD0zfDBxXuN
LZ6kSxsYP+ytPnDxAI4C+xsTAahPp5Az6MssnoYRyaYfHTMcBhYsZBGz+oH1tm+ELrijeHCyu86Z
un0AteWKR9o5uZnfbS2FvvMkK3KKsYRUfrAbFn0BL9rZR1VXUQXR6OdMJepnwMz9ai6ud0nsjKLN
fFHeVeqMZlGSGmlwV+uOFZqL9zHU7IKWBLHGTR17X2lrGpozUmxPoUYfAkdxv1mdTTGI9IEn53hm
uZeYwV1VQBoyoXeEg8iN71xP83M+aQZAWdv9UKqUS1j2tZfsNZFncHf01aT4r+73SzNYt9ForRjc
A61/tHnEVC0gNs71GDuzUhB21XRPPfJ0kx4Fd0UzzWHhYH1qQTN9X8QEesxsWxgYAAFgJhtdHwt6
H8O6penOIg4Sa27m7jnQez+psZqvnczXe1Lp3XM30SAUcj0vfrWDIV+CRq8+UkOv0sgBYX+mhDM5
53RLn/UOSdHj/XrRReo+WeswhZPetSdz1fkBrLB3hmd38dJ4BrM/lgB4SGPYegP2rLKqm/3kds6h
qLTmhGaOsBpU0wu7RovOiD4eOlE85CndJUVRq/vC88wLFwkV8QHkw+Ipk4GFK59V9nmYaYJYa124
8WIb4DdLtYhdW7NuKXu7uJCBT+Kq1gUD1FD9SczGAYpZZVOcC7JmcNOmn249Z3D3q2C+U6aJK2Lq
7Xb/+1D7v+f//+H8b1BcgZ/xv61h/3b+P3y1nP3/OYP6t6/5vxnUjbUaEDIyaZay//Hk7/xBnRfW
BI+Mz3b8RhT4ewaV8/nfT/r6HwQebLKmRJRIBJj/yUGf5Du+rX/wdbHyRCvgm+lYyHCvuZsQ8A/R
gsBs4a60fnW0/PTbVDKtDRId0vX0j0Zzn3vaNJvN9+HXxscy4bwavWUvsYYwgPsxWz3zZNFCfpKb
g6SBSXUKNlcJSXTuR5vTZFBB/2tJSEG2mw+FCg8M25s3BUu5ftN++1U254pV4avp/DzfJ1ozx2Pq
3aDL+o/TmoMsHepLM+UT323cVsZCcJ4xqZ7d3DKYWkKh6odFmg65ARw1BdaafvPYOBRiRK03edyg
p/HFzIMSgDWunGzz59gYdabNsSOH9N21MT6Ym5vH23w9w+bwKTavj765fgxXYrbYnECs8mIba9CI
RWjcvELL5hqqsQ9xiy12nD8mgF54i/LNZVRufiNrcx51lWBFsLmR+s2XNG0OpcnGJQGv9eewuZfs
zceUb44mlhrfTYXHCZvOGaUYQEqOUanYnFAr7PWYV3U3bS6pGrvUgKyBy+Ih2XxUoybmY2fhyZm9
1rgFm99qUDivyOXs62B6Ahhb30pSL8zSPue6Akd7yWK3uus7K51i01eojI0oP0Y2xk8Y9ek4k9oQ
WhYNZbsuVf2z4HD9bNqGc2GKQ9PWaodulcEVqI5dft+31fSRBMilBFWDt7m2Sq7/7Yhxo8X1kilY
23KCYg57z3/iwIvOWVncmypTOcfB8rtvXl6gUBeeqt6asnEusN+Dgw6//N5ufiv+xoaKT/Wuv2IW
8SMujAZPXmCOBvtm/APS7BoIv1Se0WWtN2cQbYwGwm88BgR4WlzTW6B8UAloNMHwuDcnr/j0TPYL
0ZykTcyknbz9JnT5VlLHc523zxTYG/eWCyrf3hRg1l3FZ9clSNu09yBZ5wDM93VBeT1D6/y4OCq/
H+EGNbsx5fggcxqE1qkGPz9shRUO8c+oFz5UQt2q3hZsLj/6EaS5Bg2MOQSMxpFAJP8mo2OMJ1AL
MaaBbwFKQSlG6xDyG/iWZCaWMdKbdHk0U96aDgfw8uhIxS8vlnS5cZfjMW7j6438eHuRreOWobXw
OnR+xTcEIpyJuOrzBqpQvUTz1gyX8fk75OiNWwSSjXdCd40LiGqo3jqjye+ZABDEIcCgGFndlzOz
T07Gtnv4/cgK0rn+Xo0bfL8yTe8pXWkDROZ23NBKMv+JJgisMdpQ/0K6QdBDI3mRhT2F8NNxRefb
L/57UY2He3j1OOv8AuNSmCdHcRGJiOkusR5I4oKTXXz+fqcBiuanrcTdxp2xsK/MZ3p4aNBuH6YO
TuiO5QweJwwWb6xrzPep2XyMQ217T/Q626d2K+0w2OlEfc9W0kxHzz526ID7cbSbs1ZvmQgzYWar
mNl+Dl6W08OO5OQb7nIRiWHeEr3wb5PQ6jjjHUm5dOAkn4GJT2Zy6gx7STLzjZTPT/QWmGpVmmnP
9Kyqw+qy9aKcOji0YIjj368WZRrtc54uYK9kmTRDaJDCDFvgItfFs52rIaSd7FwfKjfmOr79OGFs
96qZd/3Kf/CAfvOx/ISmaCn0K9Z72WT3Cpo3va4vSrCrU0772UCJSmuXsjj/zhxG9vrpY6Z0qN0D
VThF/8uZgktgsZEc2Ig1pndD+NxbKjsw2b6lvXQjh3Pq1cXgh8rhgNXQdma3tKFvNu1t4D4GqMMi
V23khntj+/EqjWIj+XMNLw0/5cTfWaHhkX7M6+U+p5NlmjksJe3ZarzkEf7X/GDQcLL3W46fu8l3
s4PblsXOD1A4IcliqsBXflQKIPXglyKLNEBOTTqHULK+RENXl8jy7lLARYkbszZOxGz/7A368Ji2
uU2igKnRYi+VJt+01PyQmv8n53YK6RuIeRUaLGJkQxC4Rtdhcc4aGTKVCjvXbZ9Hig1DWOfrz1o5
rGvw3265g303zM9NMXbnwCsP5MCy0HFWXuDcNfazGKnZQZGF6WC8ugtLO5ZWp3Je6hNULus4cRGO
dH/s4pk2me2EwTp6pci7bb8JfcQx3LT6Fcasd+554+NedJFvVPJNN2pBbRrF6Mbyy1q6W5f73ldu
4oGBsKV/eph2IqMsX5iLi++Ur1sxn3XgYpaAlDY2GBAxup2BA9pU5q0r1wNLVce0WC2WV3CMwxV3
SZA8i1r+zJYhibe6j3vM1BMQhxQrZtgMpo7CuvZjvCqzubaGe19xzX/ibUWTopsYj9a62DEYugZu
zqgVR2rGusiWGsctw+y+pGOW8VqbJyrISkho3fcRAn0kfElfj6E+9IQ6c73lbh+wSyQIOv4JmuGb
yKyDvojkdTI6svUW4pqDvylsbZzlve28Jkuj0y8DN76guPkDup8MG2lFA3GF6+SzEGdI8H/aqPQ3
jx3rawmamxkCVD+OYnc5T0My4UgyEx/FRRWvhcfx15Z2/SWBqH/hl6nOASciGJUywZ6tYUlw7WnP
SelMWRLctnXQ772kaJ8gMxIzygST1daJN3W9f9+pbvps9KX6nGC63bsDrAiHCWvXu/kaUdZEgL8e
ctxjWePQ6IffNti5c5FeFVZJ4yxp1ZmpIlrdezMQ495PRa3zkUjfBnfWHlyDMsPSwjDFi9jqYdKn
WqzKYrx6Tm/zjmkSGiyE00EBXidug/PY3rdQ1c42Pn/kcmdDNYrkLSCrecNfkhfxKkVDW0/QaPdD
6jsnJoXyYOitiPMZyCb84taOs37+1dSm+YCYObxOfT4dAcGKd1cM2LK5Fkashdlte5OMNLuj/cNb
T2XNFIaLTDvrLRewzjDFsSWnFnZIIXg9lwTfq+HzsCpiEHb1g/ZDfyf7ZHooXU2/65Om31M61x+E
SbxrnMokZGa4m3HlE2A9pGbKHtxfvxV933ZR0SgM7JPoweqXxi7PZLWvbZ1TWl/aB+qw7+Y8o7B+
qzRG5d5ohVI9riUzXqlQ7VtU04dlwu0vCjnhVy61b9YQ3BtNJ78mL2cAoYdkH3Ruuh+rpNtplgCu
Bgw0GvuVjzih+s3DeOMO2j40Hj1SXYCWIfXJebO6+TBPcxpJa31e6ES+n3PT2GEwLQ4kJA8uK+aw
Mvq4VW36JeYFOYRbnhJtFSs6ouJZn+dzrgyJiiyT0ySSa56Km504TgSzujixD5kvSUF6FWujlpVG
jF50C0qursbFGzU33zgfWWV0h7KeivTJcgsBUn+UU4qld7JZTgWalnJLQOxh2x3o6YJRgL3bfJqZ
f9erw6gCyTitSydeZKGi2e9MbD40NhcU6KpxbCM2ZUgAMlXZwgnXx4m4c62kNY/cDd/ZpT9peqD2
dRNslo9xek7ADMfGsqJMFk5LJ4Vj32Es+BDoQvHaubc8aLWwWAeaF3AtR1XgFA/C65wfckbtLcxm
/WFIY7ibak/b54b66lMWJJNjsn9TyorYx9pne+b0w+pePmL0MK+T54pbyqgSmwmWq0XzPll2JNQD
jsX3aUgX3JC9zdI0Sc61lruUA+p6WArZhErl1MngL+BW2VXwHGy6Y/3gJdAGtPLSvqwWgza2gJ+e
iWZli7q/d40yrFr7z6wyJZ68PDgv6eo2cWFsQz8QveGHjlnoJzJGcZ2mhoUjUtXRcnPM/UXwrAPV
oOeUWUbDKz+Up3VNfMmQYC/UfPfaE6y/9b1Cw72TWf0nB9AUlqspRkwMw+bRaJI2ypvsT1HX3PU1
Uf/0FMB4eLPDAPwzV/ve0PtvjC9ubLLSvEETp3uMLY+VF86DVayppHCzss66HYjIW1g5zWMzvbnj
NF5EZzXXtVJ0k4plqB7KRiDeULuX/UAx01mzFPm8h8HIrUAPehynHA1b5oAq8H+CPuPCoVLHuOE1
9N8HstzfVqsG4pVhwsaeZ9lUJzbexkjVp+al2ez8zmbsTzaLP332M6zX9ZRv9v9uCwK0WyQgTwkH
0LpqRO7vxIDTZDmm0mJqsTm1vIVShpLid7qg2YIGmHa20AGFHr8zCEzPWyRh/ltAga0rOzQh1a9s
CzB4W5Shxzh8nEk3lFvMQW6BB1x117If2RWlhCHoIFKPaUZAwtqiElCAmW63+ISzLXj6LVJRbOEK
HtgrBz/a6YKs3WsFEYzqdxrjf1Wf/59qCBBfG27l/6363Lf9kP1X9B37zj9JP3994V/ST+D+gb5C
9hjMPh8g00CL+cv0Yeg2LUEu/Tsmqs5Ww/Pf0o8dgB+DpsFf66ZObhdV6C8pyHb+YE2qW4Qp/9YE
9B/VQ5DB/CctyIakaP/GyxDHd3z738LtNBl0khYy87qS005XeCgpw922gmP0lXfaYAd0eHpMwsp3
CmintrV+08zKNULWUkepOu2a8NjRhjFqpuzcgV6t8q5Nm2MG++Xsi8nDGRugnrNVf2aJ0oVtk2oX
MBbGrrNrwhF+N78WbKw4M7eFdjA60e5qWYjQlZIkW8thzKRuveFmkViHQgQYPviaHXvEY5njBrPq
/kzOnfiVSJB3xMMMYcDjecR42hlHITsL34KPjbdyz4YNBWdksZal4ufoGBNBso71u+qLEBjLcsd8
BE520Enb6ZTmEVQUFYDBhLLL/aKv64FYCg7I1DzQ2NK8B4sqYtmVebSyfKrm/qHH1RBraTl8783B
2ldejTjroLFbtcvPr1m/8EzZ0dD4wXGRY37z0oyboGGsRzI1ASGBJWE07NhhDMVDvwTIM7Jc4xo9
HgdcgOFD75jgkfojthxckgl5k7qo5LnMvbvMwBdjWPUt0OvN5OIdgno8dgSWdgkQ3d0StDg1KOCM
zEQ/aAR0iZ4vbw7G91AN2y/RlQMhC3KS1TJC4kUFiyt//FEziFvzXJ87MpqXrgfvwVgZt6u31/Kq
Y+snmmhkDNvl2Ix2wnGPQRKgGzJ1+qUJL3tNtLfFytudpY9OLNsOxOM4z3uMwMFOQ4c4mW1WvHhF
t56k4avI8yaB+GhgmpHaEslZt6OGkz+HkvQwjyhnAiJNHBjIMhiZL1jWT9y5MNCRkYlG2QOaq9ID
+yh8mKITUVVpcVmIl1a6b/68XgtUIPBYrr3XmlyPDX3NDl5Xf19xshaE9Q4FS+hwKhiMdZD1Z2EG
X/aqFREqpxNtBagVJgt34i1BpuspaIt2T78c528KoUP6BbH5GjiRZMW+eXBOwiyMzwXTIzsUeZm1
8geHImjD7IHignrF44ZcD9e18XeYqgPcigxcXtrZx2xlgwu5ZA71ij9jlfmhyaGOSm9OIhdbB2uv
RRwMn1ewtfBvu5Rm7ROreO1NN71r9KzeW/4P6rf0M/heETqdq71ULB0YD93Mjrwqz2/YLqk+l66+
K0oG3y4P+he9mf3I8ILytrLSJsu43iFUVXu/KFEPE9YxaznWbKp1L25mA/O/qemPuduvrKrLOqYm
PAtHtjwRfQ0FwarCPRlkWcI89Vm7m+lpcJR5wS4JJIAeklcMCTyL0MEj0y680E2DKeJEJEg0bKKG
U+ivS2LraBN4R2slSJZhHQqp5qNEcy2b51KzlsekG/WzMUjObkThuZNPVHnFWBqmTe1ywxGbVmwt
krSZ23Ma0hqLf6hdG1gQh7Z07zW7/JGTZwmLxq9OSnjY+H2lRd7K89mt0qG3Ecc6dp1fmKf9CBnJ
OTNwAT13h2fdz09jo9yzv2604d65ga8TpCctcNABe651qtzItucBaGvw5zhUtxw7cmKMj9XYELMt
cuOw5NpXba/LvurXSz9413zi30OzP0wEsrGPNg1uZK2neVV2EJk502cQfHaGnX8XbUpJuL8+y5bq
TW+rD61KT0NKYSPP2ZdBNud83TeCt1Tq9neL6e3H2vweCJbwfl5YrLql85yYsNdqLyAmrDGLGcVh
tsWXktW089Yluce8zQm8Moxz4lflvkDTjcsFdDkm5y3hVfvHDEdTW5mfriuvRWoXJ+nMb5B4SFrk
7I+rxXJPJGyblyBQ71XSU+XbeV9uNk2hShAXcLK/mMZ48eyhv+9885zD59nh5q/uKjKP8BYeq4wS
r8RiEZYI8avvRx1xGKnMWcf2YNtgyOCLFbHARnJdqqk/2DMNtjiAgmPFjl1aLFcXZvLFXo4tmfAL
6ty4V+Yi9oPP7g70T428gRdH2fkjWZhrYXATgiuLx4pIQVgaKdCf0cFKUDvPnKCyiG7z/8PeeSxH
jqRd9l1mPWgDHO4Qi9mEVgwygkkyyQ2MSWZCC4cGnn5OVFV3V+X8LWrWtShhlklGMAg4PnHvufFx
0s0e1xxVaY8PMmw7QVo0jxc0bM5rlo5fh6Drdu7kfpadQCITZtGmE+2wHYvR2ACSVEs37/175C/4
uoj80FLe3vhwV8EBX7ZKINsPrmUyl+vBiZkykUTHgYY/LDJeOp80OW2Mn3ZMg29nXbf3+pn86zjG
xkTYxI7zNz5EvQQfhb1rPXi4K7vayyHxCnsbsy3ZhO5gb0TGwG6UlbUN3eRl6OkzkKJ/meC2N6mu
F2CFf9hG5R7IZ2U37GbYfSumXooNwNqSuXnwUM+gReBJPnOqbmqicFaDN8128S1Dy9w+ybgNmpRr
Fm96sRtx58ib0UfD33tuA3QX3IpozukbNVdf7t0HqvaH6pbskN5usjLJVWPvtMAaSzJm5Yjgye5A
4Dss7VFpYnVXDYHWCfb1GUk9Wwjyva9Ivl2nfi37sYCiV9t9Q9ohZb7nqkWRZDGJ4gtSIFB9/sUL
//7flNfQQCy4Uv+6vN5/vkflH7C+v37Fb3W1ZUHoBZwLOhepq4OQ/591teX+jUBnS90k0fyCfqqq
2ZMItM+Kyvt3VbUFOxyaBj4zpYgS+nMBm8DG/1BV3wh/pk0BDyUY1wMBUD/B91Ir0J1yA+eM7N/Y
h0Ex6mOBhQxzsoenlccI8RGpzS4HDnr2OMeV8r8BYf0egZR6RGJiqyUqii8QwMcXTuz4iECPYx8C
P36kqnC4OX1UmuXKYKTaXikUQnIbwmHQT2ahA2NBOklm58fUj5stA/IkObtQhdlI6Mzb4PAs9nkw
wddIOr3MJytcFXkmye3x1AYQhhBr1H2XlPBGJBrmEJwyprGnhlNpOzm9ptiuh09yQt5k3jI4paJ4
zYbS3ZpVXL3VeWoiHs4dPJ3NO7HLFAQ46Znhu6KOjvMUjTu0FnLDL8o4FwkHKGVej6rJs6gJarI4
+5qbt7PyHnFSRhct4iG5N6JIvBC4dmMjVytgjdWyiSPzOkHmu7bos1YAf14yFftPoxqne47PW16F
/zKOnrPuzWkZ2H1+kYmhd7KrxbnO83rfsetb8qiNT3lfDntFnXDnG9m732o2GABl1pRJ6VHnqb/N
SqP/1qRusJ8CZW/SwsrIoOAcnRPP+n5D2mpijety54v4e9cJNDxDPH5VlocaJoxRH2kSeZY6z7w3
IRD7KDdBiu6VL3mcv2iDly50BT4mGhAxt4ZaM1ct1+AFyfuq3JwIm6HgCZ+xcrAQ1Pv5ozuP8Lqw
uVX72xX5pG/qO+yCSNxZ8KY7FoWoPSPXhYdc9u4KnWPPwxqL6ASFZRy6hcNz6ypTK32Ypma+D4bI
XFJq6lNkC9J1UCMqXoWaBaOx3Mokgy6SG3b8ODhNdlKwSk4Rs8k7mJegEqNgeBhqXW+Kphk/Wk9m
xYJ+tl12qVH98GGJdItwkNY2d5PhxAQ03o2qaE4tgaDlYnSG8DPCnbskIlztIAEX4WLqKvdoscwr
F3HrmiStTKgMa39GvF0Is1hqp/d5ZjTdM8Ga3UBHMAkAAKlmFGO68UqEUb9B0Q40wMgN6s9c+Mc+
z9mWtZXE48zAtEaTRciE5k252qkOzTw1TyFjp3zRE433o2Q1vva8zN+57OtPtESfzozakXhVBPCI
pfB61gZpbuNM+W5j/d+4iem/sO9NF33tHqsATQEBTxH7P2V+6x0r29BCOx+pDubDPOY9cts+crZD
TUPHlmr4SsKb/WCkgQuIzAs2HRGJ4bJIh+lYDoZslx4yjoOHArFCwGlE6wkKzoOrSBuZeXwi3gUM
SBwacA/cbVcUxGrrZUP3DEygBFdSgCdKAgIKXD+Mj0aFK1Xlvocq2edHItQNhazIfFpjerDFXPfT
2pp7ir82mNbx4M1P/ahpOwd0ipEyEQr7E7+SVgZ3kVfUDw6yXivw6i8xUsirb3e7urDn+4GB3LIc
3YPquK0RbohxHwc5s/PBKR+gGRlra7DoqbzKmx7TJqvu8qYXX4QgtwUfsF4ZN6F+N9TD3pviKNgX
pu8SeavJr2Uij7fCvGOsy4aqHC6h1PVpSqpkyeFpnpuOXzdb9GhJPp/NoaD9VWgP5n7W1idSFudc
SV3soSuJfd7grIitJl9iZBXp7Ze8rel2VkFcfTHcih59Enb7yA5j+p6bVYWTxJ12U8K82p002pLa
YknLgD9aWrFKt243VivkjpT2Ym6PcdSNT0Vmyo2uinDpeL1zZ2JKQzfBQeQDwlwFOMJf7dKMdhMQ
oKVB7BdaknYyWEcq55WH4AziwDe+W4k2FuMQ2cvJkd2PJDBKYoji8ooBwcIbni+YUZrv4ZyHa41K
luzbvgcP3dA5oIWLXsUctqc6z64NooND5DvF0q7r6ohHvCVunCH7MHrzg2nF/n0T1aletFh21pK2
YZtLmjIGwN6K0DxEbm4kv4e3xengjh/dLT465cwk0D0domWN3/YUGawZy0oNLxW0oaW0qvkKPtpn
+186rxDquDdsp4IlQ99lxel4V0SdwYFFQwPERL6lGYYaz9Xx2QqKYjubpfU+5KGksZufmM4HSzFM
Yqd6p0KoaQTqMY6tEfTD7O1zP7vOprWnejARbuKEWqPh5BdcCOWv3Li/DFUavhAlDaiuw5swOUX0
kGQN7h9Dh8MzvZI++LZ2D6EXMcHgcvR3nJs4sFvz1JDudp3n7qELY8zvGSAWcBnpUnHtfUkmkd+I
LwtuiXhb+BYshhnPle8Z1xRxBquoumQmYqO+hMHk7eLR6Tb4grI1jJV8aXrBCddkui0BQ+xvygNa
Ejz7QwU/gBuKziEH+kCTkSwE+xcQNkF+ClXN8T0Ew3sUm9XWIPfnOFPkflhuln2jcTTOqqkvjU3f
AjPqyZwkDGc/0OwVcAbUrTFvvc7t1lq5/RPhRd1BOfl7gn57HyUA9hDd3iDeSFC6+daPEcnTHGLW
JOimQnkl9LN8mG+EFqg2qkcVeYFPIF5pN4YTbuk+wj4a9C9WHBu7bO7VKa/i5CBitSlt5oBMSVnu
yefRwJFkAmHCxWIHCzfssy++F1bbrvX0Pf5vazky69uYOvjuocFhcBBFW9bHrDRY7O0aKNmnSMrh
WBG/+rX3GxyqTV+uqhkYgERZ+QNu15coLwoS2xL3MQ14C62VIoUCWbJwEvsOo0mxriLrLWiYyuel
hOZSlacMaB8gBMxGgSWfMp2iP0psuSb3vN+C7fY38ZgGb3U3jTSecf3GEoANkd+hmO5Fv3cHmk2a
oLcBJw5qn9zahGyC0ttSJuuid6NTiIImiOSul8wH32cwmobZcWyPLt4ZVrclSlOZgZEEpYrJ3XSz
p8RwikeKqvRYaI9HvbLYN8QDNo37EoXsFsZ2dQYCsckdu9p6o1nfAWiBZzYqYxslMt+YkQhPLvSs
dS2SbheylGERDofogX3xuI9khqrB64hUShKFuG14awiQQeJaq2rL9my+rxBZLVNVW4dyrouN8obx
ncmOly0IBKRISRtHLVKiroqbYU2uVDmPH0UaVW8OAFuTMvc9D/1gxRv5kXe53iSsAYkYLYyauE7T
W+ZJijtnrknZI281Txh9pMVdNQrkTql0IOzkOlqCcvgEbCEwYM8DjzQH763yb+qoNLmn7l22sZlt
BuHMGzOoeIIOAdFgnAPICKg2Iw9bU2Ab5g9m+ZiCpqwndxDVUOm04RrIXL2g9CDFMksvCvQTfgNk
4ccgaG7KOoH1l1/1G2DXcCfGANNR0TEfQeWToljrmiWSoGalhwyJh3YD96uOzNrfWCjEmZmaF7fi
gbRA6JOcraG1PsbKzUipJ9rG7EWGuCoVm6CYmVo8emPQJUy4ey8qP+IuZxCAfyDz8y/uGKWpPATK
i9NjO3p++WWYej41nPKjYUwLv6BSXiQ1ACy8JJnl9ssCP/MK4lRK2heZtiujDRJ2AQgqv1eQjD4H
n3dIjaC+8jXlG8HCAWaGvtqzp8dfZPWgnuG7xIeu9/SdrvjbDF7LV5s7z06nesMrgv/z2Q92bGC3
sauqchFWY/FZB6Z1V8ajt3fAXHAHs2Y4u53zZYZ5tNCIyj5lVjXBYnbn6giCflgjtKmvda5t5m+s
BIy8yi/mEDGHQTmGxiEaup3MWoJ94FetqPrEqpSUMGJocvg+cbpz6puBJFPiaBYNqAazpgQA2LFG
bzWulDPl9sI1eD0zrUr4+718afDkjzg0WZMgYyHYTJsZCXl8ctcBWf8yztrpdVDBfZiQEbAwUWk/
olELV30SYlVou9m8m6pQLJO2aVa1nTEZbJTndJjzK+/e4ymMxhTpEBQH0DkL7Gv5YcyT5EvoZUR2
U3rSMzX9eSrm8DHHeYN9lA87yKNkS1IS3ZcSeXQ2gn6oIRSM/dohonQ/JY1+DILcbMml5K926Nb2
aVMX1zb0sdhqSz/XUW19tcDjfC3K8DnIXfMkBXMTFFKmsbNFBeGo8Fm4dr15dP28egQV1TCGC6rC
vYOMIC9FpN/duUY7Vc0jph4jMgkUBSEXL+M5lEBqsOzep9mUvSQmKjEvGYKtR+ZVuJw6S2xphdon
9qPDZw9obVmxKYANEFYr3lGxSWp2s6uxLmbEMq1CMqOZ0jF102JFYMLwbabqo+I3VLOoy3F60O4t
C67ws/haI6hfmHpGqAdSSKwbD4+DcOFVIlSN99E8JydgvfE+t333DDyDBnZ0uJhM41vmlfNTFCKk
WDiWww+H5qpcmyqdXlKOCsGVP5jLOXHne2MqEfFAD9+2os+u5AJ7K3vmusKq0y4sbcLxFilKFyrf
ZYxwYVckgQVrBqgu/eetkLVUfcJbiMuvMG8IiRk5MFYJRoEN+E/9tWwHL7+30qSxIb05NGPa4inA
Rojou2UXOahJcPw586eBFGp4sHzEVw5eRL5hb0wvbTFW45d5MNBVLoyWhrd9wO5lu+R9da5wK7zc
9Tgc+UhqD+5cSFrY0m6sEhnU/85l30QStd6Z6GIcgq7+kmX5+Py78c//gFv9JdLsd6p102MRaipC
DajKmO6on+zplR6HJLOt4UxwiloZvojQFhCkPuYkJKNUDd9Ebm/7RBzsVG0MWW9UZK09lwy0bmbT
1K75Ubf+nEA9i7f//s39ZJ3/9b3BCbCkc8uj/jmoI7d6XZiBGM5VVZ/dilox2MX9+c+/CIJ9mMbI
JUz35w9AJe1I04t7JmY5e/vHMbINZpe/fB7/1UhSgI/l9/qvR5Ln7/37H6PGfvuSf8wkWegj+gQ7
jG/ZguPwz5nkLX7jN1+HFCz3Xdt1ERgowgxvkgCeXG30f/6XrfgjqPomvDlBDAUIhj+VU/gTqR9/
B4hARwifmEDwYj9fMVErx75A4n/nElvxjHFC7SfbMmpWIpnJ8zzXejVW5QEshbYWBKr2rOtCYkBR
F2870eiTwugnvqoIaUzpZgzv9Njbcim4G7HzozJ+tnvZf23TvF4hgAKoV02gUPzeQxdWtUm74sAs
+i0aZeva2U35WvRBfz/XfjAuPaOgJk1nWL4w0ephE+eSgVWd5KwfUOYuaLHbrQPzh3MwSkZ8HGF5
s9ZPCO3lNGEJjkZvCHe+tOZuNaaJ+S3paNMAa6bpp8aLgglL9YAdh3y8D4KyYQDHVtZcURgwlklG
6pp9OdUS7qJFc77F2c6f2g1ayEPnIa7XkQJqF7LoT1aADEfj4PEGMQMEM0biEmmUfRFeVV58Yguu
c5L295q1GKQGWIE4vJn2IY+4CdZrd0fjWehlIss5pK9rx4caHCs1lazHtsIMJp7aqmqpZlZDYBKm
uAssFXfbPBCh7W49VZBl6taxOSNNYLWLqDUtvPFsuzPQwGU79cZe/nooE63LCZ040itYccZeBpvz
pakIXrKveGXJYCR6hBWfioN+PKe/poLfJpk+iLCwzjcVwxeWnUzgyRGHuUyoeGBNxqb/NWtcNa0N
UVl3vdviPjT6aIX875ZPbjbAHY/MebNghVmgv104BP+gTFczwe4JGoQ0J2ARN1GL2908W78Fp9dN
A800Z5VGNWZ9DX9NWR/jXzLX218T2NWveey/3MV/Gdv+k7HNIffw3x14x/eieW/+sIT59Uv+Lm4i
ChEBkcto7xaj9EdxE6ccGxjIVbdYNQLP/nn+cRT+/bxzWLsw1Kcesh38Emxx/sx5J28lwO9LBN/2
bSahDGwIIYO189PaRRMlAS5kdI65qLDcCgx3+I+sAXnusmuMqtVsIOaACTGAuDI4l8VkKdQtplH7
q7ll2fSYMSUz8kMDnrseMYKOtQx2XtAhM+jsniIS8/AM+jNiv+RuCP7O5XBuAUDhomN7PoBZaTBE
h5u2yXLn1EvdfKThcEHw6QZLC/PxUkaOu8mY2mGq0+GqEvP0aHjzbJ3mFrvCEkIAkeaL2zh93gqr
vuGcRyuDc9uYNcPaGk/RLtNepx9YnaSPtQ781yabbWZrjSYtoK77GwOiqEmvLyf/q4FApuQlJmde
j34m4m3luiSD2RMRy2jLvftUF86rRmpDXVUOb3Q1yQP0MXdTdhMNDF0ABjuIm+2itEkOYJZooAee
82zPeRu94cPWX0VjixKHVex/lL73kY3TGRYfaIw+RdXDv4K7vnNseK6xuYM5b63Jo/aXo20yKO0h
Al+6BDbj0pwmaD0DlgK2x7QUi7Ira8BXAbk2g6UgQBhz/tBZXfM8Qu3Yi3oatjPZ5Be/EdPB8BNW
0VMMSG0RYNPaIdCIP7ke1IXDuWfki8P/ngmPR9qMAweiHK0TitbiS8QCeTt7XflQztLFdoUmaym9
VtxJxCkvBuoqVMla2PelDLuVX2W4GHgA7/vYmo8ZzUe/ijskOpYoOijEt4ad1dbGHux5l8mEsOAp
0PObMeXVxoszY0uXMu9lJOYPMxfuPmJ08jibCCoQdpanEvpavkVqxCarmx3yM0EMyFawyv77f9sU
zld0Z6AAIH0pNvNf9Oa9Dz72gKYtHIoD+MYhQwwHaz/xN6I2rnQ5tF8McTBnoM+JAsv8+OtE/e+2
2t6/R4XtsyxGPPTHM5U1Cpvo385UQmkxHgl4Qwr/IAts/ug3wahv/Y3NsuPd4rd8QR/E4f3PmlLd
9KIoOB2X73dbSP/ujHUgYVCSgjRAZfqnzMOOvJ2hvztjOc2Jw8U7jGv5lnDi31bfvzMPx07MBtBq
osOo8T8iUgRbpbAhHSvqLUbloyWh6yM/r1IN1PgWJ8J6FfEorpeGHcSutnJytLwSJSZ3rcTbDoto
APlhjhfqjVxurcSdjEvqJ/WLBjmplj0u1YSbJyOSoBdNz7A19yAvBAy8Fx3EDeyzJKqc/IQKZNEM
9byfrbkFXpWU/pqBtF2veysZo6U9lHDpm6BCY4/G5JufTO7HL1a61vOBmc6mDaerytpmOXkKZJXF
rlKcfNFGq8bPnbtBYo3M++7aACHfuA25SQtmgabNbMiKH6skmS5jZLbnOhT59eYLLdbuWBroVrwx
RE2izJCFQVJdM1XhogwHzVKtnHbh4PgHgaTySOe+xebBUR+VcblRBe5J0USANNtBpKA0FOwC2bri
JfMxTcR2nT1agsgLP5JvIezie8Wpv0KQbj90Iqn3fTnJVWSJh8iZmxW4d3dtTNgTxsrIHoC5ZWe7
GK7KZCyqsgywdzW60Qco32orSbBdsgRNj1aew+51Rn3ta+YCiy6Kwzsml/I8RIXNe+vm7mQOsBrK
8hxUdf4j6R04PCRBbhpFZF1Yu81VOP6HohBnLwjR1jEiDeGUf8EzffHxZi9qltzLKlOHfiixkQCb
f0xqilZ79MejXbnDQ9yY+lKl0beEpNh3VTrDirnDke3mtFKAVhdofiTDoMoAcjXmj1md5ixNs+Ys
7DRatnwiN7zPpc6S9myM5JLH3LFP6PHJP2/EeJ6IG1hVoxJrS/FODajBK7MPwi+zd4MHZR6cFgSB
0NSWRZLgbKsq62hH2jxMZveZ8ffBkcns4vYFdFCc5/7VJVDh4nFWs0UNEhQcxGqcpcFWPKkYSqSw
i7fwvYqrKbiiXadrTyKV8jhlYlHVNjAMLvu7kizjV1bJBPQYbRsd5A2sAkA/0+yLernSaTpsmf2G
cDm6o0N+9MGMnLu+bzS8VAfolS5BvHjJyOiuyPqUMSNo7tGEsd8F2L0huz0bDBVwkl2JBzI3gXuU
PZRQzF741brkIbLrewMzsDVRMfmZvDK+ytaFV3001BT7PClR9+KExLLylrsoRCFjttMyjwWUKBaY
mDOP2fRpAA2j32wrgEXmi+x8LJuTH+yqoTfuBs/310FXhavElK8chs29AAG4MRBWkJAd0sRigX2W
sMgJ2XBhpAU1fFNsVE5iHFymfguAsK/wrPW6c/Ma5hPEAmhvcwvhL2/Rz7VY+HEzFwFTaLALwKtk
TmJqkq+HoYJjMyTjUjJNu6JAzS7UDiFgNj5meEz2nrjN8ZKP2bwteP6iU6zq7ZyOzp2se1jA9rCv
JxmkK3bYAwSl9hlLprEz9KTO6B6ighusbORg4hI1EMavtMVq5WEKBjs/oR8957X3rdSlWjvO7H9J
GCxuSF2GjeXFwcNke/E9jqT3QlYs/CCHLWYYLU7VK+KSa7N9a2p+ZPIL4BhWmTiGWcEWRyguaTPM
0HPKjBFhlD1MHLuLaOS8I2MdKrJbTG9z51OLBZzPuLLaE2rUCU0kWCdY1KZ+1DXWVhPIYegV+X2J
hZu8Fp/R5kOoAty1FWN1BDeSeWGmgPg0qPz2VUrPyJyxJaO2Kvxrm7g/qhIJQCigwQ6Rl7GX8iyM
ctTN3qJyirwMloCnupHdC3Q7RDixY2ysmfwIT7T5ZooA9nK4sxEfu+cog1Qkd1NftIccjXPHs8XQ
H6kB8nsRQX000Vaz17lPa6+EfVCO3i7t2KGdRlk7l5EH9qNdB9wi6cClx7KzV18bK64P0YwFAv6b
rb61XP3x0up0yCrfCFxJrkHlXjWxNsyZcUEdcEx4Bz0Fxqb1kyLcBbrdT7EdQsHrskcSCGzgdT05
PFEacOH68xC9Vp5s1r2QOSDGMHr3GBz7C8JCCEHEhSFPoV1bLCgpgx20wmQp9xXLksHu+34BhgIH
F0f7jyKVTHdJ2hvu2r5pHqZRaHPlwoCrFzM2RHx6xCOMCzIEuxczsPW7rs34lWcykAKMA3eYC/P7
oFf+D3OMOuJZssC+GtB3X4w0m8+56e7JD0PplNvOp0J8H2OTtHW36FSPEc1nVq7Kfg+gJwclZIlp
NWU3+agf8Cmy6428566fFHzFJvs0AEFhj+sEgVVOFQ+XQEvnmecIPhOkM5sOlZzB/tCtaJdSKwr3
dTyOHymDcclhFOJCTYseBhlzcywqkfEQJ05Dwi0ekFfCXNKznVVhyFXcUsQLP5+hk+j0U7Y6vWL0
eiSqwEPgxGV5QPOUY4qOuFkrxi33s7YhCDdD400LAZcqX0/CN+8qYDuvii7ye+BF+s2TEMdjGwnc
IvBZTS5GqGCH2kr6h0Jx3izspjY+pDk191NN6gRp316z61yCNHauMVRvfjgWHmy3oNtXVmsD+YgT
zfbNzZMX7cVSLrzSbq+JRMAFRN3WOIKrbM89B2sYgiS8qEmOesE799e2W5uvgd8Gco19IR1XVm+o
bZfJ+AoxzdyihXKXBaoXRMCexDZqR2gGlNUjUkqFe5qGVsPdbJ2VU0mGgn3X4DjmggPmOC/RPMu1
NjEdE9bRrgmZ8uXCaqoL7Ve7ahBTnjKjx7vmYqtbjdg29o0ra4hlWVG/Qjxs2TeHXWMtCSEsv6YT
iI51C7NaMyLT83cStey7wETAZAvnmwwj/8mNivy9BLy5sSMs+Ey63CBfTH2KoXPwU05EtH3mPnZN
986nUXvrVZ3hK66gIIhQzdhb7Mn+5g5MK9vAsp99LLHxwsvtkd1qjXquKEW5C72R/03nLvV2sN6n
q5cGul+OIrLee7+HZl+o6o0FT3tRPj7nZTIK87WbKSDXoTl0XEtmA9kRQNSnr5EmrYPcCRkPlknw
FWtg8YTn22k2dhGNx67pJlYTBmi5mR6dttFO9zAAH0xQcF914QLY64Hl5D1mEQMFNoHUxdT6F9n6
5rnDmbkKfZo7NrGVuIeJbiw8C+CgxutZLVTdy2+kawtsQWUVPsMKc1F25QP6BMuwLeiGTWwC/A/D
c9OKeT0wBNmLJANAIVW7mis7g51pdicLEZnTQcSLEtGR9dY5aPAT+v9FD0RilTpt/RQibP3GQCHY
9KVJqBK/zflmzpbdXSTGdB9SZkETCBRbQaDJiSQfSiafFQbeYsH+ArslcmqOFvTrJcoj1P5j9oUd
a7Q1Y2XQHwTdqUYWxCKfSPkjpDF/GTIQifIhxEpB7NmmqHW382JfkxMnwvRr47lWvUB6iJAkihV0
gqoSzhph3XxMDas6DMyeTvyE2UnIOP4I5riFr9O2BATpfgOZtNjrLMRtks4v1YQqklGNVb+HtnYf
bK3RV5lxvf+rS/6vumRA13SV/3rRcvceF9//MHb89St+a5Edpoa2w7bSFrduWPn4NH9rkV3rb+zi
XEmuI4uVP4i/6auxWQow2uavxsl/dMjSZlR5m2K6poXlUtDS/okp5E+rQOndqBAm3+eWkc3qlzf3
+/54ItjXRp83wyxYT/5aTRCL73/3afwPq9D/9yWYlYICI9idt6ysn14iGLoMWok/73BDcoLhE0OY
5jl8pP/4zP8/XuX2Ln7X6NeBP44q4lXc4q0x3srxe/ufkpX/0w/y00rXjUtZlD0v0c0X17xM8UrP
3/79T4GU+KepsPwlzF26rsB9Jomp+OnjajKjSsIeUIwyivqjdB261NgcxNodeGkVpNmVGWRwMLMu
ONiN2W0g3QB+TUbcV2M/bOOqrp9FBAkFxUKTrOrWvVBQ92oFown9GpSODR5B9kbt2NOqBQSg0MhF
CxcwwJeJtPOFm7gkGjgkeXll9ZZ7cCc8r1kTP9nvOhpSxVFGD+NbQDMNAg9QP9+AnzBkHaBIR9xp
yT4yM/doerPzauQukQKRmqI7UxvOMQuzaTmbRrOODNUf25DaeZGOVNw83roTIQXzE4ddtooqsN4J
MV6OyN1DEEMmYQoCPZkN0lYK2LmpaJ/GYpIXPEnW1ujcbF2i4N/j3gEN1Flyg8STMfpYWXeeibUP
jRseKDH2YOFbvgnctpM7JxOmUE9MC6KOrbuA2JpdmSBeDssuugRJP3z4bT5d+tlG++QEo7t0+4TX
i+fvQ+EEX6OKTn7Fvmx+cgam/athtr7X9UiunGpk+8PQkmkO/Ij2Gak9murRaeWlhwmJmokPWEmk
Q5MiMSEHa7V0JmDyeRW01KCBTfziTVUXqAIqMO8vXfrMunEDJsYZb9r3tjGo76e2+0zm8UnO4rtP
0fs6CrIjZGfErDtHBF2T5iOpI21ti0F+n9uS5VmEXX+XaICQSQY+dqECWurO5PvlBKxRQ7jpIfdV
8xwT2UEah3aPZGVGd1U+BDBGa2sLWCO6QJtI9mEB19qvCV4a0LBsSyHmdKEc9nE+4qq1RxWULOfM
Cw+K4BToqSQpJ2J2llon7ZYJWbpLVNI/puXcPbZVwF9GJsSF4cXqkoVkC6G8SQ/MG4mqNbBw9z4J
Y57Px4mCHrRaXpMsKjg7zy0pbck+EQ6LwYypNSVvzPymqwPrKrsgvExhbD4mRUciKuogdQ+1LdlG
xNVuLVkH3wJGidTJwgjOYvBp71IMCdCjrYKGLAjkPamKkP3CyVnSA8gDpbI+acO1SKya+70DPeUh
MGzouFVkP7jgZE6DVOiR9HyByNUwCKDf3HWRdoh9qtts0XVjNi5ZywTf2pEy2q+GkowSA8JuCej2
h0xS7wdjiHbZGM1wrFnTf4t801qHnZYWGQSeuTaa1mew6N8+j8BMnRXpJ58Zljswuf2YES1dmTso
ItMOHo84UV7JL+aITTsgqIoOzVDW1nOLegtHf/jqiaB/w8sXXcxcm7s+xkTPpHREBoXk2F7k0vI+
LEJsDvBE8jMd2/BeY/+4K7rQvx+R133J/JatddNQIjJ9VcdBsKG2+3TehFXtPVCoFe8ToqdLPeEj
HZOoPY/ov0/W6E53jfbVMQW6sbW0gmE1tc5jxThhBbFi3unB8PqlMgUvoK3b4ZUJSt96NgFvEEeV
wjZyHLWKYbCxBB7MHxLfJijtrIyYC/TJp5qdZkfz0awxWTRbLg3F8t9Xmwon6BZKaZivmipumF9G
ct2ZUh+zwZkBhpc6IpEtB0KEnpfvqTAUA7lgXybcYj7wbkO8n+V8IC1AHwmlmpaZCmI26U6Btkvl
ib/3qBg2JUjbFcWyv1d4ozYwPso1Uw9jWxOMgnfTQVu39OCS/F/2zmQ5Uizbor9SVnPKgAsXGNTE
W9zVunrFBFMoIuj7nq9/C2XWeyGXm2RR4zfJtGwUiO5y7jl7r72hSmjW6lhVOwX+CadR2uPGCzxl
bXnEta11VHoYT8kZXAzoURc6c/brLKnK7wyiG5axLj7AZrERyWIralgFvrFBJZK4syyXFmP3kwHb
tNF92zzTMw2zLpZiezEHEb7A2tS+N1Y26xSc0PtVO23yMNa0DR1Njfdv/7ueSfOW/goS18FP9cVk
Wv1VP0XDFXvTZt3ZMSQ8nuGJq9vYK0Pz2Xe+HTJEs8qYqib/pWX3WuP4bNTvcdzUjzjI6lVnzsnb
RiWUdRjK8YL+QER72ddvjGzwniMjyB+6ME23JN5lW9Bl3jqcAClEipou+1J1lurQxnuZty+2I5qd
bcFVIEwImajtxarLgD9m8ay6S/L1uHxZYCrrSnPCCwnY+UJTEBcuRi0f3FxxRh2ThyZ2lS7Qi6h2
l+7ROA4xzAcJH5SIwcklWJtfWB3k5CJDlbfaUKtPTd1NhxBPPdSUlIABs7CzrdVLkIdT0XLYt/DG
YYJ3o1VtRz+hVO5oI/U9G2puvU2O2nnOXGDXJiL44WhEPcZJJG9T7AlnnpY7Wx/4xAo0HFsKDHX2
lmq0osWlxA+9A9E4y0p565RSWZtGRb5A02RbH7vdEkTL5EKrrhdKZA3XPXkCa7JInWXu1II9ihyu
BQ3CF4BtdE4LHnDpGfF+4oleWqrRrKFPZT/BJbU7Ha7zHUbj6YEHyb+WAbmVTdQ6dA7ZKUqjdlCW
F9nWRs3x1FCQNuSP6Zj1eriQS1Luna3ukUfWNPF0mBS1+9llnnKfzr0V0EiRtrIV+fd9ipvB+zUS
dLAeDNFvVGy+l8QhK+Q7xCwyaHX3OHWYa5pD+Jy1tQ3poKMpC8bhUbSj8dhVivEYmcV4yZcKZU4Z
KKsRPf9KKYzAtWj6X0z41G/Y5WZrSPvpmi0g2pP5qjdwEld5bdtXeqxu1CzL+fDV0Rm2BY2mNXPY
jJ33EhCIuhnMHKlpGWTrzMF+kI6NWBdlivK/Upk1kCE97lt9TK48tsg7jSDLePn2LE9gGA6OYtjU
FTbEJTscLq0689ZpYvlLzWi6cmGisblSyyjd0T6TT47nddvGUw0TNzwfQyZN3P6pnC5iXMQXoBjZ
mvaOQIY9xgFLoKbdBEr4HQDIcMmiAM0C29eVVU2A6nOTVMSxLsYH2v0moyAiSNZTO9YbS4vpozgY
JNvYiq4YUxBMJfR4b7QpmSI9OaCa1UMgYVsMxarm002XpNlaZa4IDGepFa/Yrnp0OTRaQnybup1T
+UzVPKMuLjC8Iw/KrCy/a/Mh27QsONRAmVWfaYbeADUCq1e1pMkRwD5djGD09qUn+43QNVThWBmU
u1pVYYbg3qBiNgQOxI5lQ/VrXk3koqAn6xCFlN0hvS6LLts2WkaUdsvjlJKmthdOqH1XfRIODPC1
K6Pv1e+jY+stmQG5WChGTdRqzYsZkp2EGa6fDhWhfnvZG+PabsYKpxeqciQLXVEuUkd2QIu7nJUO
jt90UOXAO6+IBLaXxz/ckZTrQwn0gu68bZRo6fG/XkdCo42eT6Xn1lpkbENVTLvI9rDcoQidz4g4
3UFfooMOLrUp1MFihOktTQ0Aa3aUARYLlG1j5phihTnq34jYJfBCz8pb0c3q3DhUznyvu24LkkoQ
loO2i5SfdomQgnC0J9Em2gK4unfOacQEJ+WsnKZfVxvbrvp1nkCU8bywAy3jNSjMzIrwthKkBhVi
sC8m7EhNAO+1CIGE1zJ9tTLltZ7MqwHtxUYf+nSu28qdHTCfs6bwrs+DaVnZiu+yWuGRUbolVCKo
ex5cEIiHTwAvqiUyjJwGPYC/FWI6f05KbGBQNsqODhgsGKvgfLPCJLKj1TET2EV2MRTIajOoEHEH
N1eGCY6mXHQtQowo+OaTHeHGaFYYs7TIzTGO5beFIXWwsHRy6kWqB2dBJItr1GnFE6ScbMFXPX1G
o9O+Fp0lb+nnGMMqsYt4R+94wgrkxFsjCVoXSB2zZCTIxrVhV9N1hAPtltiMeN2lNFmXw1ClKzlJ
uR4s3MRehQMIUHW06cqYLbmahHs/Ih9noTXMf6spPUMNLVwyD0yH2NMcNyDyDFKY47M6+055rz0P
RFBcaE5LIkClY53syogOnA7d+NqbxnzXjJCKoefBZUbQt9JTzICQ8BSibqqKuwhd2PxO9lwJzCKY
xitDa6JDZsIhIyekepbEhaLp0AL9Ev5E8xwngbVHgZ49eqM18+WyVjyo8xdSammBOdgO3CHL2rMg
tI2LIK2bx6wRpgsnoSda2O/O8CLFryRekbUZaNxc5Kck5kC1+ZHWlrrEe2q84MTNdV4ReA0aMpJz
cFdo2RU22DRbM4O9bo2WhYR5415kVkpuk0lSZNh1wWWujD/jzrKf9NyaqTgT010/mWavNoRGID4L
aryJT2GAU2zRMhFdybFiJYuSyGXiyYQZ2Di3l6/tfmRXQetTTKh7bDQCxbSqw/ROScKnIUOx5bPK
L2jcEJHoADyJteKxEpGgGZngQ0AKUbYrk8p4mzsyvSOANz9vpkTfVWRAZdTz6ej5gmleYbeMPete
SV22S1L5CXRuRt1V5k5rpf0A4G4e/bf2ll3MnP0aEjAqlOacjyLTsqqKXgZN5PdRGZdPRcuMfFso
5ggykjypeAu+ES9ATIebzVSTHQyk6tmyxr/yLa4kQvWWhKt9p7c//d7uGZ3Y2vng2NmZoLJ9zQpV
InBgmCmV+HLKuwQdg1CSbRPD6em5Vedxx3htRhg1l8Rk+pcRxdAiMpKoxpZslheVL5ldVJF+w/v/
o2EStmj5pjkLBPzYE7wG01het9exSpPBgDHyMDBY58OFEosEJu+AcS7/LpTimwHX8ZsxDrcTGmBj
Y0lMrEh1NchbEyt7ocxYmHmo5ViEoQREQiEeIGZ06dHvlkGrbqYO9a7JE+8qdm5sAxRvDLQlFhyM
HAidUoe9aaT7380RSR0W2BycieIDLh2sO7Y6fE/od3+b/SarwncejQHLngoKdMufAhB2KJtbwjt+
WODMQU8343d/8rB4x70NVE+M0YXDgG3LrJwrBsZjW/oR0zDF4aIIz3q0usC4CztM31Eb8sJWTrDo
M2qqMUCzYDJAaUSgX7MHeWBBjq+GYpL7spRMA/tGrosk815yJ56WSdXbjHZFdCkHj9GDiUd4oWM0
cQc0cbBi++wmm2qGWLpySNO02TX2SEgwsdnXFhOslYykfolLWPzSfEyHeQROtyIbZ+9heL0iuDc4
T8wYJkQROXiEGRop7XOER5isx3qbstyuUcdglG0G9UD+nnSTHilY3sT5duxEctuw4i5aDMxryDrq
tkraO79F6jBYqtwLn/D2pq++Acm0XLL/+GJRCDKeI/AK10t3Tiln7XsjZXLglzH1b579ahs4h6uk
Kb6LMiqeCbJmwIZfKIi/52oUqWcakddndu9FK7olPQ9brd+1ujKMS2wbpnMZJqhjoMCVWK8EEFZz
U2bDxNYsqJzLbKySuyx1mCGZo7MNINKtClpYd1Kvfw4DMAgVMdyyKgUxAFP/apnsGkyil7F1m2yS
ym5k7BlHuzR0tDXbCZfUgGjP+28+Wal8SH1qY8PLfZeqkFCm0H6t9bBd5eo4cyD4vpJ54LaDfLHY
ggzMic1KPVBDzWx62kRKa2uvhpP0Z0ZuirUsBY2UOKuufE9zO0fxfgWwAK8RleqHenB+lYOhPPi8
evcQ0atgBX8GIINTwexiWApIH2/1VnWGFhgTCAu0ox1TJToAnzdCP3ZBGVViAXBg/mk2A7z37Vw5
AH7rFJu4UIP+XafQjAuRrZMmtWU/nv6ZIYae63w0RxNYIWhJGUc9Vwv+BnWSVbljjuhJrflLSGjS
OvGLZPX5iX1oInMoTUeJZqPHQnKMYO73PrVaS6yeg8aJBbZ/Rx44n4yo0y7UBoHL54eatW3vtG9v
h0KdZ6DO5YhH1xCfH4xmwaGyinC/OGlmv2BEycnDi7FgSLdkNY7Lzw966vygPmuCPpypIy55f37I
51ANo1ByR6QvC9xvfKUrWnbsSY0vzu89DNJ8u2u80IwwLNwrKJjfHypm8Z+KQqlc5urYqxMPl5hS
QgmOdTqaSMPK62LU6CAmU3BBrO7wxfHnp+L4+upCML9B9wg69eipGX2jCEi0q107JU+BomvW2/b3
n1/P+SSODyJw7thoGJkVWfr7kxw0PheNo1du09C6tfqAKsK3hHeZ6AT3TqMO0QJB0hq+WLX5/NCn
nh/m2Kaukn86O4TeH9oxDdh4uqjmJsm4LoTZoM2YG8GWos4iLrJBF2PA9PLzw85PyIczNsAezcMp
Xc7gpd/fEFE7ZHAgE3StMkrAT3b30qHl50ueWsfi+f38cKceWMEaoxpk3diaOLrAkM5UDbE5h6sb
847R+JbN/8Aw1lK/WGW0D2JUXkjEqLrBDpyFRj2+oNP0972UU9u/1m/P5ui1P/DWDAulTrQLWsrq
VhIg9xIwDHYbuCn/xUMryOG1pCF0A4ro+6sbW6KZel8F7mn5xsFsc7r5Pkvsn19UbuE8vlIZfL4N
uX6bxhkInlojZel5WwU6RH5LVBQDXveo+OL+nXoLDeDTtiHoyuPfPjohEM3dCB/PhSYFJ6TPv0k7
//b56Xx1jKNFjRG9LvlQV66mNxcTCBHDTg+fH+Lkw8Hzp3FzeDysDw+HE9l9pZOnUlC7Xvitqu9J
PmJQ1vXhU6CwwhARoV754N5WCIzVHWK/r1a0j6+emE2rwhYGXEQe1PfX0jCLVii5Q3YXuYPYJhqS
zrW4RDQTEftQONnq85P+eF05HjBhPKimrlnH717JtsoeC1G6KcE9Z4YcD1agWV+UEh9fcMEMneh6
WruzUv3oBXd8ANlkmJdu2Pjtsi6Av+RFByWCWcbnp3PiSJwEnl9DaqYwrKPHBDxHOI2jnbuzkY2i
Zc6itu6KKnr4/DgnbpNm4VbSuFesXG88t9/eLhgxMZmnuNcmCLBV8qLYCf7rbBmW3v7zI+kfv7Hi
3aGOlgt6VBKhEIdqO4fGfWagYuutplkMkPDXZZdN96NJPWYy/6hw0NHdV3H4PEu2rOtmQoQVMf3d
6jVttBRYQMrgaIr3ph0V+4aYw53fB9OFl7APBGQkSCFiWsS+qlknOn7MPfFKwyXRkHSwCY5OlrTZ
YKqTM/HFic4EvqOvDl9w5nqQrInTNI8/dkkyKcLJWq5pHTSPDtLMS2gQN7jTw5d0aq19m2CbrxLv
uRpmXyPAUGbWMOMkGcUmk1mtLOKl3t6nAH6WDRDWLE9RXdkXJPJMgFdiAsHiOfCR5EJCVyMEwOR7
ExDe6dZeiZR2ORi54TLb7ldNY+tLjhOtaOFZ57GBliECcAOPPg9Wjt8vJ8sfVgZnSHiQTwbozNdT
v1ten33x0TrxrIGi1lBw8M2i5J+LhN+eNQ9aLdXHyHWJlPq80xyx464PRK3gK10Mnujdzx+5jwUP
hCkLDx4WPRVSwdHrWuZG14EHAkpnN8aOfmu6Lv2qOQf50mw9G+xTQOv1zgjJLvv8yCdeX6o5VcLn
gIryYc9RIWpTglZmLm2u8amTvfatZN5zh/E5+vn5oU6cJAIPViN6HbNO9mihZS7KfnNsMxeMN1MR
smyB8hVoGZUoq3ayjnEg1AzY8ZDpNO0/P/iJ86SuEgAA3nyQs9n791sKh6el7ZRlLuFF4bbsszsf
vjJC+7H64zLAmBcpzUJhZBEHeLQg0gOq/ZxEeVe37cdxzPqVbpMYQu6k+OPHlHIDwRTCKHYf6rGX
spgxYD7Je+gKCHGbJI1XEV31vSmJPJM//vQCGqrgxHRomUyRjz9bBJgVmZGUnJaZClcpRrK9+5GZ
Tk1GXP3FNfz4AnIwShtKA5OB9vHnq0QbEsg25cwU4y4QymM52T8I47vze/lFDTK/y+8rbw7FtlRy
anxezKNXLxVBCKcIIYYoEpS62drJTYKvk45Mh6zb06b8qho9fUSHUtSZBXCzfez3R5EUHQv5O0cs
NfTNTvGSj9qdmHFtUEAScvL08z+/dRTes+/W4dN5/Ik2a/YdEOZjV2nbPU4o1zDiq1CqXxzmY2Fj
wP9gayhsi+rjuKHQ2eoQooyO3U7RFeB7mbErBr6In5/Mx1WEo2hwE1iZVeitRy/yoOgDlh4tditB
R4tOzzKJ2l9WJg+Q4Bmo2xMJevkXq+Rsuv7wlMwLh2Wil2a1PDqql06Nw7Yvdh0TgkKfkFq3zIqY
5CGHKT0g+HpRj/h2F0pu4GACUFMw9lKtbTOU/i5hjrzpKYum0SxvSOKMV35RUBzMZQGEI/MMWZy8
d/RekiZQm1/89idvjO3Mmx/NdsCTvH/gkCQECZMNFNj4wNbR6ER7ZaDP+fmN+bjCcmNmc7ejOTrO
x+MXySj5jPh54maNhX0m71w11u5sq/mqajl1KxxJbcs6JNnDvj8b00pEVpQZC9FAvkKseMFukOqw
+fxsTq1ACI5pw+FSp9nx4Zqp+uC3Sox4qAbtZPGZGsy2Wdd18r2LjD+votkzmtoMjcEbiiX//UnZ
TSg7BFcxe0fvx3ztqlAe0sp7/PysTr08OPmlhSSXjcHxYzzUcYaTkZcnCU37Oh41Rmye+YNhS76p
fNN+7ZMigq8r6y8+VafWvDd6AI2jE5seWqdqIIwudn1fv2oy5WWK/E0RPRTRdMuL+MXRTj3wbHvw
0kJ6sT80yRLO0ZJFHbuFD4YxlaZ16PVIWX1+MUG9fFwUuIiWzucIOMLxht9p9aE1abm7dturD2CO
CflBcUwqErl8zOas/j7S7HzZ5g3IEWIlL018rtsAn8N6GgvyMfwISHIJgjEhOnETtG301e5WO3nl
IXnPb6YwqX/eP1kVdDtSGVK+NoPBmKApX7RmZvMJu8agYT+2A90JqwgYYmQifIj7rt55Tv4tQNEx
yaLZFz3YSrpIxNmNCpSpgPP4/EKeuI7MtClBLWzLc334/ldMLH6HcKDc7rPpRzFpzUbFFZN7CfqV
8eXzY524HNqbxticG7VU3e+PpWsjUdJ2Q2nvaT9UGg6r1FRf6jHJXIKoojWt8uaLCuPES6dpTOyo
aPhifSixu4qctcrPOb3IfMKSqyx1VDvMMSoyiIkuuC+rvlyhxujcPz9XKOzO3JGiQDxeKQ04C2Fl
17nLXu2ylJDlQOcd6Mb7iyD2H3BP+39et3HAuQ2gY45nKTu6upJpY22UuauofrkctQ5VQiaaQ186
qZtKNtKfn+GJbw7Ho4YSfNgoFucn67eNGq5SIwhB8bpD5zO5MMikUMu8XAkUsf/NoRzVETaGe/r8
Rx+EwiL3IMX36GpOnl2bCZlfldXIs7DVtC+Wr1PPqOCFmn0Ic6f/6BntkMRlwL3Zq6TtXRvkP00T
XhueeXxa5cFuCZz988sIEkvXTU1nUnP8AmoDsza9njJ3AjG8UK3+pgIXWtAH+OJAJxZmWuqqKQSd
Z2wc8/387X4VU48CzGMLCF/7kZzmrT2Vd1+ci+DPOCro3x3j6JkAmxdHBsRwF0G/tsBKBCjcrM0b
vZUe2Uo9uHTMYQuzr4pVLSP/Pof7hFiIWW1rwwDutRY1ZBYy6TUGFHBC03B7jYkbiqbaT4YRHHTs
gZi/yHT1CjXbpjXiLHa34xIZLCHmps2QglTHa1OrZoQV4/ubyUkRW2UaQTZ5WuP+7UDCsIEa/KsI
/PAG8SkpxHFYXQU4+7cgZcZdgmvsshNBetFBqHVtjHVhHtdLrnC8SekV4adCKOgiTgTB0k8FluzA
RCwc9+cQUcnSIV9y8/nlPfVsGjDLNJ4T+FPH66cs67IZJc8mMuGXcmheoCtfGULZiDRf45rN/4vX
jpqbYo/2PQOho3eBzKusFICq3aYM5p7TJXyFXd9kXxSvH1t+xKIzNaTxR49AOkeHMYY4ACZEngki
8kNRhBWaQfu1jO8ZQl8gSCEZSf/mV9kXWyZx+rh0abmibK6PCzKnSMu06E16Ivk4PQUDyB/snMoB
owumfTQz7HHKOeG1iTtysTJEgjAIWMhLeMQmKn8z6pWdUFvM142RLT2EoTxwxZZ5JxNsJ/qOjZSN
+oAUMLYmfwVrVNJ7saaVrxEWHxv10p7MchE3kYFRcCr8dcTvs2qS4ieeD+06snHRF6SvbnB08e/T
yVwGdROtLcXSH0phfnUrTq3pEo6T5TCG44bMl+y3NSJUazPN4i5z1eZlZIi9GHt1G2tN98WTdWot
+u04x4VRV3Rpkjt95tpmoi4z+g3LNAjWn78up0obSXofcwXmbZC23p+MWupFXmK2dRk64Sc2yTBS
9cc8DtDU1+MXprOTB6NfyZ4FZteHsldWLEYZLDb0dzJlJzptO6PYoABFS92EX1y+UwuBpO3P1wLL
3ofiNxlHYmZRUblVVB302pJL6NuPeVL9bEI0C4H84kpqp56LeebNBhYJgXU8p5nqIuH6UqdFQxLg
8tI1nKbkC+j04le5UALXKMpmORSOuAlVDxy/j6nBz8PswvbteENSw3hvYQnCnuH5ZAN/fqdP/nos
iLSR6N86xwtjP3g1yWWUOX1Z/BSO/xDo3W0i0JH8F8chwQ2jC6KND8VBDQs2wDibuuxEC7o5zUs2
Kv0qb6svPqSnylaaU4g21Pkvb7GUv72HondwcKC9dBs8I0GNxLXPDhXhaeSoXMFgu0sT54tGxakH
+LdDHhes0WQAGjLV1FX6Yeu3+U/HSBC3y32Vf0VqFaeeX3akDMkoH9kLH+2LoPEawI6tlGVGH78R
TferDx257BI447Rv/aVSKOEyZUVeh+XsNVC0WZlZIfpzuvoRVljw6BF77rY6jgVcbfiMgqa6JS47
X9lZkpD3VdubwertB9tk1VwQ/4dgSqmHFXl7tDZz/Zfak6Rh5aTSFeq3CHY2Upxi3VDyhXbXw04g
KrlNR/22QHTNx143v3iaTl0FZ3bq0uLguT0ewCbAuWvwo1R+hDlOzURwtWo8moV5Rs/0sQnH/osD
nrrFszMLoYxFs/X4shcEDY0lxZAblg4J50VbFZuJ3e9KAP30gHOjSf/8hXnTThwVhChmSJqCakIb
7fgb6ysjcQd2kroynZwlfHF5awQa3HQxmmdBniQPhZ7aq8hAOflmF7AD8DlpOzXrBknfVul7lOuf
/1InrjvFxmyBdjAGftjyOnK000YXiRs7/hzCPkrSMygbxyivH6OKkFF0kd8/P6Z2oomJKoGuz7xq
Wx/2vv5gToXX8UbXk4eUVRAqgCBVbGqvqskZkGLBk4Jy0kzWjl8FxJTUMc4LQ1t9/ovMzN7jEn32
hSPH0NjmGMetQugivkybkLzlLBKMRmZfQyiS6YC2OjPPuDLWrolQI2OxgsBPaPJaU1LmqGAOuute
9OpmHD31KTAovPVmUp8oizMw5DxSOKZiwkgdcnTa4CccP2Ir1G5tyChYoxU2VpWSNW4gSwvmTGut
bP9Mz2NxS9TXcMVriwkNKsT0GNits09U61mdIzM+vwCnzp8JGB50a57QHzeOaLeRVNIIzp9owdsA
WZpLLEX4GAJ32Pz5oRBeozXAjc5n46gAYehUlun8WXLAQq6K0p7dfEMR750g8R8/P9bbfTt+0+bu
r2D3ymfwePufKTJp+zRkc9CZHghKBsaYvSaSpIhr6FaZlWhnWq56180AiFvXFf+gN4qzNODBbAsC
Iv+q6v8fG/sVNnaWCf5271Yvzcs//iJsX76kP//9z132I3zJaJ399S93P/79T97E+Wf+wzg0/sXs
0maYA/fVELPA6G9+g23Db0C8Ihkbv7EK+U//QRxq/7Lo+qBusWhlo/fgYfsP4tD6F7xSdf6xv8mI
fwJwAKh+vIJQaPFb4E1FrDeXvO/rakTvQTgFSClw8g0rUSbJi4lLGRxyqJJhHEzktWDkGqdl3Spd
T8avrp3LoEpRMnnGsNSwGa09Nex+WETYXU3ekH1zUBaTa+HEPgL1VklXQ+6BICFuErO6J3bMpPSr
KuzlDFqtxAXZegyb4ijFqF47Cdsqad9aqG5uqqHtrtTuJc0rtuhwAR+aTq2e8zjsFLRNSTbBkyuG
F3Lz0gFbj8JMSRG+7q3YgiJwEo3lx+tClvH3AAeejwI79SPgtRW0WH0Md/FQDgBcEqdFPYceATSM
N5HLUuk2bqCcxX9ZCSfSFpFN7GvpBKS4DIEXnIvI6uw1Cp1wVjUnUhC3FuevRV0Uz3mjTpdtParL
ViT1GRnE/StusuzZaEITLBms7TOCacrDCKzhRQ90wIYRPNm0JIK1nS38ra4uh9DuLydzyK9N5nC0
OOxhhr0ioNkmsLwvbZEOByMRb7bY1VjnO8vqcd2VUP66rGVra4zbXg+t6/lbTEqvSF8HZIILMaT2
NTMUcksQydyKsa9XYV3Xa6MfhetNhUYAqEKmD5JNaxWNU3tmD33o7aZaK/fdlATxQvVNxycspLTO
bXiu2bKiOHgQadHetkYMCKvV+gmHX6c9hVbsPTUKATrsz8t1ljnKeT/pxNFlcBnzaTSW1PzT+eRr
7WOCMoasZiet4NRW5Vlg290vh/i7iPyYRolXdWIEV52RJfggaTOvst7BykJ50F1AI6xws8s2finH
CFhXPZTm1g9Toh/0qK+/YcmhmuxJzEV9QzPkmkjyTCP/dgxvYGSJR91Pw4MzmRyNIUB1qxWk/LVl
YJxp2JxVJsp5gDSg8WF/5sVKx0XpAnvvbvwgTZYyjYZnJfOrPYgN52df9Va1kSpBXQtNYNZY92Xp
3MDtxN1ZN36uPEW+kNcB5idS82xPIfO9nuJXhDnMPlpSXoEvTekKYINGjKKW3XEf43tQe8G1NUT1
Ra2Nwd6q9M5Za3lPhqGXGeTFjZjPeVzzO1uUs+SvyVGGlPx3LfeNi7IzWiKZ87S4jAhUCGuwaLzl
+I+wCUZ41gAjzOIkqq1i73Shyt/yTPP/Um2NkSQ0zRnU5DxTVTxLsMOUZnLTHtA0JZHq3Yw9/sB9
YAYRRnt5rZGbDbjRYposYOuNGIhvh4S3Z13DKnj2PMKdtMQDfmW1ZGsu40LHATsnMbetiWdpDLVm
2RhjuQxgfl0aRTqcN6YMtkYZmYs6r8kdj0cyQrwuZntO4l3F+3Lj1QPwUhxcyf3wRhuUbaNG11ZY
T2AI2bG06q0x1X2KVNGSmXmpa6Xi9m31gPGuPyix7cRErQA4FJAOMf7Ji3yGH6YzBjGZgYgF+4kD
kEl91864xHwGJ9pjnRz6ShBA2P+FVQzJJHeStVVwIwX0RfYy4UIrg8s04v2YAY0qpMYuYjoU8icJ
Be/iDHN0Qv1ZznhHE84j9qFFW+ZkqttazR8zwyBnLGRgCGPnzahIjcuC0R98ZKgaz84MlOwnQdzW
DJmMJs0jzYrVemzVx2xGUXozlDIef1Q1CJWJa+g16lkU6vArNWe2JdfB/fAGt4RyaVsjuEu4lyZ3
bA2u9QaagLPyKO6h9l3JPoquG6iZuDihB4xn1ozTTNX8tgsFkr3BItJ65m6qfdyt9DcYJ/kDNnni
4EjIm8Nr2dUl2M5AXsDaqPeVqM+ame2Jbbbb4pcnrbUe0XXQzoD258TBvvKZI3B6xfQcDHV94Qw9
GfC9ttB5jM4kd/tc9SudOLyZNDqU+VYxM2VrUJISHpBPl+MbnLQGSoPd2SwO5Tg6NwKtJ3T/sEkO
8cw2lU71w8oDdR+HPhnZqVMCyiB+ZlmYgzYvsyWQVJvH785SK39F9zXHsAVNdZq5qr70x8tkZq2O
nVbdT0inlopJ2pzuhAezUkpeCTQOFdBSQJiQW4kkTG+7xPMO5sx1NWbCKw7wcSW4TQ7ouFU8c2CT
wXtBxVYe9AJGrD7TYkPsbTdyJsi2M0u2EXJfz3TZoeXRAWfwaM7kWbINQItFg7dEFpADALNee8hw
N7biWMupHcaNGCdn0/ZW8kvWXnY59et6Zt32DZUl2wsIuKwxynnUhNhuS0I1bswkSFblTM0VMz/X
nEm6zlAHr8YbXhcvUL204vaGhzC5dHI1uY5m86CcybzhzOhl5HdtGbWxmmm1u3Qm+SYMf1dKO9N9
kdGZXQXeTFPiW6x0+gJ8DRtqHMeb+g0RzHI444I7TIUkMWcbcOgYVk0ht9pMGFYg8+7Nuh/dDBP8
DtQCAb3xJHdKosm/N2T/Xyd/USdjX7GpLP8XufWhTr54qcbkJfvxe6H89w/9XShb5MHQVpglQYxd
GKLR8PgP6cyBE86sCw0gyitN/79CWTj/sqhZbfa+c4sbyefvhTI9N8YQiBIM+Ih/FnN93G1xZinJ
7KFhcEk7/Xj3l6mAq9IgBhDma+bEl87IztE9jvepNoAS8M2vcGHzdvL3HSAHtNgX0NnhN/+ovGgQ
RhFEKUd3GGgLEzoCA0P2X2U5HU9NOArG1dnjZdJC+NBEalC0daVJRPVIihjF4lAe4ryih2AZxVpV
+mSh1YyC+dQqNzUBp/e/PQPXf53OP7DvXdMbbup//xPM+4fTZJyvQ+swbJ17fDwuatvRDrvRaijC
ZDJsCHWdNokVgAxCUHwOoLLaD7hZ6y1+4VRbFJ7wyDYrQjqKNWrEW766RL7lng3zpydQYuFrWPft
qY83hJzy/0JJSKF/JsrUwQAHogNxpybnAWvq+IsJXHwjIjteTdj23cCAFeRZ5J2idCmfoO6MW69L
4awUPsktJODQA1ggTJhctRy0O7wrxWXVI84CCQZ5RMBUIye6eLFTEML4obvxF5uWaQMcu3tI2mzc
1tGQnXsaaC8IFsR29LmeUbepyETCsXjWfJUf7IfQOa/LASi3lN6N01lps+rqQs13XKosXfqays96
NCnElvxwTlO1ahhvYBzuxny0V1DYgysTBzPjS4cKB9oCPnQrrA550rEN6pAXEMFn2YtaoqCfxBAy
sEv7lfBgAcetXh7qtPH2SNeHrSRDdwdGml9HNN1DpKbdQxlN8pa7w5eOOcyaMNlk2QJMfx2pOJa+
RVcw7LPxHoNX/tyqhL6DyshUV84YOnClUDKazDmXGqEVZRmMv3o4EvdqxY+MalU/SozM597gGzvY
Ftpdm0x085o+Ox/y3DlPU5p+K8IvKFiNFJf7QhIsiFUvKdZ14VHjZ52+zks9vilkQC2t+Rha9bx6
NTz+0Y8x0ix9+GG+qwwoDjOjLdkb8TrbSjNuZdgmOwq74nK0in7FNxS2eS0wQq5VsL67AngLEz4S
Xi1DGbaK5sU3PlaXjQSZe2lgFFgmjt/9jFWyuzOANMyYVZVFQ8u/hUPZPSAL+h/2zms5bmvNwq8y
LwAXwka6RefA1KQokTcoipSQgY2MjaefD215jizX2OX7c3OqfFRMaGDjD2t9a77x64FvBY11Jwtm
PMbEX+yPmrwNs+Vh12r7Tov0AesTf4sjUj/o/LhYDVS7xHQTNPXNyBK143Un7iLBJxFisghEKdWa
xHIY30DZuK5ZJN/c3LdXEx7llIhsLSlBEIThxdHD+h2R5nxTjrH6ZDJw2pVgOtZ4H7MtDWD3oaeO
8ZQIfM3xwjyABp2vyLeFfNQvl3q5RXMyFr+phr9+hgdA+znzSQgHr7UwuP/JtpIveeSGx7zNXkat
7Y9x0hR3kfdd7319CBKtcIj2CwuTTBD7FSgX8SqYu58jk3sTNEGW7EzoIWsh8lcRusM3WMfyVqY2
N+VkQrGN+aAAD3Vb6MryThaWuPO70b7rSad9KpNWvvS2Q1xnJ7hbXTBS5FpXrxaO61MKt+xx8pQn
ARh5kI3KsXqLPEg5jFGVhnOZLuD6x3kxDwHdhnaZlCzB/ybpfIOaof0sWVddFAmzHlGhXB+jM8Ij
HU6xckY92XeV6cLrCadkB02oeWf5pvMxFVnv4sD36i8kPvtnyFou/moT/nHnAEAyPyNSAAn7MlTl
2L0nTS9eEsgFWbQfrLkU2JFmrdxgSBn7G1WPoX0cI6sXF9hFUGzEpD4ZwLNWldNDqDfsCXtNPTtb
7kNy3DvEK2VQER/NvKG87SvGAxA0/KPQsvtOb7UH6rSLZve3opDFFsaC/TA37Fxtd7JuGzt6DO3w
toAFsNbZhe8jc44PhZl9ahH4bfocHV4v1NfEK8hEHvqPLDYJLiyjd9WLmKxJdFOl0cszKb7jBnr6
tGKR2H0YcFk2UdKS81uHW1x5xnGaM38NgB9+oGsDBoZ9citm0DqaLwe1asDtOKl31DJZr5O8JhlT
kuR8QJ+Om0+bxArugA3QPWN3X+T590jOcNfZtbvAB4VakR5zUaWbbMxC808plLsbpCwjZAceWNBI
xikh23XTE7x8mJGfrExj0A96qQ37wgXAIzvLowvRQChbUMAHmuhdrGPoMbVCP5He7e/7yHi0itDf
soRsz0bpW/nG5Nq/t3IcnZXN+gaHz8xnyIC+G/Ygb9ytY4yvJZzNc98SeVuaeo/XyTdQE/hE4tgh
afMqbN+taux3kR3xzuMF7m0hrgxBTHbRJi2d+oKM0QiMLmu3uBviCbEasZ6+N7169oARysqmUzkt
Fvw8y15w81fuypkctfOTIRlXriM9hg8eKuxBWFSIFpopw/S2orcJymYfb8LQ5hABGkbX3gaS5+pG
5K08jTNx6VDizQPaYjrWOOapajdRRA9XspgMVGfYR+k006d5tNJVszC+EGvtx3xtDVp1NBpnfpPk
XLCVLuYnSeo02KrW30+z7R+KPlT3SWbN6yHs62NWSLFyzBwqgpMNQT4y82tpjR/cFilGFS7q3KiB
GKRLb1trA1okYJvByJxgLXwr/eI6TCo9XY1bESroJf6gbWtofxjKiofc0HiXA1E9JIk1WQEOo3Wk
Rf4zNEpjlyfc8STuxgdvmMIld1zcVGzICT0ftUvRTd6tUc/qqLwGFIywyS3Z1A7UaRHVt9h03bM/
4Q9diXFsiCHGX4GYPc5uZDsbB4kqqV4lsdOc8jm0XvrUVSJwbVKmA5NIo1OsosxbpUaqf5MQN/I1
DZBDCHGqD4eZadNKFlqz6wnUeiFuOUlYmCbpWTDAei+s1NFvjFYMi1LNy1L7xVwIuCOsDVAzVYla
m0CXbOvG9vC1So1q1eXjUhfI+gE0Rb52sHJVG28oaLKmxd8GwSd1uf2K+IDPtDn7dVsJnGgs2IOx
shNAPl7YrtKksu+UGSb7OS7lVxPOf7tqpMqWz4YghaVESlOL9xD6Y7CebUkmTWhzOMvug1yIUaIp
YtW01bOWFw4uOXIB8txDZ6eFF4k6h2cgo0xwQ12G68juKYjipFjVsbTvZjBtF41ZzgvDLYsI+SzJ
QPGgmFoVFHkxyeiT/DqRoyo3MaJk4Fi8nbEP1sffi686MY0noErtB8GHqbc2SaigTi6WresE0H9D
Geo8TllNWbYUjADgBpGt09jMDxajpnMOIW0v9HZcF9XIYdykjKQLacKkiu2Wl7tfVNqlJEP7OTEJ
VYgKKg2CceRtNF9/C7/+YmkL/o9J5nIoE93wvYOxGyS+S3ni17VxzzFYfljSYVukRWwFW8rEoxNx
EAVFw6+zsNl2saGRKUEWeMZISvPKlV40ahcVjjrpxKpt4n4Y1+RQKnhDaf2CH4vQA7WUv7jsX9xu
ysH28SewAMWgUEzqO4bcZMfEo9qUaeIHRjJCflQka5pBBXkduALZZ3/fRPxlG7sIOIiCIqrJRb/6
F79EY/pZFUVat480sz6GSB2WctgtV3VaN5Arl/Leqr31wAfz2qoGuNJYcrH7zv6nhubX4N6rmGT5
TVj0GPw6vwIs+spisIp/Zi8SKn9CZnr7znU6cxN1UBeVoCCMfa5sF+nTvRthT0xbGyBXV71GYcmN
WVr1sbUGdSpHWX/peyHuoKdOn0Yq7n/YaP5ln79cuIVZgDYWFwNLoD/vfthyZu6gWe1eSywy0trS
eVSSB0030vhO67nreBVxgxkDdzxQTdy5vKeOWTlVb6mkbnaBVt78/ad51S38ufG1bDRJ6KDQRIm/
aK8i8DqMx+BikMBRWyu0vQs7pq/P86gNu6bp4zVH87xRLGTjIOypoFJJ8+rGy2OKM+JCrnN9xHoM
aju0qw+Z5O6D50RAgTqAxaHWVDWpOPY/uRjQHPylmcWE7i3+MGigi8jyz9fT7jWsbwqYwAQkacVq
SKabuiD6sFLEYMsEB6MfW+73wVTDHrgs2UWG+YaZ+TMMSwtRJuWSZpPA1ONgvRkaU7wMEgBdMlvZ
SdcL69XEEzWBXJDlcIL15h1Cx8jWukjmbTLxQBccJfvIB0qsGzFwpamgXs0L/0wBOW/LyVIndN7j
mkgBlE7LCWMCeb4MUeM8ararvhdepANeKQVxClbLGQs5hbp3rPJD33OAxWFFzU6zTF9C1IEWEErB
HdLAbYUFtdTqUznXDyX+Rs4UcFRrAcf2i18gPxB6gmDEyuTGnEJiJVlMntO+pgY1GDnAHh2eo1kj
NR0IRv7aWH3mHLt8dodzHY4RFylhf6BNbTdt7CiL2a5JK8zhnFlpD9oPALbGFJE/qDSfqxCwcVtb
IPVcZ86jAxvDZB3Oy/8RUtCHa71F1LQKE4xRA/4RzzyhBGyhbFmT5G1MTd/ocbqku8f8xVHpV5uJ
QxhW8EQp705gYjVFkU87rUP/oBFpSbj5rIPoW8Fis1etrUGRLHyJt62hcfNiIb+qtM+2TdIlu36g
utKzkTty7mgo4tLpn7skf3Ub+sd5MuSLN+ZWsm4U6drXa+cvyC+C5Bathh1rF/hn1oEdFUMba0h2
Ib6ncuXZXX7obK96m5RWvQnFNq8zc3aMPLbZ1uq85p5O1DurWmfwPtL0O3nZfi7J//k8QX076BOn
Ubf0dmXs56u46Nj7ijmfWATnY084UVQcIJbStZSuFVA7uQ+F1fTPukGwvFma1ZvdNskOUIU6SYPu
eU1kPW+ArjLazwx5R3qRXN527E55ggWnSReWCJe8js4oFALwVGXPPCOt3sN+nwz+kZVq/V4R3f7i
FXMewPBtAzsR8x69aX2sZc1UzkR4Fkz+8gqNWa9sbeUyACrM+guWQe9sjIxZgGr754jJ8DFRbnl2
iN7coc1Tu5LcqFXllcMzkkHa+1ElO2+ZAKHok7dFxnzITWiTEe/N3z2e0nmTeLN8yZzifphc+bXr
O9pt3Y7ujFKAfRzjZSDNNy21pXBefutJ+AyxPIwWzapCH3dW1pgfjOVRnZbzXSfUbC0Zlrza9QSa
vylSsHdo2zb9kDAZWZrXZNJp4ONJ1A962fDJVCmlyPVdLMuohGQUsYLJcF/ES9HLXMcC5cZglb8u
d9VpjgAhTwPTtettCE2KQiIqoXRPvQayNGLiYbWqfrhOfEqL24eVM9tNaKsBW8j8AGA12ZO5U6xy
9IDnPiS18Doe0CKNy4B9kdxXwQN/HeTNCbTpTDIQGuP4e+PN6mbmcWM1wZ4yRFDNLMyLmF7pcsou
tcQqEFAA+wuW3MbxBVa47iGxxmXHRxyNen6YoG8H6FtNhjgzjyDiY0ZwoRMz/st0eyV7rdqQqMg4
g8HduCnhqq8gVoFqz0BNU/DoDYMvxIdoo5gIArqtv8yWYFBmE778DlLL3ABoVZ9KEJFBaDb5QVuG
K5AfONbo6MPjdVID+UcPPEqNZlXOCd+pMBn21DNHnGXw46/zm+tLcsqY3ZZVLA6arn3T9Xkpl91F
UJEXFEt1ixHh91sTYcBWCkZDZWWEF93Iy7OszGxdg7Q6e11bf6kMynSjjZipYXMrzyPWa1bidFpE
x3Qc7prZfsB2qF6niGKn0Wv/PLqcs9VI9CBRCnXzrsPbB3+X9QZciYJRjkN53qU808v9XDfLMYzB
vz3lbc5E0k9cat6s4ct5iaJeQHb+FC9Tb+qS5S1Ag/ZqeNwSYu7bj74Oq7fYCKM7t5eMjZrl/gHy
CbWTOWTu8OeQP5QfruWth6hiCxU1uxTjwBRJ8Jp0sE08Xd8NRscIuPei+M7lyGfuxBB1YIl250aa
zati9L1z7VOG1Cozn8ZGDSu/gAfusBgmbpYPPnZS40k6cHyTng8SVFV+ULlensljKM+2SRFbLJ8B
wUnw/TAHyW0zVxTno8FpJqKBMHnKZJkxn9Or3HzSipLDlnPsCxRn+YLVnJhNhHir60hw6BhaeqCQ
jxEJv+t0ovxsOU3kijYn2xLFxB1STRQnrKyCggcb/qLFFLTKeSiUPlSvpG0yoB6ZGVtJSKvQUThb
wMHWJsPlDS97bp7rMTu5XA0mR+rUENP7ma5esTA3F4lL0U5MoRrC4xuGNp/kkkuuEeikVkM7cDF1
jrd44DnKfIu3ljNIejyLe01jhT+NzMvMfCqSQyns+jjKnCHiclQCNjA3TWZldyReEJJBJhNTLzj4
Vu3zfogZmfBMNkynMS+rGyzOOPJrt//mluG06/jVg5ICz1qRcEZ5mVfyK1hlSo6avfwhLXnIEpnE
d8DwX4fB5qrNrmYdTC/mURkyrkGX63RDw1h/oSohcImtJeRXqJo+dUtvJ7cj8HYjGGvKiaoKqSDV
oNZDzweuPHzmmclI/fqf1weTQHZeMZrRN+/2yDtV8lI5lHM33ZPgoLZFnCa7aqx4oBOqysi1OWTQ
5EV3wAeQIs92Mt9IZ6YjG11FmEr2vRdz5Wzilgb2Oih2WyijpEFcxqUKUKyiQTCZc79jkMBfPB7c
PIXB6ImXuYnIzFo2MeS3yU1vu/ywrOq9Yxd2P/xA/11V/sOqEmv4368qD9X4i57v+gU/1pS+/htK
UxeR35/EfL7zmyPAzbH8MVioYW79j5jP+o28YnTC4Bywv1+Voz/EfEL/jT6BERrLRUBMy1f9izQm
LNl/bkDwVPIGQphs0YcuTeji6PvJaaCKrhsYZnpHvS6mk5a2cj1mZnaZMOV9FOUwHwj/FiD4ACeD
p70GCF6jBFMOFt5HrXZP0hpZg7FUwz3ZTuFzNqNEONUJsYRxl6TRYVmCQZoG06yt6muIoRESYTrl
7rPi7fmADp2jtlEFp2KM5+ljGIhDHOree46nKiWm8ZqX2NHHq3W5xCh2iGziJVhxWCIW09iqe+QB
S/JiuYQwUqbn30pyGSMwS7cpxwxy+lpciJYkv5EyOvzeLaGOkTbcZPky7ibuNH1hXla/iTAaPk9R
XaxM1cbfNcuSUeBHNmu8ZnLvpTP4qBOV1SJKiKab2W2MkaG/UN/dQmMKXqbjELgDRFhQHOHB4aF3
gojOgTDoyhJnM8YjiQF5Nig8Ebe/YfvCk+mE7cYewvjFQBs+rZgMe7sWfJTLaMfJH5URx3eIm0iS
7EGzJmMe7XA7eEeYasNOr8AxrOeiIKAhjmZi2ss4dwOlmOuSI2v2vMKhD0TrUlT+hzJ03vtMF0Fd
EyFIFK7fdCszzOpjH2bpwoR1qIyrygGvPvmnZoYUumRYl4HuS+9WIC1EowSX4cKaEXabiqt9pukt
gsnQ63jzY+7ire7Ixzofu6PheiRWmhMXx88h62uyzO8MF95h4FGMQUNRVb8iN2/4gvNOsZiD6nUy
4opSHxw4qMIwcn0Uck7YraOCVIAc38QdAGAi+CbqbaTzzPLFOMWgZhMSYrqU+iZw4im69zr5nX2q
6vGazHWyBhJQfWfam4vAGjE/kHU0d+9lg0JqH4Ze/hxiiD8MVllvZhIHrIMsneFNGj76x7EhhJDc
wy1AdGyrKcOGrVH5LEenxBjv5q6N0mdSj8JpeJg1avZ8Y8xEEe/YbSYXGor4vjB9uqsPPl1zFPRJ
TcK1nUQZw7rSZ7BXya3uuEV4G7W1vy4MEORL8sLLaI8OUjHD/BR5/IywrddpPj+Kdoo2IxU3L3/D
wLcXlobcahWJkIBacNRACzkSlUqlWGQFjzdNr6KTkFE2BoRkkXTii4rCVTLqZAm1TeNMBZrL9CmZ
fNwBTP/WeWaczM43biodHu9UiYsufDjKun2epQgpQBoyZPVS7dnmct37aZLsNYQK16XXcAcKWoVb
jdRtZ922vbUiTtbfsgzrjmbRQDPDpHuwJn8899acrMe6yHa13fddUDE7Ojlt3R/NtC8uii6pDJLK
sXdOWnYXzW8f5pgHM6vS77NnfWI2GTi5l314FDfr1KGfqZK0fdKYQ9zmIzFabckEKJls45GJJqeW
VyAl81uCenUCzVZhZsZBOkbeitjZLhj67N4S5bNPnU+NwoOtVdY+7aKL45TxpsCrtApr8Gtpog92
gFTW2zezU6wmSmKudjU+ASaI1zrpzQe3EvOGUKNh55nQ5xy5JInmc7ZB32gfXFsUABB85HCRaPsb
G0ndpkbIcFYF4d9WLgR4ZjIk4oyeY4IZcXT7zn1CDt6f5IgSgkOq5UxBUcVWKbFD7V2fpwo9dhbN
d8QzceXKKL2fB85GNrzevsJPve8BFZxHQ4PoGrXRtA0pM1bQ0QmzacnzIjegvr1WnG5TLGGT5htd
lGLLkQzbCTRPQDQbmSztQNiXxUUhmytG3T0ToL1yopyrbTJrIRpD8/33JFG8RDwmDzUfQjetSBQq
zwnT8Lu09caPQScMZyizGc2kqW90ohSwBrn9tmm94gvCSe8+7iLyXSM+/i+pZ29NJmi3djaVd8bQ
JwTrRvqT6Zv591aJ7sU1IvHo1lP5gGAg2iij1re5JIlzYKV3SBneUI8iwt7AOyL6CBxV/5gIqzp6
1GJvVsstzchwRFRSY2Q0ZLufCK26a1s7W7Fw7HmqRvUYGYXjYS4zklt48ogI0ZWeWzsP93psp6sh
bbM1WUgcmTmNvt+m+yTUknuNda4XZIPnkmZsRWsrZccahF08E7Un422Buv2WFKzwU0wUSsy4325f
Wd0nWTBrQ3I2h6zdt2ZIXsRsTF+Lrs9WDKvmJ8I22C2GqdvAJIZBGbh1+6lm/3GeiQBlKAqFmTJc
X4AbdXyxnd54RBJibucKJIoakbisHNXFn2Ut23trJpEnbiv0/RxM9Z43+vQWZ3X+ZMVsJ4PeMabN
yGJwBZZqXqXclUe76R46klvShR5qdN0XvXYWHZ5CbZnpX5RG6va+mtwm+QzTOYSp0LF15k2U6aRB
zlU8MHqy+mLTG8vW0hpgAUh9mj+8bnA2BO6g2G0SjmC4Nogxm2ZZhMaq34168TROU70j3yjacJOG
pH20+brHm/tgkQW1Zo177Bk6rNmo/QAJ/bc+/of62IS+/beWl9tv4//cfJuS9+pPYr7fv+xHlUxw
xm/gX9DkQcvBXfuTmM/QfSJILVR+CPnwwv1UKVsuX8TqhCwcwAguqrT/qPmM36C8sa6wKK8XdJ73
bypl+xd1HRo+frzt2QIgAtaXX3mdzCxyOMZlem5McI1voDMZV5XC7cRGj32t9KknmjFVoCqqttAO
lcnqsCE60eVWH8kXdrQW8bQV9cVK0yXimlQN82lC1PqtbnJ3nYBQbuZ6X3aRk7UO0qRRiUeN4sVD
fzr0pinbj5zBEbsqheDE3mRLmox/pycaiZtD1Q8GUU9Ox170EeUR2X3OOHT6S87EMAH6LzSzJ3Ok
0svimHiLINxziWkZULWQnBghTiJNwUGgLL3HGMVaNVKnehZaLaMQ3YxDg6ix9qllD2NsvBR5r/45
qd2OvrSUg0fCQKuDMT0lyFP6zazX71Q1zdatpbpnPF+iF1ZjypfCMppfkXa5ye+boP8+gP/wABr0
iHio/38t7QmvWf+eqZ8fvx9f9IfpzPjNZ7Ty4/la9LJ/eM7837Cs4lE2Xd9dqMb/aVOR0jKN9g0Q
ttYCMdVpLv/wnDnob1lpwaUQyDWXr/oXbarxy8OH0pO9I3ZxulUfp9evzmXLsWLGwGF0BFzaxWjg
DahiRjRvrZGcL25C/zjoX1Os6wdZCwGGo/L8y1ANHV7eYthZtVHvcE3o+j9AdQBX/bmB5lfjj7OR
+WJzFgAIftngkWOi7Mz0nIM72LK686nb7jx4oPwOWmiz0eqrx8QQmtgkTRh0ET4dTQ4t7na/Dz88
qCIPLedO3Wykcgv38yy16FbFNWpLEbfGC1yMzmk2+cBUlNpN89a5nZr6HXYXr9WQHnSatx+zcF4L
Yja6eG3koyDnvhJu1nyK1RDxptWKdOQoyusLaoocCYvbYrNAr+cfvYaBLsa2dDM1/lONcbfp0aR4
1j2Jqf0nv5IoMZq6GAIQizkmvzGtvxaq0C8itCrwfKKRKYITPAfYGvA4EH9pxjmw5SrPtih18xxr
F8qaEiIzb+WRdPLweQqX2Mlkbo5Ez5Dq2lvte6LHzR1rv4nUF6LXouooK6d9csuEfDd/Uju37bsT
y7XhOGmDtk7cGXdbjjvqthaWOpdRvNWSNKPk7Y3qogn/RbdScgYTYK3IWPJ4UQlKN9B7e7zRcFM9
kP/rTys3Vu1mTIbpHLnzo95H+V2j+oTkOL90g3Z0DKJ3Mk18bdoCMZSM22CybYqd3mI/eUEJIy9D
UlpQB7zi3h5mNx5ocozshiq4tT6lGLpZSWnJ3TzXG/oic1v7+fikdGIjyphw9cmR9i7Pi3Ir3S7O
VmiZIIfzngRv6Rr7yQolUl2fBSvHKr2WrA60rePKqCPngatenzwnI63HzfVjBI/uuLwXj7Gh59E6
LPX8i+yM9qly6ZPq0WCvk/Ua3XmbzLdWaU5nC4bCR+TGDmqmrt7gKkyCxhy6Va4G0j4TwOwk6gxi
i+ZsqgOZyfgt47aHodZMK7zGzGjaaLzo7jDe+owkTvbYQtYDmrwj5y3fIEwvl2Ub8D2yuC5xR3gE
Gl+Q1E0Sc0s3hRtumeW38Odr4Xyx+SYrJEIE+Xh+v7FZ17yZURqvilSpb2YdhTdYq8XaI85sL1h+
jCtWEc5La6q5QZAdGwdzcNJmXY2WiklzXMbeA8mLKVqotvUCsy5cc8mVRrKFtUCtCYmO5gALi/Zk
Ty1GMKHl3cGfGuPkS7uyWeWyRwLe07CoM/L4HNFSnaZ45OqR8TuvxLCMToZ4myvTTgN0S+K9GMXo
BAm6xKd5lIiSct/n8s11dmPjmd1aFYxtkyUITxfCToGcTxCpSItmIUbs/PHBLfXE3rlZ5Ryyrvnk
x+P81R3maROOrTj4Dkxs5ieMpKShVbechOPLEDPbCSSvWZYF0Vwaa9BW2ZLEWI4qqNrGJWfX9YkF
q5spZT7EOvsWHybwa4PmgPhAD7GYMXRxcVYVs4CAefhwqCKnstf0NYzGUiYldzYToiYYEqiSWCzH
B6cZSPVk9ET4oCrb/E7wYOxGBvEIB6uh0mjjDMkkmxb51uE4OGGOz5OgD/PiOezK+pL0VsfOPDet
m3BxH2r1YkR0LTyJyeJOdCtTy9dGn4i1vrgXHe5Rf9MsnsZhtpub0Yzj+8Qcs09y8T6y1zborfqC
bOuRJu9qkrTbLHtPow7rJCplbJTMcpz7NlG59oWYA4yWEyq4i2mxON+4VytmJBun2YrFodkgCzpC
Xh5fIi/Gl7s4OY3F00mnvZ5RWDVkveL41K/mT7hZ4hT7Q7p1x6F5tK0Km2hoOPEDzCJQROjgLq6a
CmPfNm10D7ZNsipQXZYT7Ru3r5WiVguEQbrgrln8qeHiVI1rvzYCGxfJTYdHGNu0MbLXgiqJqSmj
cbvTpsX3ag8tPy6PuuE757t/IXBv3Nau0746ms+PiNBxnwVn8zZVVnpoMpPIhxG/LWfDdEgXD+6w
uHGBo2LMRZDWkH1oZYFC6YcMYI61lX818qY2nl7jau91lblYfVtcv9jraL8G2uRT5zmkQ/OxkXcW
nwq9gR+Pz3llDoa7aWPnPbUwqi1UmFVWT9Yz/k15SFlA3ftWbPBTi3ezXgzJvp1Zd5Mmz2nI0T/b
+TlSXogOvzr4bo+m39YmrA6FtvZ0Ir2kFOmtImhpJypN8gXzZN6VPOjkly9WaXsxTZtmD4gyVvgl
G/4n8XTtlQCa+qExrenELksgYJcxVmzbH97JDGtZldvuuimqabfUJV/zxcbNXWqTo3d1dwu8qt5G
LaZvHB0D4Wme1ZwsbzGO21aMQ9xoZ5eUZ6UpscZQ6ltb1WhJtZ7mXn92UtJykXxiQUfYgDJVXZ3p
kVhc6unVsd5d3euorMe3sr1Swq7+9n6xuieL6R1sAB9X/KaJdLjTdIHeXHceM5IWd+nVNc/uGoNt
2cbWTXv11aOYM+/CDHI0JVb1qhYDfrdY8fGm83mF+uLQB3Jevlp2XfA9MfCbi5WfuSw+UXcx+Ht1
a5yJJ+Q4nhYAAMmpsACou0wZ5F7HDAGoUvZGw0aWJTl7tjIsvNypLyEbhRoowNEjgcbCVx8TOE+6
wEar6uIyxnp3S3y1ehCOkWAGHnRr7bQGo9eG1ee2b9tL5I+8rOngbmKb0AIyZE3znLCAsdeYC7EU
jiKxkD4WAudvTmZfyNzxHc9t/dUjNpAxwqz5R2yF41Jg2mazKdLKZ2g0dyJoxmY+eCnBFATm9c65
K8i6DdCJ9WYwabNbB26aojoyZpvMRM4RBMolzS6ujrRBwOIq7WHAYSF2PS/9B55a0md17gH0v/iY
jkPa8CYAmFjWe2SgZHvivYhDXq2C+qvKLe8RoQ2srdrVkEUxjD/BS+SgjX1L7rzKydObhihf0Ii4
nrBpe9MzKsf6go3cfa1DL91VDr5uMlgz7V0YoXb0CH0ud3WL4mulRYVO+LIx88qo3bjfJYU07s0E
k/rRk4l/F/Wu/O6XyMZWuU4WjPQgJ5I4MWhBa/WOjuOljq3u5JBDy97g2qv8t637h7bOQo/ytxbJ
z6qC6BL93NX9+Jr/G6qIZXIC9xb4rW4YC870R19nGAb/xOCElurHYvIPlAi2ShqZBbYKsokNIS3N
f7aP4EfAJS59/9VY+W/aul+6OnomWzdYSUI+5dXmX1FFP+0ew340mFPX421ffERM6eL8609N7v1f
zYK/kEr+8gN+Uas2E/kvcuIH8OQGoJ+R6b+hjEsgURUff/+jrjDMn0SoumcgLrJI2mOTypBI/4Vp
powWyTy8phtcRkpPJQNhUtYchSjJzGr7FY165L3H+A47fadLGAgz6ipbJeURdWgdFR8VA24X7TaG
F+BFu7CJ9J0i6vAbryRKxHPfiFYTJ90BF5a3fho2T16qq5MjWPg8qbrbpmZiH1uCy+/TukqTQPGa
ZLiK8GOZujc26AU6SCis8BZ8ZqGw8ePskbyVaGjISy8HFy965RWkXzsKtVzZm8fGkMknNeX9KQ8X
mda8hF9tiyHJreLkdmwkbLLnbz3S/8ZXrdIZXHGa4I3ozGaFhExYd0Jz5XxK8aJpj6OuJQIXEr4n
X5OrLksJVt+5eZP8wJ7/99T4p1PDMgTjm/9/GPT0DbrNn86M37/iD7nCIj5ACAdMCjLq7yPVP84M
Hc2CRSgPdzsOXFiX/ydZsJaBj8M/LU5nnakQz+KPQ8O0f/Ms+mEPkzYC8cWm/a9mQctsWf70qIHU
tgWYTXeZt0ARvY5kfjo39E7Thrqq9MNYm83nQRO893P17k1s+WZDqzexRiMyEYF0gQB407Zy+OIM
aQ3tXnus8Yoee8VqsPbc+UZUvXZQCB5D2sM0vu/hM7z17vKedyq93guPZjIAaB6196VrK+tBiCQz
GZ6UueEeZqPxzFtfzHr1qc1rs8cBk82VtZNZJ+WNJxvdZYo6kFFPLqQ/dAXJlCzZ6aTniG4ZK0rT
1J/QcXVs/tyyyI1j7E8OpAQz9LsNvmbRbuNcmMRXCYJgQDOUGYLyYDKhT2wSRKvG0a2U+SwUO2N2
Q5VRsQ0W4eSxaHSVfegxzxCTDQ/MTZ9CpWn9EBhuBtM2rmxk+WXofUTAmN31bLYTfrplRjw4mKvc
RH+c5oatUMev0O6yqTJPIPVmkt8dPz6FqYFabuxoqbcD0bbDhhUSXmKvSvdFVMmXqQTcHQC37/Yp
ttnNiGfmRQ02KemkOe6TNnlEoiH5sPr0pjbLap+a43NaJdYO6y5NaOFHe4ZG8YyONIo/s+5nr6OG
5OB6000lmlM89v/L3pnsRq5sWfaLLMG+mbLx3l29FIoJIYUi2JPGxth9fS1PZAGVBRQKNa/Zw7u4
cRVyp/HYPnuvrT4ImTSMi8MjfCNKxZvJ5xqVOn84WmYQFPPnRiQoNAg3lYt5TJfyfZlGTB++Xpxw
2XynedvHZlKqF7R2jr1N1HvFr1SYFO3YBHqxYmTuzjMoFvPRFbf83amMfy3btfM2tPg/yvTGJtoN
azV+wpg+MeA1h3LMZUSzJFN9bQTDKp2zlJq+67vtMUvrNsBo8y45ECPVYz8t6+mvk0ONqZ0teZz9
1gkGbSFRqhRwRjIN5aooeZ+wqS/b9GAUphNNE0lIaMIV/vMpuySq6q/eiPuXg1dj5ZznWPgxnSnc
meE2dN53roxpX092/k3yeMHvt1K12dnimb2qhWsg/Utgvn2wxfhij/nygsm74n3Fid5gszs0pePc
QV9OYLarLYLGVrS629aRcyHb9cycO8JHVojZ3EfHmP+2dlkfx2xso4SzIwBoAt2baOs3Zpg2nOym
JuNHjo2r5BC1LbLk0LCAtLlMY0HG3aMLwmWesbzqdqMx7pfvogIstTUwOgcJoWQUHzZEwoBsYnHK
OtsHH2rl/0xl97/V5pJ1AxpWIooGw9Q52P9WrbzUU4nxxRl54lXvQa23NvEPmYtKuMnzAH62rkf/
dF9M2xqu9SIORqkpLAjT7L5U1KU/Aimom6BL+vwmaapAy8m9OMHWMoR6pYrXAcxiOGpY3/c5VfKn
RqU9Zj5z5L/GF6sECUFMV1UkVrRkmh65c+rhNPG1SP0J5hbS1vqDuVnTYsA160mNwP0MbKGzT+05
H00oVkdbwo6flsjiMI//9K67t7XOidw5i1LZv7UYfJ41gFcbWYpOAv7z7OGTzO3MijXD7LrTJ1Kn
WePXe67EMsw6Yew1iiAJaOIzBN5ETKbllFhmKqm1VMS2SXk5e2YigLIz48TfKvrDkzwwvO0XdxT/
nRTLcqsK8cUj9WFsOYn2qmxRFXHmiM66FRpuXu5txbkR+Q+k1j7KibC+132BGocUml8NXLk6VtcN
W5Ne649dnbx1lVF6cLVN/yKtisCnP+5M15wubP7lM3OmeAGp7X4ZtZ1Hael34Vb74HBUmt37shaD
vDtxgN3KfHZ1krWN8UgOUTqO460asjbmz2l2rdDWfX9/aksrcZ7wgZukxO0lFl2VMahMj/T55HG+
DodZ17L7xh7AG2xHokSJ0zyhN35S62cfrKn2//TG8OQuVjYHA4GLA3mFXw4RkIBNhIihFB0tPP0R
nmrTDEZdjv+S1rLiQozivCo723mT0qNG2/xYtgsDXeqlO3IqnAfeestnD1Ot0KbrmvsojitIzbxZ
uJEOBY+Wa6iYAHu6xym3QFIyvNAvChVIvd+zgu85g8errzi1NpMEuA9YOdTGpTmOpQVtZ+7tu7L0
TKuTEZReW8YtEXRmwtY/dNQHiLXzj702JSB7Fw0ill//WUFNAgExx1DpQmBmLfEp1S0xR6bg4dXP
C5/MRrlS3AhSaxi7oy+AwvVC/ls6963O3RbbFYERbZAg9Fd/C4WFQSlrFmKXql6IbXc/E57cakzU
WSdDGmxIVmGF+/eBW4Z2MSgziRttLXZzPmrHzbadAzklggjyzkxrmpzsAEIZRnxsLGVRBUZdct51
zm8wBCu6ravHWTn+Ji5anm2ZJIG+onclJuKpXAv9wndg2A+5dS+Dx7vrVP5ukdtv6m6Q3zafs6wg
vnhNMOMbwVRw9AOa/eZCPYdaNRKlKY0kzNBKb7PlTbzcEUccLf1sdfuf9Lu/IP+qXWUzMEyL9VET
XwvrcugID/NHbb2FtquW8R/5fiMsBlBpFodo4KJbPFKfVjz5RiuPmmdslwmy/G52y9+qTjRcSDxd
nFLTh7e2vDBG8wVgaxNS36ECTOec605efRvNaIS1sbZHZdXOrpjcNQTA1+yGYqsvhm7M8bhuFimm
9XvIkjWYqOkJZp+fgSAwcpDfee+DZmyPJXEwfqGbb3P7ctXS8AuT/PgTU/8nj305XuFzeK+da/Pv
mtr60isck9UyhwIaxpMaqvnRHpPi0y2cF9txSK5U6Y3CpOFgYvA3ATkQjLSHhF90lmfWG/ogypON
LL2OXmyB2jXCbnBTPulpXqOtq1euNpOPLNwaP3ZDPCta+ZwDQ+rtw4TUc8A05R7cxfZ+z+WgASJZ
/hQyGR82zRRFjJg3HQo5mg927UzY+0hTcLJKCPnUJYQ+ejRSmW3zjdDq587zbXx/2qCFnJqCEcOQ
LB2sAX9SD8Ln/qCmfKbQO9tgdXtnL6Vu88g0Di05/eDjxVIGr/k1NcFQryp0R+0C4bn4NTi+9t2k
3amaiYRHRZulYZeaP5Uz2C+Nkxt/9LQQdbhZOG9YgSk2o3Pb47uCf6+ixV6XP1rlVZFs1fCyseE7
Jhye1ykT1d5vnMeN7Qbp/tGNJl4Hy0EXG1ywyZncH+yYdZjBnQeaYecftuytK+qujSQ6U5yQmzKU
rdzIcHVuHbdsAp975MY8XPlV3Ba2pSDsktYO3FGqNML7P9bRhGD4AG+r2qd6X+wSdx53OpmOWPJz
7cfeEfuClUm979wq/+A0Kz94xalf2Pq0F26RuK0KNz9q9szEm3TOifZi0AW5GBIka2cGPGfgNDzD
cCcuvRER8YXBA5GBmIsR8vyT0ZEpzOpF/09HpoycKdWwMQz907gt44fmberHlvN0oNbHP6NGjg9W
mvVvLb2ZJc9fW4yR2TlRWd8d/0xX2zvG2podqW0P82sKvNcPuScpP9p8aTqBVeGZxv7I83BGo6nr
2Esq521O2B//SkuRAyvwFt6sHphDHsR+GYO1d7B8WqXFCgUS3CdYHkcwrKiXamtWPRqyRlwBrOSf
SW03u56NpBXVG4kVpRrtDnlMQYlYpYDjU8/1h5YsyRMWkOaw1Byvfe2/zDWzMUZJ9d3UTRuJzC12
zril575hJK2aqRuDsZ7qVz3DlmZqrrGHb1dewGd3OwzlGTHRrgql2Crk7l7au1lv5qfKsvs+sje8
qcWUl/FU6OoC4VWB6CvoQHVx6xrEM9dn1k99+7Ck2YJ0my6Yx8rQcx2DYaEmi7eyviNZerfDMG7m
d3dM6Xaz9dL+l3NGrQgp/XAogN8AQf1Pn021WCJ0BuwnaUd8JLJ01hly8fBNtoNjHsbMsT/umzgV
YfOR7qEveRa/aXIj9ykAC14AQ2Jb5CvcF7HhpSSODJzkMFzdmdNn7NvLBLL0oAZff166kbsAAfn9
Rv4zmsZVnDpiQsee7yQpcjO/QKPJw8RQ7r8asyrpqpJaBExtY7Ffavk6lH6Sf+q6RTOG5c/XkeeR
3Ni22ejenve39WR6oKaTEZy8E7567HDvWzFrEPI4nWN/YPs+UCz0RQp4OBMmsgP297fWvdd78cee
NqMb73Ur8hfJQCT2GbzGJoF4GLUlIzvTTRnoGXVpaTlgxdXIxWgdRT0LO6Gwp4z3ZlkdhEp+xreB
KTKmVN4PWTcWccq7juG8W+PF6EfoLu4R0zfmaS7uz2Oa+7u+1Iwv21qsQ1325AhKTiaSPV7g5m22
z1M6x/uWwKGZ15BfyiGbvyufMDeNoA/mkvk/BBkf7tupoB813I6GsR5gTnWMUiq9lFxp6X73rTnm
e9PtpL/YMWkv7jd8KWFiFnkWz0mdsQjgNZ4sovwN90MGrU8pgcgTMxIzb5JmdhoP1Mk4YNkSa2gV
prkjJ4y72nfFAxmC9Zlex4Nayuq6lIBE7bQxWQHOooqrNcv+SulY1yTJcw7aLj0kreDZHTj4FaaJ
FQ5iuPVVHfclFBd3mdenbNT827Sw9Clg3R5K0lKYhjUOTEwMp1zTHz12fgH7jIVyO5l+ESUEaduy
NGSw67xbKbo+XGqtjEGkWkFR+eZn6mPcNucBDlidZ/WnkMNnZ7plkE3e3sKzoYFamH60hRerl2vb
cb0zTnUunjnJpVEFC0szWpZM1Ac3dSLi0V94dbJ44tMiV7b8kh6XiNSL1q37aYrq11Dgh64MpbWx
GpuS4mYTVhEmmqDK/eRU5IP9VZI3Y0GtOSEzs66FollYcWKvC1VqLd2lxeTNt2Vw97pWuqHRW/ml
ggeDJXXQtEhZi/LiSWrTbRiZtwGYGBHMR/wR3iDvSIsqxrK90RztaX/nhitaMRZAeKxRRbPojKdi
dFEEZP9nzBaav+u8CPByuCd0rSjLVnn0wEDzAhblycBF9LSVWbpL8+6b+xqjGJkRnDSkSY+NklNJ
HH1YP6bxjlab5qsJN+OdUeo1F10Xuv3onjPHnO8BGAZH4C/JvGHdzZToyaap377eXWfCH8A2jXdo
7mVYTJa1A3jjhTNtvR/ZoteB2fVNBHOeODekgtetLcG9bqVxbtbskovmc5TucCC48tI7+j/KYpn/
8JsEDfn/l6w1PtmnkgycGuuHTX4fATw1Iynq9wVOxj8J+4VgZeOB2Ub1YPgGapIFONqfIUNhl28x
60Sj9JLfkwapOVimCXCmv87PnU7xIzs+MhR7BIh5Zw/WmjP81zp3nMXel8r0nwH/IUJL02ZHVEyJ
q2hcykbBk4D5XSv7k4HhZt7yFAdBmkR8VNK9wpmRD5NjMVjrpWgDAyKNHjjGVjXx5FX6EFNwKaHx
Ot6R/8E/Khvvn5Eaz1bRcnh4eXbypVaeVpuXKwuxP0kpVbfH+J3GC2kTlpJFjRq+nDbI0zzqOruz
ogmrO/ZWGXctkJx0uPrKDVzdme7PBFMetSB7w2YSJorMkeAsRKsPRasO7tT9Tr3ttPCFD6tcascy
FdfEH5h1KvbrReeeSDePO1zTbuyWTnWSNvJf52tD2DDqh0ymBn1S3aVPpye/GH406IARCCM79u9u
dgtjPMKMS9YSE44rxmzP3QUBcavFw2xYtBlY8HATfM5z7+RhSm8rkCkKpqg3x09UcDnrbTUcMZtq
KBdEBbXS/pFz4j8poSHDJXMeZu36u0x1lLNxNWmg7/OgGM3vxJ70l9mD9eEsoCvCQrXzX3twpxfO
PiNwHGyvrkZoo+8QoyCD0E4krCsZLoHOkuekQUmtH3ynuVpjNYSEBSwVGfmM0QdWZk2yRsvo5uX9
SGy53YGsk1+D3rafNousOirFtv0hqJGAkl9L8dU6dU86FaxDwQuvD4CsLBS2Ff3FLbkisQIrWAfn
6akXrH7Nel2/mbN4tFJZf+WF7j1gEkqu25ipPyJ3/qUYSu5dm2I4dcjQTxsVfaGdu3MTylyb37zF
Vo+GQQHGrV88EhazW7d7VNCacPFo4gPZfIdgUK67kVPmC9HNnLh3Tu3oLpcETCwtETc97+0ppPkO
MFsyva6p/caEYL90Sdru0m4dDzwHa+zgmeFy5b3POLwCbAjGS0o8IGRv/+DpQ/JVL40IC5xnIds/
I48qLuniPBsMNbSKIq1244TnwvLHhcYRuM99kTvqZDWcP4EzarLYp8m83EWiCqMCWhgzTe3o4NZw
F/PWaPEqu07bv/fS6s5dB149IJvla4HS0PgA0hMB4lz4dNrFN29zbmuvE3+AE3md2j5UOUKTkG6C
aIRADWGgWYerqaS6uHx7ulCT87ifuyYnTQQuO+KFBbewVykT0zqPgW6MLKT68T4Jccp81qXj/rb6
zOPRVsV4kB6xr04sMN3BaXhNkIoK1IhnLi+2kiPik1ZKJ+AaBlDFEEC4jCH9sbO0IA+XJukSoamt
zyvb9DI0edDirVvozsBtmIXgRDHKLFoto8mkpojxOmZF8AQno8Dy5mgnWTps0qSawcYn3dNCkOID
anyzRIDtau7rtv44dC3xv6qbvOeBbAQTL52kjxUxjg9h5epkEoJWAN1879qvYvwoiVTfYGuue0N6
ZHrUNJhPWBtcPDwJ1xdgJP5ZiMz4Xqu8PI2DN70YhokYuhiKp7Qld0VgxPYag5kxy6LcHgoeShwQ
a6RmVMHA7P20uKHwj7xP/N6szgXpSns3OrPNJ10XcTL2aREt5fC4pQPUTGeVRmwiQ73iW0hP5HLK
sKngcFaYrT4T/V5tujmjh9lK72+ZD5EnSIu8+1CAo3ez4K2bEoPhZT+3EZedPKYdrdhLMXsaNsD6
3NN5d5xmbYzl4JQXqTcNWXOW0ZcWL/rbSOZn4ZTN6ygThOec3ko4TkbxJMtO3ux19g51pqfxMG3Y
zgbNCkG38C0R/Txevao2f6HeCl5is3zVmO8uUH3mnRqZ/pEzXVQakT2vWQFWDhQnon1bhKkc6qsa
/T9iooqSwyk5OJk9RrRG6Fd/4tEwC4NyxM48tpnuPTaLsxzn1Z5OjnCxeDgJgDUWsnxp4GWjN/en
IaM5QvRuefEc/xujhh5PCfTzwlu/UmhiIcQebgZegayoJzVaWb++g1tKdkRNs5gcuBkLvuhk8eUQ
TniWjuXQotm0ZYN/yfe2KDMXPXLo4g1Gu2WWJVn4mVewC7kq0HPUs7DlRTaoR89t0YF1YpnQwoyp
el7sjBRVxsumsMu2RM+ayotwu2i2Wd+gsepMGm2204Gb4ITZyF5t/P9a8jSYy/pAOSQ68FS++4Px
y7yHB22Qk0Sqtgil5MtveoeYGguPec7SaBCVRjGNaHeGXlqH2ar3Vlo8bx4mQeIVduhjEQ1S4msk
s8ygKroPOXTFo5MqmEzGgcFq3E+bNf0WwHRDwxS/TJwNO21jQl46ke8lJkbQQ+qrBkb2NKvuSbVG
tcKqIxca6LLpMR2IB9jhawhwLDt2MF0u1iR+2FmrK6TdHlvQYpFW23qEHt/6BSYUNCCNApPEJddX
3cf/N7s0Yz6u/5e1NQGde6fR/3ltfc2b5i9f5P+WtP+vf+t/hhigfnukgRBRfJN8w/+SIfLd/8DR
4pOapwv6nmLgv/U//S7+f6C1Ydkja0YHtu3+L34Xk602xhRfB9DFjYYunv+X1TVukP++uta4aHHJ
calt5AcklPS/uURMKDU1XaHaudFEm3UK3I8jInBFCXhWfZFxSYQeLdCcZL9bBAmq2EFt/LsQlsd3
vOUN4i/vTwgWls9rzyy2j2UjHPrOQww+Yh70b8BU6Vu94NXIU0QNbhHjFabp+LjR0ZXs8pbgetBm
wr2mM/8wnJzFl3tB9PeA+tCc3QLUSL3YT1XPtMdRm8D2G7oF3cgxRoonIKC+mWWi3MuwdRtQrcqZ
MV9atal+im2ld5o9cpiwPw8A1+22FW7hhrU7MnvNDLE/qk/quOds4cVWi2tp5kBiOizgclfy2b6A
xK2d0GQdjDJXJfmbnq0dAT8wSmGPXOYccdYBMOL8fnEsZRwHTPN7Yyl+qs5f49zN76jvjuvcNBnG
HlfMK3fX8tEp3ISGEX81r2AnkxqyMRSVke00T7llm/Goi6+lZFmCwlrPAKtcKoOgr8ZYZMgJTCBF
oi1zOzveLDE8Y6+3rxOR3VgflasfFebu9jxufvK+1Z77Il07ee3H1fCOpLFMgXdT2hV8HIsR36VM
4tcE4IOWY8MNGWpcfgfYEDuE8pODK/DM1MTvUtXs9AyM6dCq13U+A40inyxSmcUubQjPXZNaxMuS
tO4Ppc6QOPY0B7IopNBu3prI9dYpC62kK3bemiQHq62NX5KVD8MJJqRXv3IJw4/p7OYHS2he9Z73
9FwTNMcdovHiAhMk4hmM7DDsMTig4R7h+CD310Vl5/pXOkAh4ZNjZ2nTmhvXg8WuXVo0ESUzYYWk
iR1Kc475tD17WeLEAE3vDSz3fFluc6uzsHiGmeMz5SlmmYDByKQGymbTAMN0AgfqSZQb97VEEKxt
45iq/mqvHhMYMyyK0c3qNi7qNtvxpU5ObtnsGjJ0b4xITwtZoaDnP7NLUXGDelo/dW3edq6bJ0AM
1hetKoZjBxovBpVZXLpaYG+0icyPSWcgElNYUw5cMgeBj722lvxkqYqBxmvzs6jW7ah1PJoGhoA3
fzV+N6MHQhgmRlDcb7a8/Kdd27gjqVioc0e8tt9921enPrfSc+e46I1brcWE9vYtdWyDJdXO2pjB
EXKivBZNmHaC5IeEsBimSEo25BhYcgRREu4eTscr0rd6mK4ULkALVGt6aWy2Elja5R5E2MuIBh7c
ryNsamxMpj3+MH764lzYK371ZMFszf5R/QXZs0ZeRj2Uy8N2wBMbla40EQ/Yi7Rdd2xm7idm9cyV
+kJBzN7vlRbCRH/NnXHfagP22XR+HnwYQDge8GCvcQretU+dLPQmZMKu23vrci0MQVzdVsuul9XI
+LPRNJhY7w75/2CmySfS6+pvZWk94tLsgDrICGYLMthcAEJ/hEEEjZFDMPeutPuQTKzZloFYpMvF
M6wnDaRHXC99w+VvmvluSbot+TycvTHUaHlMYAevr/5sLnM+SGL/xLqcXHBvwmNNzILpdSzg6xDd
56nQn9KseyLGzdjFX2prm9viWcVXdT/NSpW4iP24svF2GNZzbrB6aCUhNT6wfiepxP10u+yXJgYw
w8byLxu5gKdcLgAEd1UABQazg0h8PEmkYwaO9SfoJmDJNsc/loX7nDj90z3HueOY8Fg7iBmMAZeO
D84Vrs2Tm+AiMsfiVqBHQ3Eox73GB7XT2k7d7NTOnk2E2Wu/aM9bL8bIKupPWHjsDn31QPhg1xCO
Dxbs9mQ3hucByZPfEPqG0oodTF0KWkRrfbH0hr+Y8XaA5bKUuo+rYXyt8IPsjHpLXtBLr/I/tUd9
LN5cUbzZUCWDSkxfw+b/clLAzopFoITiDdwe3T0z5t0w90d0vr1vFAm/RcwBhp527BP6Pw3Butju
t+GgoaLJxC35ApfgIWugJWe7m7UbGvWz8uWF7f27UxpAS6B8aq21Bpy0MSmH30jnQ2haBJ7uZ6kU
3qM3mCxvi+UZvZZVhJxScMnO5v0uk1T/VdmeE/Wmy6MmrCQw6Ahz2dFMXXlyPWPc2VNnnHv44UE3
ybwLwfJnYblWHgVrajtm7XgYZXGa8qTcg51CecHlSKeU2PEyQ+xNfJebNky/oLWU9ccSfF7Q4YR3
WzfNesrqOxnN7bsr6GVksXlqYxYF2bdcHHzyhrrAO+GdMFdvujUdGuDZPgYV2AG+HyO1v0zrcOty
t/4zLc3B99ZfxDiqeOLv4yzM8yHNsPl5WmFA9rW+swCgGpBX7O22wKljh5l0MiLZoZ/t3KZLSZgr
dXyp+Zm0Sj4zXJcN16mRaIVXcjJNtdk8AtEBo9D2GTQz3mtsEJrD2uIL1XVYJEij6mIAGQxzNjYH
JnoYxKZ44wp3fz1DLm2puBKefZtZJL3jqmsetFROS2StFYY3CkEL9dwUwjv6Q4mmNplvFgG4b8Eq
BUG9bqBj2u4MQMis9BmgidWCgeQ9a8QT97ZaTI965uY44ubxebCbx7kRrEtK8VSvmXool/yDXSxp
tMVpT/DuP7zBql5pyzsZQh9jnb/evYCq+83xyh1FX5MvLHd9PFPQDLVEGHHRTtnegWsWeJ4s2dUj
F+XD9OmntH83mieu6TRj9PJHjGLT4P1zFFx6ZUuKiTKz+mJZtb64M36nUnmfZmnLkLIK9x3+Grya
xCGi4mbFK6RGXH+zdq+LpY7VNBfiItb9IeIDo31uMaHEod7zXPPjpf1QE2D4kX35vWoC5cBvpg9K
odjPq+wGEY3N991m5BZShzSa9yxCNja5gdT66syiCRFQoY1uQ5NedaM6jGWCNoobLlbKb58xI3Tw
W71MPQH19w4bi5YPsfmHdlyX12mg4Fb3cz8PfeTaC5UWP13p/eF0rgg/On6k+kS9ob6dsVz5e+n3
a2TPIo8T6fCCyH2HcieAg5ltaE2I2mLcGph3cITs7lIQnwnYyqyX2pr9w4wBBVx396dKaz1US5Xr
j1IiUnJADktsEjXykLrmrNpbTTrsiGGUvLwG5HKSw+Y5dRA+KmbBd23uzRWkZ8X6SFirCU7J1L+b
yna+yYph89nG1CcJ2QWCCGC8KX7nhs9hudmwtK16AsqyCaiB3GtN0jRcVO75lgZfA7bOKqqZPMLM
yyfceHWiA/w8Y090d1j/0heoQmOvXxm0QsBb7zQYHh1j/mkTx9kPevftW2QH61HSLQA68Jg0LdaB
xfYDXpR7PrmTXcCsAcQvo6pFnlos9XsaLfzfm1RBQxEOGnebBD3IkJDIEuU1Dey/RKLIe3p1MEfD
CjIcb6dGm+OkN29FVphvueX0+0o63pnVUYuNGyRd6fov60bUcer6Z3qBrb2mfyvILzs62NoYOfJN
R9JB8jIitF+yOpmUZAfxHE1FcuqdtYndjh7uhu9e3ROLokVXD1vRyDC3poi1bMeRAinQ8tDbh47C
AbYvv2fwKg5D/o5lvCCoKN+WFqC8C5cKtGt9nh0ELhTdOuK6QvZtFJC9U1fyXqzaYwu6yJ/J4AA1
/1M16q2Vq/0gnO2JLb3GyGyD45sb+PNyjKS1on5KUoWiXyb4jsJ4J8c5BGNV12/LOAAIA+gYLiuB
pUJnDULgOSwyW+AmKdr2UtbbW93JZUcDiB/mbZL/lL0e6Yu7PW20EZFzdMjS/efmwEveXL26dJmy
bj1Sbai65h8DMPpXNsR6sbUhZaQYu6zpYYESTm23qt96q7jrvSrddVbjx5bFwGN0nh2soqiuMH7Y
Uc1lvfM1u7uxyP7Gy5BGfrk4+2wul6dudcXOHxyd/YvL5KNL/wE9+NYsq7oZWhvWCGS4RnE3ZJa2
3gzqPoTOTmNzWpOGhwnQme/OF890f1ruHNQefGIC/EolpkHkpQtX3ZVfRrmbq+2YeCX+YCH2FVQ1
pOFAdwbtog+FPHRl/9jlJs0SGOX8rPNCGJfaTkquuJPRm3tKhPZGa+uBWRRn+OS8RAvtpJXem+1m
VGfn29fiqj+JSr/blsZArzWf1Hh12+StnbYRJFWT/hYC4rIC5QlTkmia6V4QXH95so16328xN7Om
pEeFNp2EmLBoNP1CIPOpmJnQxFBo4ag2rKhIitqtTHD9ppt4BPI/QfGpl43XQoEbyuBt0NEhCMFn
9bzh2PMN/r322V+znPmOJLjIMvO+ppgtqjtAq9afVYtHjvJsvb7x2sIGsLRmxZDX9m5EYRKewtEY
DxMSN9w4p9wXOe49dt7QphH9RvlpEKQJl5mVa2/L7m1WHkllnEpHJuuSZGTW7C2/YeOx4uKYNeXs
+ka9rj0ezq71H3xPFY9NLvR/dj6o85blzolukv6AVFaeFG0YO3u2+lcL6S+C6PXFPb64khTkkp9q
hNrTKZyGNr2YC9FGhX3/inGf0gpM73uzBWReYD3bTa4ldiOQiahHGk7MptlPjWlF6YJPp4YDEMBu
SyP0DWzFJjWklvJCRxZmjAifPDj66FDazfKmVpRiGi540YrfGIPttVEAhfpiPdr9hItinm563TJa
DBk2jNKnXljLI/z+JgvJDIqXtBtGoX6DdcgfP/hzqHh2UoeFtMHNf3d3pKAOoKkuS7HDDk/tEhMI
9YhFSEx/2t1Lv2NO9JWP3m7iCop5kdE9uArvWRXC2nMdRnUxl+JzKv27Jww6w5XXNW+imRvDbR38
czPgLpCEASIjcfFoU+coJq4gEPu6s7sOGqDsKj8MpXU3XMgiAKivnccSH+3Qmv+6jR4fv+rhO0E2
2PKbzukew1esH4uej7EtIUGDXcIIUOGomwWb0TYfo7LzWBBZBUnpuzexra+p474DzBjImetduEi+
/sOy7Bpd26czmkc12txnMLjdqy/4ozxFTjYf/26tfHLa8brii4TfmEQbTHqUBu5ahtmENdjbYMYP
ZCSAdcHphlq2cCqTRjhkbdXHW4krBd34NPOkhuTAE9gMI2ekrfcU90zfk1t80ydw9KzuEcT4csyH
1Yi4Rp45ot9lMjU0yywx1y2+yfrqhuM0zAFPg0YQRBl7SoiRUnCisUk2j73Un9dCkOMETzOxYe86
unW47GzNR2excg/mefZ2RqW/cnY+G2uKZTCdxrh0Zm5f3hymPVfCUWgkidkMowpEepLPp4y4zP9g
7zyW40i2bPsrz3oeZeGh3ez1G6TOBBKKICgmYQCLCK08POTX9wpU3fvIZF2yq9t61pMSRgKhXZyz
99or1ylfSl3J+zRCd8eKdo+FPaZHas/vA+HcwW8gA6oWFqxsc6dbF8QAMhoPIB/BAh6gbbLqcGgU
Yfw1EM1NO1tXWeA94znb1fmzFngSdPCqFmAvfrBpuzTo1m0hNw29apHWKfrG/rXWKlvjSP6Mkjve
Ng5yirY21hk8RworVO39OZV0vkrqARg+Wbqk4ee0Su/oqGUQ6TvljevadPxbsG/WyWBdX6/GCOPJ
0LMx75tJ8ZeYyZE8IKRDA74t23EppGta9w0WBxKQlOmu4ekVLMbga+6o5EQnpiyXfoKgmUAUStNd
G9Ws9g5hRUDr6O4fk7wJ7wJGNdRGrVBoQt24iQMq+bSVHg3HK9pdAfNk2ikjo+9si5hym8c+YWL4
sLpklzpSNIgduEduWFN3AE9uXnd+4Ly02ehnmhw92VK1WP2P1Oz3X6slAr79v4uH7QuLC8a5WP+/
7/+3/eP/o6/Vkoj53f9s3+ro991XNT18bbucH+UX/fk3/7N/+Gfs/C+q8WgRA2rX/7oaf111uHMu
c+z/+Kl/VOOD3wCtYohxKK/7ULsouf9pJJPYUh0q4a4feLDD+Dz+WY23wYBRpCEOJoCMS131GyMZ
v1BCOsL5ZTFi02z6O9V4+8J+yvYT7xiAONd3SXkFlEqt/hsbWTKpoaMqpo4unmnmqNQQDyaqzXPQ
J/WuatJAr9zaN19aww8f/VgqdFFlyCeRQO8GPQEU1xfXWB7LPeI9JDm9YGMWsDV+DCBlsSXByrCt
TC3XgghdIP9G9zVVlrjGpZQ/OQjwtnURUCSIi/BcmU48bkpKDuhm4XQS7KiGvUaRQ+0NsmtXduPN
N4/sL/yxi//1OyOdcCjZOy63gXtqL2inb+8AVi0FI6muj1BOxjsQtHIPLkOi99DLdXHePz8eNsQf
jidtE0obfRgatxesJDbUJsq2rD4OhrKXQeUF3gaxjyH34OdHunD+8mwd37ZotgjaNrRhLq5shko4
t2DWoReDHbLSFH8DdqV9QFrlu97KnT2N3vDh5wf9i8vzHVhzwuNlwoO3/Pk3LxS2FsLBAZ8cOw8r
/spYspgRwvvuphtdNf0x6PzxRf/Fw/uroyEh8AJHEPbqBxc3M5LBkJSU4I+Us93sXKpi3o0eNOLb
LpePP7+yt77UxZsifb5WlkimdBaW3neXNmZRHheZmRybeMwhuMZgpIjkKJb1oIAuPMXjbQdJ6npo
s/4w5yi7t0lLnfbn5/HjNWOspu9AIKbkn/7FY0Xr5U9FRxm9YbGEqKed2o0XheGj9Gp2cD8/2I/v
kItlHkpEwObdcS6hY6qho4buPD3WYp7vq0C1TP18wXVcZ/FxahNqXH4p8ST9/Lh/dZG+J4QUngft
0LwYl7IoHWjc1SnldoqMq56nOdjdMGDAw176t46FVZ3fLyWGfh6vMC9Dip3EGEQfU7BPQEmxaSYv
ZCkATVfRNNjvf36si/H27VhY/bmVgW86rrh4eGmhweOADSEVcR7EpgJUccoTuxebnx/nksi2XBO0
SMjpDDK8rtb37yqGnFahRUqOoUlmISANaqArZ0ILE/b2kuWRoCcala4S1Dmol7ZAfuJfZFJdvDvL
tYKEZqATHq5G8/LdgQuUJY2rOQcqYbCZKBsv28XoHNJ3O1VRAEnJs6dfjOdvt/Cbz3Q5rMUQ5Hk2
qWaWGVy8OnheAYuE2CDiILQ/sLgsThioJ6JPy3iv7BpBjTYqmkPDNEb+Ohy6qT8ich5/h5hOxkcN
3PyUhXSjI9MoTmES8o85NX6Vv7Y86ovzXDzmoCRYHdCUv2iDZy77YFIajINJvN3LRManWvdNLnlE
9JK9Q2ks7QjW6r4PAGbIzmZvTfnKLsPw2GWVcyW1DI9jEtg30vBawi/7uErJqJV+v//52/TjWxuY
3E0c7y4rEu/yVE3Jmh4fUnIspDll6ywijQNsTqu3Pz/OxVfPowuwzS+DG3lgfCAXI2xiWNwUrK5k
DVTzvUxmMnYQTrtLu9h99/NjXQ7nbwcj+c5idnTBNAYX938KWuS5Y8pwXqlsEwVhv0FU2K1zPhUQ
0HW0rhGjX4lu9D+xiYv20HT0L26sMC+ZGctp2PhDTOmyKOB0Lq45VzUlGYzuB78b1ESqhcVgquVo
17R46/nesD3zxY3DZJ0kHW2+qY7TiP/OFPXcwnSv3iIKkalPdxrUeUehMK0VtT7dJWuLAtw5j1sq
r0ljPcy5Hb72Y5c/BVM+n4kUGKk1NcpbANEU+4vAveqVyYCLL8Z6cIkSe0fV0jyQ0iuu49KZuo1J
ivgjfo/5HnWy3eGFiftbskj0c46C6wXbeHhuDaosK1S64WsRGG59KosGTHZJ6MBhbpHlQumLEVXb
vlrWCFXmoFBsLBpsMhRf6Pbb7wcyB5DyITI31mjkndecMi7pMsgV4m2LmvUc2XzZjsvQIlSfvHQx
g3fVRu5rRCvJWpcFy0ZIQGYQrQm4ivBTxp6zH7AAtwiuxvb3wCd3q0SI/Clo0Hw+QDLnfePrj7Id
OZgcHimmcR9YLWOn2Xb+p9kJXdSAMjr7y8+2MJbO0eTalHmSgU23n+TGo6zs6cw8kz81zTTcvt3e
0Bs0EV+xeV8Tv5edqtnPUb+Tr22fLLOIKVRKUuwamhhADt9Gq04QT4PjyF8HYjRItc14IytzxCTw
FvCJ35d7N7lBQgqoacaPdOWdD51CA7y2IrO8szP8oKDD+T0DxsCzp2vkZo2fvChTDuUqVGqK9nJe
Ml0Rfrjv0si235PkhX7ZsLi3hW0lL7QTrJ3AnfMM4cwgQcxtqbaESTHf06oYcXdnarwz+2a8TSan
jze+I5LPuacZmmaRPwmqu/nWXt7DYqjCE2W2ARl5HGhSVVHzw+osKjL2+px3yS/0jCBnogYSsvWa
Vhod4z3+HpilhI21my5uIZ+nXABCIJQdIXv/wNiabVw/xwOJchTaeHtd9Ct3KiQ449DF7BgQXxqP
Hlh/nmPkTGfUsekpC/KtnGHEjcoZbysjbyjcA5qMhnlJliLQEYGruo90jKMuUOUV3E5nTa5DsvGs
lgxYu5xPXWN6ByRT4WOk/S39zOy58crsDFsjW4ehSwVh9vdZgpihWaJ8zCS1PwWUZFY1Sj8Tywqs
jI48aGOcaXHRkRZeqXZyrMiEUljG19xV64mGxm2CaPiUCrmLYzIXSM2oTqBiAX0aHXE3xbDEjHFZ
eRaoNR7UnNYWKlurpYWrXeeTAnd6Bkpzi4OOyO3eHjf9hEyDCcfeuU3y3gu9Yku+qXUFw2eNtYFE
MF0Oe9Ra5pqaxRJEYXobWVOcTWT80MbTi6yt57ojxwibpb2ZwOfgTOgt0rqCjw1ynXKFYhjXzBgw
q3W19ZmU8dNsB4sMI7mJPTIVcfE99n14hT4k+qhRdm5jZxpPcV4wADvLGgkf7o2X2Db+r7a5F0ne
nowe5f08e9eY3pYUcqdI/VZizG5glHwlfqI+TKJCT1yGfYhhLbLTk6icSqxCI/KvOzfnhKrcsc1V
P1nzexwMNm2PJYFb95a80kI0tyyUHMQP3sJs9c38PfKU6D20vOEd1SrWD1Vbo6yt6T2fCc+FAlB4
/s7JdPB7WiTqSGtjPMbNEl0Xsoo+gzJ6CNxhgMcCbsKeu267zD9EJuA7itdJ3RR3rYZH5/OlUSuE
3WqtrIyiIFXFA4HFcFKz0mvXHtBohiLYD5ETMiP4kfQPdcrWp+P9o8w3lTtJJ33fIW2raeRYxW1r
6ic/n5uNgPG6SIUCdL1kvJJsT8JYugOnS1gDXvVdmWbundmN7Q5dTkTUWzRc2R0CcRKET+nQUZmi
Cig/2+nYhisXmVuyRqhnHEup4hNJAdS1rSFoD3Nf8GKmrB3YIuTGfT4pf1tM6mNZEVpgEo/4qXMw
qWhnJG/DK4X1CLXA/zAOs5z3prv0/jtE+bTdWY+VY3OoMRXcjEbj3ascSKpdVfXa0I1/YActD3JE
Jb9IK9TX2gqCbY3p8dRo++wXjnmWoRrwe0v6Ga4sWcIsUeZ+Lu8hOhGEBe/DZvOfxg5lCiUejcSg
+kAb8sRDle9wO8zYAUOSW8gwd76MWGLvfayORyT3La0WenyBxyuAXWtpJ0bufvCNfOcB698C0XTe
Z1Nb3UW6tVf0PNNjmDbWmTuYbGwivJs+FPvedXmxZXn2KB+sw0Jad1hI3QNgSft66aOvVD27RMg3
YlMEQ7XPzbne5XMbPHeaS2KgaWhBDIm9DjR9w1UWuotAuiQ7rhyAAUWkrT2VJlH0nRlUt+YcsuyX
Nn7WujXScouPpELlS59in2el/8nNPIo4VRNdjQbBmER6LhFwhpy+arbj1yh0unvtgLShRUhPn3Zq
yZyO2oRYv6p3b9ix1/us8H02AKI65WLSfF26Pg9pkd/VnqtvA0rsB7tBDk6yGdJ1FMbHISiNFYxr
dD7NGJ6JrsOfF/XFS1YC7txm4AE+OJHb7DwvzV6lWyThuvahARtdSS0pzdXTkh1Gktu4VU2FzE66
M2nwbTj3zyY0zIFBoDWOEU0WPLXC1OsmxgNPKC80hXBK1mYFCNrtkm1WWF8GQ9abpKtxUCOORcwQ
RRMBbV314ouyP834iDaBZA6E/TfvJygsG5iv+k6YffuSqowxu8mZNRgEVBbpde/4Tea+12R0+u0X
D8iTszIdun6vMTSJtU5aLCiRo0u2Sdp4bby4PI/oJCBduN17Iwr7F2zkwaeok6ixS6gE+WY05wDm
ojsVOa50KiLlwaAmfKI5K6MtJv0PkyaZw8wKsCvBonhImwWau9BWWEXB2rYmn4g4MCw2edoELKEE
4Kz0eHDK1Dw7A97NPBuYM6CoTiRYdp1HXmtWxbQw0wZnPByXE3qautuA20APlNBmexdgDJjWo2t1
R1fix1wLqkO8lwAhMYzNxiOWc3NHDjXPjUlhb5u1PhHk2X2p2RstYE40+UbBXVBB8jmE4QazgiXO
OfZrq1z5lhoPSJ3Dp8m17GfDqo1Xy+uG6zCYoke3pDUgKn7t6IzyvSiTfoX6Sn0OFzIO9EwJFiF5
z8I4BILikTCdNQ+e/YTWHizSgtahF8NLVTyZC3QHDcuDjz0G9ycSXLiAKBSRq6gF1EOMToGdNabc
6SOEECWCzoA9Ni08+D5yTF6y3IqRcCz0n27hAE1edEBSau068EB6Rv3BXh7N5MIOykSAFrbwTgj1
3LVIeiAwEIaCSEZrQlqMjR/yOpvpKK4ml4bILMjP4hfHRN7trQn+VbHwikBojO8az8JMASfinJb9
q1GbNvoNOlIequBTQmF3ix1pPCVqyg/SpDxgjT1ZUrXq9jU23JdMY71hj8+sw0II1Wfl0CpMml0x
aNKa9JheZ2LcZ17Eap4F15pNNaqVYbwdPJPmijN6B1c18dosaBG3KKvyLsAuy1LwbhR093SOOjrQ
7Ve94J9q+iF74SUAmBv5GR9QsVMLMkrX1A6AhR3Tob3vbOM58RxMyNAmzE7eIJY8FUbzaSjm2y4L
T7ry3tcqPDPkUjBaAFWESrymTfQkIFf5EKxqVtNrPLrP0kyG/ZxRpPS1fBEu5kOEvN1GGsJ9D9tK
IaWzXsYFkpUbEYN8bB1zT+mNtHCrdDXwa3+AruN9KRbglvXG3nINdgTRAuWa7fnLCKnLSzt450Ab
BhyUU/TBrFtA20oF2Ql0PAHBcFiShfgl5m3fJB+xcrSHTsfXbvPehH8Dk76RhCMm7/yFGeYPMlur
pu8+GpYKtnS9aY2zh7mG42Qc1Jgun/lkorZN/I9e65SwTBsvAIyA1DBpPMqjQ7psJ3wZj+Q0CpbQ
4LEROpF6dq1711A7IBAPruXhMvcAt56MOqeggz+oDcy91VuDfQV4uW3TFYmR411uqeX3WU2WPuO8
9QYKF8QUHCNCjOTOh3miVlQ1nVSvzDQXO3JYcaxlrIcOSOF94wZFt5/ghqlSdEWSoqnXDmw5M8RT
qrPCT0GUha9tiIIPU31Li8EFv61YirCR2lhBxbYo4rXvNhXDC3WmpacxVV34qYvYIIQGOa5ohdyr
NJnHm4Y57ilowulsODgsrcQ34Lk0nnmTGm7Sb7Wc2HZ0PsPS0Kb2uhTL7kQkY/81na3hNvUmcY0Q
EHJUpLJTnA3hp6gwKHJHji8eROvqLQ5QdiLAf03kGIPnnnXcL1teqQkTjd26/QCcg6VDbngol4St
jqzt+dWGVxrbuGKDDhmYdAdf+OyvBk9/9shk3iSK5d/Kies7WvfrTPTlkbTeFLp7pY5W1jKRgknD
TecSttuyyQ86nxrB0ql5O15fO8Z2AlpOBjp+WPYJROf5TvHx7a9IFG0Ppse2v/JTufdRRR4sosef
20KzBxuVRZUgsIdbRPXtxmCzSa9nLr13MuNmJip2V2asm91bobjOYSFYI2rVLqNunBe4gGmZx3Jv
kE5/KtDfnLxZl3uPmPMPdOW5gCTlNzKOzPcthZc7N8nFxwL+DEv7zOSch1EdFc7gu2xkvTsbZNvO
WUdUeD1Nej2aXJdTUAuvEVbfNH1cV2t3Sps9SzX29h0UBrXps3DIVslMVYTiJYMBag3QzkpiuOrd
5piFZlHw/puzcS2rqH6m+JfszSylohjMV1KpFr9YLjUlmQZO9KINr3Y6GwbnOm+0eeOKwUWkPNMh
A70EM3TOcPvz3hlJSWx7yhOwZ50/5SqfgR2gNoZyZCznF5PKaGCHoyjCNus+75Z7kiNpJp1kvudZ
jcArem4bRcq1I8hIt0pR7qulFNd25YxQNySELx8CMHKk23sE9py1A14P1eXyC/PUexdZ0sB/0GMF
zUHLa59E9bH0zY+FyY8gaVFHv1z+tNLcLeGNvLDIjaZzzy/aki0g3U1DXOzHWLhOusl0hg665b0H
dyeuhU+ddfNWeBKEP77OkDqveiKS9/bML01H0tUpJZY2ilKrf6+tUVxLMYSnPib9mNT48Y5kWj4d
I+YTduyO3uSgw1MIneg581vyCBpMQaup7XMTYHUeigc2B1whdAPKXyF0BFbAYLNB+CTWNfsW9UHL
5fYWZr5IebhNKHWshwEyFCstTtxqs/j3Yi7qZ8SjHHrs2v6U6yk8akquIHMDo32eJ6LgTCpyuuHn
pEqyKwbfl85tUWiKhK2Hrr8gdZWEPwIAaHsVnkzN09HgED6QC9+vw27C3VCUwOsUkoqo8qazTQn8
XBd9+EkNqL3Rlc3iijBycVsC5Dy5uc2Za3Y+7qZkONybOLWgKygesbu8BQO6xWu3dikpuA4JzllA
rgRu6Y63xJ/NlwgOL3l1gVGBJ6/5pivlhpuK3SnhE4yPAELKfeRFxuPMhuDVD2suWOrlHVQmsdA+
+K9TElmEjgf2RBqy3wX4aXy2fYEX91/RJtqEtQ9i/NhWyfh57AO6UC0LckUpFbd9zLKCmbFOG4Ru
fXkTD7p7xEMe/F73Tvia4Jg+9W6MgCEamJmcZICg4/oTOETCGY+9bMJPqee6uDnQKIcbH0AJcpw6
qaY/ys//S8v9hdDBMpHgflM9X0QXf0okFq3Gv//b+bltn7/EHasw3X5Lzf3zJ/8UO3jyN8QPdO2Y
F2xa25I+wp9iB98GqOtBwKWR6JFib4t/ih0c67elpeoE/Bj68bcK+J/UXEe8GRYlq2nbk4KO+d8R
O1x2F0BWUmb3F+cjB/uhJybtyTNwldfgXfLXuIqYhwKkwJClh7/ZUVyOZJkm5SPfowP/Bu/9pgme
E9HpUNzkSBb+58KsSfqqRkRvcfeLHv9fXRPHoCLg+BZNxeXPvzlSpI2Q/h3lLj1kHeOLedv25PN4
cLe+eeC/7rTzXMTSTnOQq3gLzuqyq4azTVZqpq5GVneWZ6/EN76m/Pu/chgYFsLnif/wjLQXI1lw
xxpv8yC3Mmia1SJhgFmb/BduHe8qWhqSpNFIvPURv711tVk4VcwV9RTRrkcKnpSarOBalekvLuqy
07fcO7DQFFIxvBJTdnHv/J4aNTk29SEeWHh43fQwReOTMKanumdK/PkdXPpF37YV3w5m06Sjl+RJ
mqHfvxHsWyq+zQqbSdMyULc4IlOWuqvKSJ7phVAecNCdYOHQf/9VhJZvu8hoQOaD7f/+wGA1SJiN
y/pQN0n1rkO/Q8HEgFSb8l8/v8blhv1wjS5NQmLATZOv+vtDzV2KUawq6oPRNepAmXHappYZvvv5
Uf7i2wq8b47CkPXttxWwIe+NLucooLOY68envhjK01uq4H/vSBe3Dn16XPUlR4rzbtp4Y/o8049Y
/yc+rzf9zfe3DopeAFWBtrNjWZfqEVKR3aCo6uJQ91a1qc0eqf5U6/FudoppK0Oz2gipBP4U1z2Y
Cn9Nmttya6OuP/UN/Em4Tf64DcaIHMWqHL74cVJQsg5tNNZwnTs/e6WtAGF6Fv0ZEBNeixpIyMqS
VQNhi79CJkyxNTNYuh0zBsivpriflLQ+ZL5VHd0QLWaPRZVMmNE9hD65jNXEkmlIeZ8zf/SidTt1
RrGiJhygxYyco9YLkiSDhaTpeb3TRuqcTDkPXwDJyD2aac7dExwldaoratN9igMbZAqxwzmReRns
uKTlfAxLOs9FyEVn1Cl3lYzq28iaqw0NFJckaTsM4XEjLYJTZGtqNqGqdw34QHBGrIoMernrwuTq
5oKBi56EBlZZQjHyGVziKMEE7DEF0H0UO83ehGogrvsTnhmk02qurihGoiYqmmQfSLqXRJlZH6K4
d6/GSKTwlKr8yRvQWTetXX9qvML6EHLt9cofRP2pLpxu5pz6MAc1itVqbdvTojHzHJaQhqPyp3ag
w8titrhnPaw/h9yaqzht6luvS19NwTPtUs/6gB7vdWyH8J325uqIWJ6zb9vqasoBwu4UxqmIbxtW
zh0cnfEhpfN4ZETXa9q1yb6HtLRiGZDEC/2sZPGItmCFRSO5iagUs3uOyleMieKGFg03scvdcmOB
QAkAt/Pa5/imTrMZBtc0iMptRnLOh7CL2eM6FHywk0SP4Hi5pMhPss9yZuVbNPBUQjcGYYWhoCJV
YlZevk9Ky6zBcva13Hhx2H+Mw9rAJCj6NqBGTVsO6GypUOEm84fAKN3HscyKV6xmFcaKCHmxZuSk
bgEDn935U0WSziM8dN4fV9GhWCvHJbsc81NfYZ4r5LUa8QpLidh7pcMRMNmIkIDIIEiWi29BPrWN
4rNz2FtSCWaKmycZ7AEmwZN286GOn3RpRP2+C8r0WQ7E+rAI7s9k7oiIrhul+bYPx4dByf7jrOZs
79adziHLKAvpb22783ZOg6xZkaU1EAQ+ZuIF0Gb7uzXzbTmQc8QmH9z2fY867VOUsjfzp5wxdFwo
aqoz7BNiqYXpNtB/ERlPAkpQ9rmJrPJEYGG5xahkrSmYvWJ7k2iJ6WBzIlR0IjAtxtQ2wyYuvPgG
+DQmrSiX+9TgCXU2Ux+Vuxzrl2LrQqf/HTRP+lVxPcZfy1q6C1edUpgXU4NyRPexbqd+bxcV2xkJ
lXo70xk4ge+hDASEsjG0uSZvBAN29FV32ETiFlJ7Yx101aMGmJJTUXoWPjHqh0yF/n3c8VEidh+3
psj7c6+VhOvId+6QysQGxc8+BGypr0w57mimLGnnY63XBQxcIDAJWSK2znmpGRVJg1584mWXylub
ReWuMfjqs45YyR6Rw8pu02k7K0Y36qT9Xizzbu1w3VaRPietEdwG0B+e87EN7u1ei5sqGsRjSprk
aex4ozIG1M+dBGlv5vhN+pLLd1vi3VcFhcBbXXbDl9ZQFMCiRdgeO1lwLzz4kY4JldBloFSK8cMD
cIHPiq2cRbMf+Dw96JULNvg+rDJ1LYaOkextpUUzoaGhBPkzRXEE+rirNt7AoVVVKTIKAhx0Qgxf
Yrc81vhT4bMD9KUgAMgsyW/tWle7eLADHkJR38J6Yl1dWdVVTnIKI3kTQ1EshINpjruThBIlB5Hb
yCMZdVEnfNJZIL4uzkMaxrwjrjkL/EU6uUndMdr1CFUZ41hJrAxDuzdp5O7AMc3rvlKwhHHM70nJ
A06BKet9MnKHZj8saYv4ag2kAmcLTxjThanUIWI2eOzrKGT7WpYou7rivu0Ye4yI0WOAnVFmAOg3
PRlXO5tWLLCuPrkBW2y+SNFp4Lm0x7Oquw2yNj+Av+qxvVRyT0yDcdYqubXR83000rTFWR7rcwie
JDHt4QPMb2IhpirZO7NwDzP6pm0ZEyNWGyq8yzM88qrYJHb8WoHkgpqQvOd7flK9Sa8ggJpJXgIN
ItOub50JywDTIqIkz3kx3IpGv8+khzTFORpJjPakZORVJSOOWQSC/bagFDbzSOs/BlnPaaGS8Ax2
7L3oyXijv2bexs884eI+FJbrqH0Zy5Ul4npAiCFTuiJ5zmCWsslreEVSWSwC7WzRaJp0CWp/UWsp
wLJT38ykktaQSwGeURKjWjs0GM0L631bWMVpaGwUgICca4ymXXMiUK7bdKKYrHwTNmPle1fTYFHi
Y/LJFeNf4Q/hQ0N45rChEBcbeyfpi/hEappNABjFiT44OT21nRXxgDYOLNbiqvNWoMj913ZKsVAE
eDW+1i6ELpFE/pHg51rQrpCqZXXjmkg+Rsb1KfAJCVlrpfUdsdRw2VNgxfhHgijd6jpWzma2O9ET
9Czaz0FmZhqDVP5uSO0xp/vsYeFice0kqxrT/KnMYZNT93xxgo4efYqnbiLewXGNeGd5fF8MHP09
OZjGoieBiwtBb7HdWtOe79SyV1WKDKYjN+5gNZ3ejk34nMVutvWBP28tGE6bym+okVJHuyEBDoXD
GCmct3heiCbM7fmGzzX6EqHS71aZaI1V7lOWTXPDOCajawY7PyoY33CWMOhHrE7YLREePDgydzc1
F3zIuqHAHQ3Q61fqt2Vd+91iFAcDe3+Et65NgLpzscLGYB05XWvmB3oIjDfW0J911FHfDhTrBM3S
8mayFw6DNbOuyKSqrvjg3SttF7jihfzVRu1SsQobifqcDw2FCgWb3cuNWmQRpcgQegAM8NQRK6Uy
xlTwF89l3j2E8M52P1/4/7AzlLC42BqikV1koJeCx5Z6cxENdU73hkVYGRJyIkqm47KMqyvM19Xx
58cTP+xplgP66B1xkNi2fSl6LBULHMfLcgYUSrgrRolqk7QI8zapKp7RxcotoGHWg24w3L1NOygx
BV5Z7JU7sKnGOsxy97nCZbUfW+b1n5/fW9zZxRuBsW2xYcDVoZJ0sXutxwTxHiqWQ1wUzgnmX/Fa
2YstctDQ7IpF8TJuc8rYKYxYoW+WlFiIqJwxqDxrnXARLGXKU4AHeDNZ7DzbpAb5m5MkceVYibwu
FVDMzGslWoQmqVcahuwhChmV7ZGN69bxi/CdTbzTs+1haIErM/f7wBD+/RRSIlmF5IA9mUmSfn6b
FcvSlPD8wM/Gv7gXPwhUeRtR3oOoMz3PRSZ6oQyNuiGkVdBmB00w0co12mpFvxU1o+18hG9hHAyW
jZiAY2vnUpPHmKdPP38cP+yzwUx6geVyIthHMAF8vwPWIOO9mih7kBVTsneJi75CkvWrYeCHigVH
oVBhebbvWL5/+cy7pOsJDamSg+eweAZsh2yz9lBlWEQKAbKtKPanbB6ofvcff36B1lIp+P59Y4kC
9gyC5GKFutwOI1F3ekV8wMFphyg85E4lr40wlJ+LjqUx/WN3upWGK5/Qvj5lcmroobtL+EPvRmtd
lTEJ2ZEiU7Khrw0mnMCrnUNKLMEFkYQGX7a/N+HSCDVC2JB/VFz+t179q3o1vhAGhn9tzDsnX+Ik
ei6/K1X/8UP/8OVZvzkCXx2+KBd/CZaBf5aqpfmbg9KdAEOKZ1TGPbwV/6DkBb8JvkoLNgeqawrJ
nMX/L1V70l0U3Gx0+Wj+JiXvYiaisgVtykH4j4cKp9ild4sO16ibvIU0WTu9RteFcnM8KJdCAS2y
0oOdE09FdZ1mwhhY8pJYSws0psveytp99hNkX2JDBuOyPHJTb16IdE7upFeRtch4ZVjybaFdU39G
Dv5LS9bFlIZciRMOuLUmAweym4sRPGg7ZJRqVld2ZI4PIobM67JMu55637wZjImd8TeP9u6Pj/X/
oPm+q5JSt//+b0zM33/Ei5sGkxJzNnX9xS10MW0bSW7XRldFZFnJa5qWBgb1nrllnzpO1ICMa4zm
IJRZf5IDudHjunPw4QNfZuDZuVEsqiN+EQoKc+9zV0ovpI5iaW+8C8rEt7cVrsO7GBflY24JPe8d
sCNXaStCEDN0dEmSy0LlQa5D5L52x67MduSMc68Nrx8fUF2y7yMU9xlmUNUivQo4lKQcEW0VMD42
HW5IB5oMC6oSHk+ExbVuu24X4vNFSZxYj0rYvASDzdSrbJZCk2NIrOO6FjeKVKJk7UfJFG3RuRMN
R1EHxQB8ObVp4sh6FIIUjVXit1xbq9LmkxFP413kQZqhPJEE0GFcC4ACgJ557aHhiOFrFJwRbkH7
yKInHt+rxo3hkjWGJR6tNBbtlVXRkbiZM3SOOxQiXv3RsrsyPmkF1t4nyhRyOra//gFoqPVo2HC/
PtCqRMpuW5o7l7QY6oioqcbqqOqAFWavMn4o9AwOneOsRlvboXrdWmnPDD7ODe1eg4S9+A49IRXF
SpXIxx0A4sk6zUr3GWV5+ESsoXzqO7R2KzmgSNs0iXcfU2RCtEUaA/TvyeEpeA6tro/gFPv6QHLh
kjtSZXYH43rptyaowQcCYnQzw3ipeKxg4yxxFaGWj0/z8kj85ebIJsl4frVdXcnGoLaSgFtZ8kH7
4RwjJL83Auz+KwpkyBwjVJP4BRNBrx5pU77KJQWWlfL8wd/AoM3BBvjRJkfgmaKQGqdHT1v6htmH
vVmREgEDYqernqMU7ts0Rd6T0fviZujr/I5M8ujZojhyoILmBOsEiPxzGWX9h9pGKbYTM69sPNBc
7xELBes4Xdb0RR6iT7RGD3wjCeHyyUDsrO8tjDfkUvc+r00PpJcUKiIo1C1yL9fetW4EoYqUv8bG
9Tg5QUxAWcobiVaS4BioCDaLBGLXpq7+xH8W6StGmvEhKUxKHF6eAzCK/oO9M1uOGlm38KucF1CH
UlNKtzVXeS4bsLlRGAOah9ScevrzyU2fA6Y3BPc7Yl/0jm6oSVJmrn+tb3GNtMz/e/jqgXjQ1vLL
59D+vJURjvy22TiDw58l/Yl8M9xcuAq4KbO6GsNdC1mkfcShP53ZzXMjGLPkC06s2vL2WW5WF641
o4qGU8t5f0jRLNPQmm4ZXqhDH896urRBZlHEXfULdH/K0hnMMIiaLagLvheASIy78QpWF8zcreYh
m2fDeG/0claXndUYza2eAt5JzvFkfDdDqQ5gBJlFdg5psaZGxgDqTdLOPs7YLobVrAu+S86UfJeT
ObLtDAKwFjAGGM+EVBBN7BpC7p5akVFev17IGUgQwDlGwH3sDctN0dH+ABgFUDuOXqeiVqE3BF4H
4cfe45RDpLhJKcxUaz8Sr23so8BjT9sN9R2Yb0gaROl0kGHUpB8b0VDxsnL7qPts08ebfWh4Qgho
3+HsNjdVUZYe2IEIKt9W5pHRbK1M8DeZXE4nUiT85l3eiOsU8+L0wadtKPviytKy0KA0VXjbgria
dVOw/sxqBTLzldZk4S9aVZVnmsfYstEIXLHo+0YSmR/BC7fYgyIfyJUZPLpDT6vaLO7lEFGGRUqk
f6crbWwBgJAyqeA+27TaHe08AIFNvQjGsGQYV8IW2t3EsnAPKD/eeFk5Ke4QZHSOmjsHAaBMmUNo
sgk5puG69s33Lf7atV2YHw2knlVH7GKVaZiXSTxO/kFkVvQpb0P5ZYogk2BKKG+63Lskr0W7S0aI
CgCIjD66VEpsCxapDds++8zQrfwonLjYWaWJ3EQvAe4oLDW3QYTxWELstpceh/wqqaP8nZW2EpRE
2+Fq6pAAhoke8ybCD1iMVD/k9I65KBxbUFn5HY/1+iPswvh+cPLbUZpTum9U6+yUVkAg2XfuqSWh
WLT18nfQntpoB7GuvAxYwDDyqhk3Y5DtMHYSeFIjkchcot4kg109sOjUj6VLy9AmBXy2A6dWfYg9
LH2CpQedx3MpeSEcMF2DKbOx2g3FJqLy8WvS4BfKe8c5WHMaATyyLOCLrXQ2MRZavZo024HNYjRD
kKUuwM+VXqZcdnWU8WTtIlfcgc6q9+YU95uGz/iYZg3qE94Z71hy/hq2upD9teqc8D6oY29vtDPo
OwyDayM1Zn+nteddG1jQLnhg64NZlpqgvQiOM/4s0i1Ns4bw1a9Vr9NDXLbewwCS9bMJAJX6qWCm
36mBUfbrHcpPmzlHSjQn+XrGp2n8zTFKVYVNVTw2mqmrkVPKRdYdbRYhx0ASprOluiAh0hx+/apv
Dm/siiQ+DAzBHjtdArHLrum7+bYTQumNRzc4gf2qnxIn4cFQdxZ7jF+/zhtJ4fV1loAv22XLXlwP
P74OoVOvb4MoPDno5DxTzYZndjnVT+4U8sD48xdbRr58nQKU9dsMPp1NrRGxCTz5OcOTqoqd46s/
gHK3YPvrl/p5I4tG4vO9EXzFcf12kK5I1dQGjsKTjdvzuoTGtXfph0AJ7KqLVqK8/fHrLUhu+twI
AzskYX/8HgU02qrMC5dIQRy+/3sJIjHIiuGWy1SlTTRf769f883Rm9+OD7dEbWGA8OO93azrInI6
+tkcaHQluytJwxO40oCz6or2FdZAB3+LvTZoOmMOhqY9/fFFyiDQ5Xs2yfxagA1+/NBV6ShzyjPv
RM1ScxhHwz5OYqwufv0xf74VeBUpXELhKCo/5Yrz0BrLEBTDCQ97c6BuPtlDhP6dePVvr8KBkjjx
4rv4Sa/xOrITkO+806vzwkuYIFkT3spff5Z/uSxdaDLksTntcNx8841liukw3jf3ZNG6u8dyy0Ux
6JGZPJYOcQ0acZh/o9P+/Pzimc7ThI/l2PzTm+cXwYlQj7nnnAw4jI+CNAHj2YGtCAzoYFviNKfx
pp25RH79UX9+soAQwzIj+LSwxN5+1AC5n4iTa50yaJv01vKc7DwMM3Pq+Ze/fql/+YhcHFib2IPj
Xnn7sJRQDXmpwjpNDWhHXYiKUmsmpFSj8cReTnDTctX8+kX/7fOBLgF8ZbpIfG9tYoOJCzYOPHHK
PWwsZYFrIjf9eM9B57d3+quK9p3Sxa0eoE5gAXXAhvg/32nL2NXkecK0tg18aI2Fi2OUXOOZBGNz
XcGXZnii2SZPI/s6Zn9gdAc1TOEOEdLhcFExsIys9rOIW5td50zxya2feXX+m6/l5ys8wDonF78U
Dibx1mpWJu6YaCPkCi+QsCHjJPXTYhtuKZJFzSNSyLb+17+E+PnexWTIXbVIkfjc3uqAUY5eErLG
nQzfYK87+TbnB8r8us+wXVgyMWYv13uaiGtFXfXTMLizoHklmM6qtdTS/tzPSyRtTPadhov6x3c9
wwGck/jUbH67Vx3zu8WczHqMe5q7vph9Nt2mm36EymufWkqtwIUriLi//kZ+ujYxFS53A1IOlyhQ
hh8fzIoYGpt+PZ/w6DrPrZmiwWtVcplOi57+5y+GbmQjdAc8at6uArg5AjOik+A0RYzW0zILLs2W
fqqVa9ackn79Yj/91HwyH5iNMO1lxXsFMnz3VdIMJWqKBPTJC10OllEC24KgVswp8dcvZC3jqx9u
OexwmCVZEfhwNHEs7+S7V8rtOJm8Wo7sIJq4vTU5w/VA8douexcSdGovavrfmq0TOVhdxpjBX15L
u0FLXpZB0o/nOMnQCYyRwxLzxrl+miUjbNPwkLJQveydSeEFx3NFBmI/Mr267coqqIo/fRB70MEC
5jKsa5g/326FkpKMtSR2c7JmRtgjQ6MLsL3JPjL1H++6eCmuAYdRAJLeTwMqqtisbphopm2wEx99
K+Xzq4rwk0GS5IKc5G/1wzd7IDR/nocWtz5DAAzIb38lKP22UI3rnDw1OV88zxpOtCoF718FEU+2
qDqKyrp3YDCt39xk1ttLBP4bYw9QNbzyMvRy7R8vESfH44DVhnS6QEmaN2ZKxVm71x5YZZwRU+h/
8kSWOZsBHGB7HUS4MWiYi5IDfXSYOUh46rPZF6iIc7boNaqRy8GCBqwZiDrXUVPQ+Lrv+ftvJRWs
JX8T9WSHAEsSk+rMt6s7N22xGSyXV26wGOw1COb6NJC8WzodWmI444Q0Rokwul+GcISFQw2R3PgR
U+gr1zSyZkMcqrgbURuuG68zyFwm3m2laUzeV5LScVTscl6ZUlnmJbI0POtWujBMY/Jvl11GCgO3
Wz2Pm0qrmQP0nJzITYu1M+Run696OIdBuepV4nZo35RLVs/2nC6u6lykiEd9LXLxGYxHhihugN4k
dlkvYqiOsvh20BP/LEmBVUdgnYjeQROE8cGjHVytSzXzb2clv20+CQihvAA2ZbFRNfdaDP1af0Ut
J7+XEfni4K6bKciOkW9M53qai/gWo1IO8DhSQ3fX4v8pNjiKuLsrUdTZuZpxtGyavhNqx0R4Omcm
VuPI86rsjA+h/TwxBp9ReFN3/mJ7Ze9cNUosUtSY8zNPJmyqHR/dfXZH3u59jbGZUa2VOpcD3+aA
otGjzSWEcaadB4p0KaXVKFcdIHtv7xeadDr+Rf5GwGwhprDRLo9qSnvjfqoSXlplM6sWGVCQfKs4
t1vrphwHtzuLxCDYmnG5xLecV4l1ABkdSd4buP6GoYGOsum7gZaYuqyXRmAe4e4ccQWVBNwwfsox
kfRJhWI8xpMB26ObBI4aCkDQtPy6b+f9lHOGXTGeRWXEADA1D6J0m3zvJy4XWBljryY81bA2vO4D
0Oy5+ubIQ2qIPaZwJxBUtr4IEUJ8hdpWTV+DboakOZNN/FuCc/OeN2PHk3hwUst9TsI4DglNtfiy
/76tvMW1Zy73zCjt1H8uSZ81iPNaPIhJxExBWRUVYEC8FevGc7mKlO8tfrfc5Xu12kUzt9O2/4Q5
eRx2E97I279HM9DrnkPXXjYSkcPezq8kRlORLkpsgzy/qlOOP7BdUOBflz/p0Yl6G6NdyUuX3sB5
BXgODG+F46S9wGrEbVrUBpOGXDt8sU44QLBIAytK7tpS8UaEiXayqyn6O5ezUNNHOEa2Qf+GdLPs
7FfB1F+5E5hXL03BfYOiT/QX32CSscUvToGIFjUqcKzZG9vcfxQ8sh4zBiC3GSNXcK04THMWLHZn
yw9szLOOKTVIMYa4OSkqgMZhiG9jzSPcJT7btKj1OrcxEqCgzT6SBIa3U2GaE1IbCnnnI5DN/ZCO
f6/4/52T/mZOujhqWO3+85z0viJD/D+bZwL2z9/PSr/9wW+z0sD7y2HjieWDFjDmoYt+9S3WI0wg
puxKbaAZjHuYo/7/rNT9i9OixW6a7RbbeTaY/4xKmb36jPuX3IogBc4f+gfi+m3cB//1P84bWal/
3GaZrzYJNCFBmoNAkpA/rqFopmUXhsq4wGUz3HFsZnDgNO6xyGd8UjxfNuY8WGc79zByVM68FYMO
jotqvokoYKIXyysueN7hZlOdf8BvDEQ85K7AIkxxq/TKGNE5Oke1fQDvMsCxbkCJOOX7sc9uR4vC
gWxc6qgWD4gA+bsOWydYBUUJLgk0AHNWJ7fuu5KKGfpxGA/ZUXGNj6J9oPYhJivXORvdN/ln0+hX
2rffgSL+iqVSrbjz7wiMd+e08haWMnxlnjB9cU6AVVCx46sLLeOB20cV2X7ACIldv5wu9ejJYxFN
xTZN546MeRjsGCkyWciq2dtEyHgs02yp8HkBrEBrrosVRnw7hsZf6sNsNuYWVgZkDW75S7PxD3lu
nXHv06HdBeKqyBhNh1NBnjOgCtDvrG0GX2mllB/usPUVay6Yausjlq9UlI2wJtSaYCbc5LIrLuaO
binpGvJUpNCfQ2IJq96h+2yyIkpbppIN09ptpwh5fb5Xbkn5oo7fB1pYyNmud5wcOTyVoqJ1vlXB
xtR2FV7XjbbMbV7FSQPbgfyoeTGUoT3fl42dZf02GSvfeMnyiaED9J+enueezVGz6suqZTzokv/F
e0e+E2IS+ypllz5broDU6+jDMV81GBvHfWFx/mS0Oe1hoZflKhGAoqei7M4GjsZupROjiDty0a09
0CmWuHTwNlSSCApVtkYGcmrVQRnLV2nvZNcGlUe1sTFob4rYK9WMzpsrTuOsujlgcuxz7oq/qKWm
u6bQZi5PWFs7r3mqrNA9k8gamXwERC+NlMQmKfB0vAu7rNiXilKV6MaWyzRyx27H5IxAq1bTnQMI
4tp7h7G/Ne+NQXt+tDUCotfktaOiR4o3kbemhDfgVa45XY0cAWq1g4pVUteXm+JD5dfT3QiWusCc
g+t6ZyUirdaZQZcspdBBuDawIwZMWwfjfZy5SbaxZlmA9PKK6SrD9OSvykB9Zqew7PcA4J3RE4x6
zZNEgQ3KsMKHLm78ayPVllgXtYayP4zesMuhz0FKVzFuT8FU4wRqID6gnRrbZIaPsB79Xt+D/8K9
aVNc8SEDMwK9RXn2RxU71gamWXSj6NO78VTi4wOra6zSAtYVb8C8gu3jbguMA9upzOdDosv6lrF8
+T6Y1ASkTJHFZsiVtks9PAlVyLoh0XAvpCtdGogqbQcwLmJYuhHU57DrFTR6d8MMKzx17U6vxBBb
5GLb7twPsrxVfh3tpaJ4RAzuTZAO0UOY19MFXWSWu1JGND+9PuX/uyD+ZkG0lmPWrxbEq6Rtl//V
dfL9evjtz/3jHcIFZKKMLDbFJUz6vXdI/MWek3SrxXL3zTRk///KZ5t/YQ5C4A8s5gqedP0/Wfk8
/41SxpGclI3AdeixyCIi8tm+FxgoeVRuBrTrWKQV2f8IIIVhtexOibKTsehiyI3KJTmCbWXxJSsN
42Og0ZWhaKXfzeGSiGAYb9GFmXkNtiCh2d9ny7Ccbr5sA/kDzaHOmtlatWnSzxdhInUP7X7pQeba
vgok1D3eJdt6De0lux7icvgiU58Do0rgCTSxTV49RSk545CQVG+DwfPHkX255P3Wdqz3EpHpBFON
jTAc1vKSt0ncmwh//WwHIBMY1GSELdiZa+Z2VDjEDi05h1zXUd/cCzz8xsmnN0XQ+sKw4/MQ2ZG3
GwNJX405hFGyLfpoAvJC0st9is0AEz7ukKCLL6rO5gy8GokVjbfKkiA6ZOSP0fUcGLG/qzItojNk
QQ+pBXwSfKyowDRttUNnbsBP2O5ROMt/GYk4kI9Tk9UALaACUsGd0d3j6ZguApqhcXaI0Yd9R6rG
ExHP1sILyQ9jwoo+FcAFbgapK0jpc07vo9Q8BGmB8x/nfuoMeg7GacvJD2iZN286/t9yCG5e3FQN
15IimHbNRsM+5EgNJD6I9o0heacmv2Oqme+LpgBY2PqcqIJd3QzQ3wZE54uGng/lqBp4VWZxwQAE
whCbVGtDB+Hd4OnpHfUU2aO5sLwlqM+1jQMFSFXmfjHKKT0jZpGF48G4AUQFmrAUybFjH/mUupjK
Rw4Lm0Q25TEBA3dyQnzHQuTnGFf83TDx7GbkBOGSAMHeEKNHpUd5nAL9IKkvaODABO0ntxLhuchi
uZlsOzlmEZRCc2QPgXTdblv8JWucSTkdN2A0lCHifTRVwYsXZTQLNmGT3g64Wp6jAd8xtR7avA60
T+UDhdTGqWSuTazBLM27pqV9clQEp20rf0iN2nryvAioDVXULwk23feez02F3cjZAYZyjhGFVQSt
p+LY2OOXMITDNhO32gZQuPVqiKPumeK+bTpzshPx6KyyerwYnNi9yQmO7OxhJggAuLs6NJwJj/hg
vKuwkuJpgtd0LWQ5Iu+M4C7SLD9iPw2wrVXtQ4vR7cYe3eqQ2YUN2lNP1xhIaKuNavcOw764Ju+W
PqoyTp/4RfP9NPX2RV/N+aEvy/o6m538pSYGE67DJpKnpLHnWzjNA1VFzDkwigi2uLUvzzrt2KUY
BmWYhj0lV75u7DvIgh52bG6JQz41IaWcfpKcSuqkbnq/by+Hxk4+oGZMw8rWo3lVZ0MC+yZTDz1B
gvsk8eoTZqVya0xJ8ERPYUrCxesuaOkGSzL1Mj2Zs5yBjhZxccvoMDzWRPz23WxGyGOBvwN85H51
BwJLaHv6w5Ra4HsDAIRZXRw7N7zCAVRuSAyaYDCWYtoyOlpBfaFdk4brwKZuxuk/9+XIaT0r84OJ
6LwqXTqQBICKfZOUcmfF5gSf1FOf6tDtL0ywhjvKw5O1VzrjXVq5Cjuyrw9V09t3TMf0IzUK8wtG
vuGOLyS8AeoI/klqscT8ig33SQfJckoPIybMPRQ6j4BoX2Xv6gSdg5+du8WAfBHIrP5sG3SJzn5B
J9gUmvZ28qjfVkXT3UqAP9Z6QM6hc3SIabZ3ra+zFVOOamJb5FImU0KN2EM9ZcMVQdvbmgbAa6uy
okegiPl+dgO1m2yNEmDqxLzykgw4IgiXawPQ5p2eBvjqotUYKaslXJdPN7nqa7Y63KhMaSPyL1Q3
FnCzO6poUMNOdUVREEP5hdRkl1c922cyFjxqyIlhgeTsbylH3Hua2tq1CbFg3SpPv2BBmwCVGD6o
wr5N0wMge/WJDmDqclO4WFPGzE9V1seU0fsxb12GLE6SPIgmbc+R7OQ1EihGmR51dgXKT71rS2Bg
kysXvkttPNdVT/kyqbVznkAxpGK3lZflOOrPgF1TvUarI3NYuuPJiIphH7ZiuCYUCJE3txbbi1Lv
R7J0t9PC9NMOioudTPEdK1v95C0AQL8r5VeN5kaFadfiNwyiz3SKpVtsWjTkkSzkwNFf6Kl1N+Ay
urVRLcjBYKEP+iIDRGi2+fBM/YXIMRhi71x7s4FUEjvqfbjQDCswKkf/FXHoLrTD0kEGbINBffCj
0vO2ThUVn+wo8tntw0rsF2ri4JeEfCZIijFIRTgwJMW0xfpGR16XX3eOSQQXdBebcICMvd9S+VgZ
5NQ65J7UyWihzCXnoKHsP/jEnklGLnTH9pX02C7Qxzpq/ct5AUGadp/3SzqT5Zp8d3SRj53xEMeu
90SWgkfPK1KyesVL8tCuCWQt1MnOhD9JQ7F9ndCMzGOJtDc4Xg2XcGFWSk4xyzWxoCxhFWGHFXG1
JhXmP2cL89JM7GeMINWVEZXuvb+gMYU52ZdjFzg8BrV1i4YMDywsr5YfEAOMLfZz15NtK5NNsKA3
CQSmx8giWtDEZXVbRZb9Ti6wzmnBdipVuXvjleXJkGyLJM+hIUsgXlV2jSN2gX+6kfPSxQ1EUNHV
86Yfh+BeuMDsSgaCsKYb8UCUHZ5oAcrpNnuljFrDBHB0QY8yPanWo2lf+q9cUm9BlCqT4kPHm05B
Z/lbZFf1hdgkTFNDgzcNF9Ap1uZ63S7w0zLU7W095/VtxsnsQAjEOkw2lV7zAk4dXxmqoWjkB/YC
1sNkB7R/oBDLr35h9E/FgmANs/oR0ix0+TS4s62mTfl8Zse+Y8G3Wq8k17RLSdkteFfvlfTK7LwJ
WbTV/JLUTQGdY8HCWvBh3YrlTVMMx6UJ4LtYMLIhe9MdaKTion+lzFJpK9ON/UqfpWO8v7ajXsGk
bsCSNsUN1lR4teGCrmW9K3fDgrPFUKt3RiLkwapy/+YVh+a+EnAX6j22L7i4CkBuT4sBJTIZ0Fwp
GpEd3TwSa65s/HGvgN3GWWC70qzYvg4txj0KlM5e08SrcbbHo2dqbH2ZonY4Z17HxRFIygrneEue
w9pnJo8VfDRspuHAQ//tFhDwYObROzOr8neOxR7QAWrprCmQVTd11gUXc+axW4nc8GiiQ5Fewo+P
Hb1iBSOOGB5JvtC/hqswPaUdxekY8ETSs8UMqgNtTqCM7W9g44yhMpxjW/mX4QD7GLG0gQ0Vqztc
4/aV4zT6GtK4oNkwIZgSKQjK5ThvIzb+jzO9lanjPUQLb7kHvMyIXfApnVORSfExYRaHtJHnaxV6
DFlkgckDxQzWq4RMNsb2Ri2M59qen5tYfyJ6dOcvFGgYYt4mxx++ahWdq9VCizZtg5QvCdlpIUmD
byu2eRq942exdz3hujXdU/3GztncGHlyMziJfdWCpxYLp3paiNWU4+SbbKFY1wvPmio62j0Lcqso
jfUK4bw80UVt78re38ULExtk102soWTbr8Bsf4KdTR9RsxNYjtbzQtYOMxjb80LbrsBuy4W/PS8k
bo0ERpUgdO6CGH6w8LqnhdxdLwzvksvv2WjlFq0nfMCS7x1qAvQn14L+HS8c8GEhgs8LG9xooYTD
08SB2HbzmgEz+HCnB/NdddF1ucDFgyzVN67Jh0shjydzV3BOQI1ZMyL+XUfM25kmyRWLKnVQM0RI
fM6HPx4M45BCsKT3k2NatBzrjElSOAojtsTwC9zPMUv1UrOXKlmyzew3XoU31oElNmN5pmUtFiUb
TfbNi89J2Xh6rpOjmKrmZU6b8rJO8pi8dJCdvzud/0v2480sf3kpG7aOzbQLRernwbRKUo+sAi9V
WwqCMUXiWKN1VH359essXVzfj/JfX4iZdMChn2yQ5y1f+Hej/KzSmn55GR0BAesdXhrn6KGTbfMy
6W5Vk+FYGIKYrmvtFM+1JEjKUyWKb4wwXg7XtOWW21+/pZ9/Yok3irCRpG10acz48R3B4fbjjlMG
QzyAdvjI9d5Ol0iHkyOTbswobl5gCfA7C0B0r6/9X/3o9/rRcmX854HKoh9VzNbfiEfLH/pHPAr+
Iu38bViyqET/tMG5f8ml6e01OfaPdOSYf5GBZUZCqz3WWmSl/xui2N5fWG0tBAJBh9gyYvkTKYl0
848XOO4H1i5uInRdvLXkvn+8nBrmFqpXEeEW9F61IujvMVZwyE1Qyeg5w5MZFZIsiludk1qX1xDX
iQ/7ZDrWZdCnWyET8z7tsllvG2vKbih4QI/2DMz2gWz2U5DYJ7AVoIwpllMb18dixX0ROLDXyRAB
BXLjiyEfq0szCpgyVFZ+Sfg8u5WV7e8LM4j3oQzl3snYxYJ6NcJNy6NsPydxc8xQl676lm36DD7M
IBiAhWFVjL61IGu8D0lvVf1agixY8ySM1nbcA20wLKi5ZRWeK+WQeKcGajr2II+zuXqmMd6/mjOo
8Ktm8jv2ADgExsGbdlk4eTdjOCGZCy/IzTXYSvO4RP4PWWMZLyOr+1dZJ4BB0tI/MtlovkSTFap1
XNTiNonrHt6L3Zyd1gGon0kTMwFLQ7EGlv0lNSsmBS55FMRfG9wFMZ/ryCyji7aejReO2WRNQTkw
Dp9VedSJehxQX87puERfYn94F9dddx8E3UTztDE3n5ZM0SNlkRn6gUsVMaIGvQhzGWBn80sMh9hG
Vhb432PsBpmk0Fk0zwq/RI/yMX7gUU/ZaF/mn+Aod4dgTrqd4Bj2Mpt9fpmYzY0xR+4pa7r61ITz
fFGH+bAuXdnu5OS31qahjhpmiu6thh81yh4pRGcQxrfU87cVRouWZucXWkiKDqrC44NOAZ1xIuwv
ReIah9Q14z3cg/wBt3D8IesSFmikQZtm56mqwJu7qdjgFzTpwrDsjBAJF+BRNU5/1TvB3K77yrSh
XAnSfvG8GJwjjV42tnBK89lmR0fCavyapFbPnmNaDHVljimhTuPyNiEbtXKUlpdRU9EBMGtQG41f
XNVQpi4twxYcJIvRMdhZaOpL2QZH74FWWR7Hosj5pKbRoZ6D2Mle5hRkQ8AqDnNNr8uGDCKNNYzI
rkmGBHdRqGNGF8a2jqkEiPWw8Rr3mtHF8FJKOzuaDeaDMTWMeDO0vabGPZ4u5rnzaNMJuvJdUKXh
o1FA8jyFylLpNiil+KxGs+1XsTn252GGur0ddCaeOvRaun5L1d+JvlQfG6wu66AexXMGY5MmY93p
c0vSxD84dDZTPeCzJU0s3TLWtBEjwN4Sfe5DYb+3BzO+UOQNP9EDbTKSwRYQrWWD3lRHpf8xlaa8
ytxJm0h7WfAwD1lFtUMqmfnRBTzkG86T1c6Py+IZY0fwDuX5k2GO9carGxt6k6e/uIz2OGsIUZXb
0A/LxzTqW7HOm7ST/Fhl89RJ6lJWWqb10Q+rblMYAxvuDgH9MrYmqsy75g4BNEBHSbifoTcpWB+N
s/VxHQEzQYidB0bFk1MnGycOaMcdO3XKKiFPrtkuQ9s49fkeUG+qvuex1tio2ZQDmPshd5KzBRdm
XyVmNm2MoAsdQAKN+WRlMYwnhyfqYJlU1wRlkaQccOv8GGlbXWdOiLuJyqDuDOLe4YuVRcrAKlXM
UkVnjzzRwv4YMhX1174x1h9RiQmRONgID1BXIng+pm5vnLYxXipXwkpqRTpwAIbZDfwsClYpQ3oI
SrBhd4Yfq48wYMYvKo/HJ+2U4srmBFdsoSv4cN9d3YTrILQVG+ogzDa+VRcMsaDh9rIL4Peb9X2U
tfWGvdx40XhNQoYwUxuvlCen1h2kohLJOaYYcYiS8JgyGMcB5aj9ZBYPnNb7fduw9U/Y2FBp35AY
IpWmy3XQDd6WKMD8eSYxVmwH4alNZfdovVU8kAc1/fRmMuE29RdOrryyox5nrJMPsxFRe605FWTm
o88on4b4uGE00T32vW7Tm3BCo7SC1LsRKYk9Oomas1fk5tkTMrrlscgY18/mI3v594zXy7PCPXru
RRtaK9p6wvcj2YhH5og+bTKIsqcYR9l7H7QUD6mR28oHMLEUphS3ZKJRZyKg/QjkDpPjol1TvW5t
U7eJeGyz5K2nQifXvRX0O+VLxWG4LYrrNDB5u15mwEXP6eZu8eFxqzNFWomm9S4JhHo389RZV2Bw
Q4KEcxfeO37jHdMkGx8gJuB6igdKk+3Z0DcQxPoC5LWqsNrp8Dqo6vp+5ho/RnzwlzpRcHV04+7J
mPe7KVTzRzpgJvhAiqLVSOSaFmFtrSbR0UnVUYqTdS7Poz4R84XVzfJIn1QFGCu9BXtAiE9Z9k1Y
UdLGQzYLz/QyHSsvta6aqYqqdTk7C1uop/+EnOZ++T4fmmrBPqcz0rhjyH2qGuMmy4aBnnNrdO/y
YI4/hx1x1mSitHvVqIlou2t2+qQRVe+sjFrYQAfBcRB9+74Jq+IWgX84cD95eoVBtaHEQAYFP1FE
pG/W2tx0gKlBQdmBuhtts2DKktrBmgSp2MZuYh5SlTv0B9BfNstgOrYsjBizrPG6DPwXs0qCF9Ha
VsV811WPSZ/HH80xzI5tZdR7/MOGz/GdRw2XX8wi7eRgkW3TlLtkSLPbMKjGj7WUFB51wnuyqsS/
sXTJnRcvD02CRVayn8cRgFvTWFZ1X+rgkRQvScoh9uOaxJzqxdosfQodiAQGT4kRZveYaVt16zVM
NQ+2JIO8mj2P5qYiFcq8tLwuYR0LRGlSgkSRVb1m4eebrzDy3jcUpk2B7eudHdNcVAeeXMfEPsM1
nT93s7Cq9KKjaaegicCIH93adpNny+MWXxPYNd1tM9KVQFbXW9qpr4SYOL/vqwgDTX/ikrVA48uh
RKB4VuH8xN6XUXxmlC/pMFFp1fXygcLN+kQk+kGVUm8LWxVHqdp6LXsAS7Kazl4+P/EA/Ook8XPa
eU+yH/tPROfYQWDxIc/u9k8yMNKDJ/38Vol8OzqFccmPg7UQMC5DgU59tWd3QLGpVYbKrmyfpGOf
QPlBELiz3THT6753YvreGnp2Hnyvb7bFbMFmp4mIPCgUkMJY/fcI9VrN/dsjlPQBavziCFWV3ZtK
7aXDmD/z7QT16jnDuE82aEkC4kj/v0MURyU6tYE4QecQ5Dkszkv/oDs4d5km/4o4wz8mtn/8aM5f
oHzAgHDEIrtFXPJPjlLOgrL+XisgywO5COHDtglf+j/hfuu5yqyQzdyNrLn11jkFNgzMYgtHk/Iy
fZCABsod+fMYpGBi11eRBVcppyf9cxv6c8UAurDqNeQARYHYrKhrYXLhvcyNFWyLMqEwyMEOc1mp
rMk/JLOjLrEvmZ9TO5qClegzTCqLTU4vm6DB3ieGV72TXSetI16pYThNdtKMVw0i1zbGL8y2yYK+
nmkvu6pRWtaiD2n91sal2es6gd9KhaJIy9naKN18HNjJ85SOqSgbJiZqOgXdR6ijd1caxsEu8NE8
tgzv3XjteHHyv+ydx5LkWJZkf2Vk9ggBJ4vZADBuzs1ZbCCeQcDZA3vA1/eBRWZ1ZGR35tS+dkXC
3dwYcJ9e1aM3BY7zA3sCZ68IaP5jXWb00qeVfBhbZadTjUKrkPc6VdLAgFP0cAnitZ91npfsVVpc
DozBaMKB2H7iaWxTswWBVwtpL4r6cKgLerR8chMWt9gKtQWdWFDjwuVx0XzeeV5ldRk4eumpdYQa
2N13dIPZp0lzrC+8IvMph24XictiN8uBkH2nmCdHxDLfZELzgRnYstkJt0mKjS71CXeWWaRmsXfY
WGhqtbVZ1Y2w5Mwk6Y19xpKI7EbQ5UA9nRP7eyLFS6Axvers8JN8yLjFe7Eg1XzQMNJ5I2sTD5Iq
Nj6OlO7VVu44TYj7x3wfDV177DqIHUXrKfIrU32Tffcyrfs+RypLo1u96qxSe4JbpW254K/+f5zn
zlszkcVmbeiN5wlR9WhXA4Z+R+RREszFkB1S06uMjSjyBwZrmm5SpseIMpO7bi5YD8K44mMpc9qK
mjyG5qFpRxcD4SaOVbo3qCDdUQB1p6WNfOztwUzDSCloKPFYqQQUYcRH12UsD0yDVzvQMzfas2in
96AwZtyZUhVbrq/dR603xRe9bzUDjbSzwZDSg+n3LgUvuKgyYfhV52nHzugn3zTiAkk4zTSaqYbP
SWaOfbDUpnWPfw27RW028edYmOoJtmm5hSCsYIs0q9Dh4W5wRzRU7Gjyoap7bUcBCVOlqUUOAFl3
go+nq/kJib+Ff4fDgynXrg7jpHIMgx/JQNQX5pmIw3JkClP9JVPZWw3cmYSRYVIpwR8X8a2doEyE
g2mfCb3CGJF59JmZwNvCERk5VVIOlLd5dRw0p3kmenFrVY71sH6y7/CJqCGKAKDgVrtZMg6U3LT7
wDUai41kwxnaNBr1e02t5l1t5fFb3KSE1lsTzsGYg6MsbPrnUjveZdmY7wi9UqXZrvxXKKa7xhbe
U2wq2FKg7Jzd3HlZdJWiiawNHCWiTnEZLcTallN31k2vVltPCV48OZ1laujvpTWzKh8goiBvFqrx
aOvmwH69M74r8JRLykCHZJsvWX+ASvuFYJkXiBRnRKgMc+v5+WibT40xSTqpnLH+Yl57ujIzVvEf
Ceu3vgTDVnldx+9olAO2BrAMuCP9dhipsVft+pjjdA1cQIobSBtya1Sxu5eWHflTQ2eJPwDP3vZW
TN2dM/TpSfOS4cKaLg8KXp9LJ9sHPtb1o6vPZ29CKrLyyKPTImkARBqtc3SFAuPAMwv3q8T4e+8V
bgohvq6+InB5YaEy+vgNpnWbFh1TZeGu0aSTPVK64R5mzi5hzqf7SVNgbLNIm3U2sEYUTP3y7Kro
FLO0Ysd3nBa0KaFDnx218bkuYhjGyaBQ1K1RqULq3HqHwOeFBkDaRxoy0oDj5PSaJx0SvpHVN3rR
oHSMjvyiyGrcjLrRf8dnq7B7aZdNTecvERzdeNPJN90tGnLUKN3lfq6seqsVcX+vC9GcYL+qT6zL
ljxgC5dT3EOD7qarW/WDYIYITTnUj0DoIFXP7IHAxgyKb7JT+i5p49pXIzWB4HwWJVz4aG0wo8L3
BY5m+26cTGFF89HBnZA9HHe0b/R2iWmDUwwWZRh5Sfw1J3eykmPtiYbhLRnDvlU5CM5eMn9LZ9E/
WWPcZpDgoiTs1LnglKN1eA8koBhNY0W1CIqzAyIr38oyNTZsHDxOsXp9I7MmCxSjFWfIN9NDQcMT
u3fvpoULkfrOnCbRwaAP4iZRNVox0Us+F92oX3B1NjdO485P6qR12AvsxHs0PYlU6GJ4qGWUmuiW
5hSMSare0fGUv5asvl9jtxL31VBEL00epacBr6ifYPh61oQ5Y/ass90sxnkTzfi6WU8BMcFprLLX
ZpPYH3CajtRFOcOzaar4h1Kzq0KFvXpAIJs+WjVR71tMZMbGQd84VhM+5aDMKajGqVxSEys0HYSR
afA69tObKbENW2Ni72ZZ0i6aMYEftVSzv+j8fiWooyqljpLzkJ2p3uu8WN1eNRdu9G6FsOd3cZdu
8YbYZwez5CVyRhH7CnlJjK0RQkXoTvI8tLXY4sACB/Kf4fj/azimPeVvh+Pbb7+Jjy7/U1gDLOP6
Q3+ENaxPpDfwoK4rq9/pdT+HNUh0q7ZLRxA+6v8ejg2GY8KwLtRNYpB/4tqp/84wrP/KZqPSzWLW
NCmFYCi3+MP+vFegN01BgkjGs1Eu3pigqXO65VNkmG02V2cYU+aMbQvEQILbYdUx8lXSsFZxo1tl
jqJ0UTwq/vwbscog+BTss7xqI/0qk+hXxUQ3hLIlNDi8maugIq7aCk2+w5Yqo/RWX6WX/KrCEHDU
Nw0Z9oC2JeO2X+UacmPtVh3dEj1Ire77VdbxrgoPVLX8RczTdFxZLYMvVzFIbSc4Y2qiEA90a++x
SNzyUeg9DkGEpA7I2Q6bQnxvt9byiGYlHldw0BYPBipO1MuNMhn9MW+YCiX0smC0NbkxE5M1cIpr
8TKkmfxwnLIFvF1HGJcWgmQtd/F7MjXJK1GPgeLDOmtCIx71rZc4TH9Wmzxa0s42o2qOfFdVYiCC
fObZbbtnltWEsxhAHQYIJspANZrlUvVDHqia/C2XUnS+MeZcBJQxPbcpLcB+1VjdZ/h2jAAt7+Fz
kWflrTuNyVbpk+UoSpalfsLMHxYjjZXk1qBoZ/TC3Otel+2VIr6b8izbOpmkrDmxsqCDMLFXp5px
IqmGc6VoUD21EtBUD0LriSvjsM0RiQNKifU7F9T8fmave+O06nTmgjjv2c0aH5iJ62Pmaf0T8NJC
chlU8g0lUz0BiER3DyWXpBsyb+q21RwlhLdTPUCLN5762ezfQU0U32d2+Bd9HOjy5gB0V3aWcktZ
IggilDheK6Ra9qoel1y3fDNEOm41t6nCims1NtycsLVqKRvFEBKFvevu8ACRO5W9DDxjhE6f8cHB
EIaD9YtBYEcErdDQLJTFAJ0miyTfmEwXD1U3qmzJvLaH3lEufqnW49Yl6++jVH+M+uieruAZyGXN
rSm0OBgqtWQUXyCndbHcSo1yks3I8HtuFtKQRdy4e26hxbesirN7tcHPkebxcpdjTSJWYUXKF5eN
GiV7cUe1ZzvZhfTZrA+nKrUdDvdJckw5V/oQ0LJwje69pVqpvlIqKc+2l6vUc3fDTerQOMYyox0f
xJpPaK9RBeWaWrDS+OLhI7tzsUtzbIp345pySNe8A55FkkLXEMRwDURoazbCqlsSjsmamLCv4Ylu
qghSpGumwljTFfqas6DIj8iFe41fMAFwysWLVL5wGWmYa3DAVmtmA9nf2qRrjsO5Rjoww6InrTkP
vCvtXblmP8SaArHXPEhxjYbw3Zav3TUwItfsCBIaMRLA2QptCmRLmC/L47CgfPm0PBI+GZXWGrfV
mkmh+UTTAuVHVAX70wu1wHjtHLuOmsBs24grSYpBbCnrr8U19jKsCRjjGobBR00wJlszMvG4xmWy
a3SGqlEJXGIN1JBxJlwjr0GbZs3c6Gv6RlyDODHnAVI5xY+MjvZ7ZIdw2ZrgYTKJyfPE0zXdI9U1
6hP9yP3ETtn0j/26Bd3XK0+mOlIg2ylL0LtZKZvQHPV8ehKZjN0vJsWbnOcSp1An67kkndk6G7cB
dLNVhqHPvs7IHFqOsVwTghsXys9/fAb/JJKtNIK/E8luv03/Z/9RNriKBFaWb9fh4vD1//3fK8fg
X8OAc/UPcE00gYz/t9fA0T9ZFt4nfCMrQQjc1H9PAowPqFcENgBsMUWs4tYfMpn+CcIt/9wwQCm5
2BH+ncngV+cOjhV+ESdAl6SXy0jy57nAVGxJusFZwKGhExkLJzjdjl9+elH+B3sQT/FnJY5qLx4E
mgQ5GZ7nX6g+fT0qDbyXZY8JtvWl0y2AAUcnwADeb/7+oZi4/vJQJi+LY5mqo1q/snxqWoPaLDaW
PXW/gAOLtR1ShxZIExeLeCAj+1ITYBEWy/Q9SiD+4eH/8nK6RI7MdVehabxpaw73Z3+SXmDummwd
I2g1XfTSeXVxq/79M1x/xU80k7UBTmddqjtwhLiv2r8QYYRQ5kGNtHZvadMFEOgLokwdDIi3yGvt
t79/MJA7f3047C2kdWGBrOyiVWX9yXFFbQRWWKSAPYmL9kjYQqMrwlPKY25xMS5G89m8dkpA+O3p
lzDqrPRb9kb4PnJBBwWTE+c8PeYmx+I2P8BNpK9irOmT5Aa89lhwvaXTQm81CIMlTReCoZIwX2n8
pmfTjutxj996ZfWKXtVfZsDKayxmKEN2GMZt0g4cz5PcCAd1li8zAuIZ3WUic8iUxeGu9cqLjQn1
NZ2dmrW5ICgQ19ad1Vf5o22hCY+mIPYaYxAcxkrzuVxTzEkdBosu6u3HYVkO3FBuhkwZt0ZZfjed
4rFOzS/ojQ89XgkUR7c8Nqr8HBMy4CEye8MZrfRLI1vCvFnaXd6uLUWVFlpdNn1DhGoPTpbcNVQh
ItQh+pl6OWyYyOxbKRlF8dRGRz02XhxFi45ZkoJh75yGzdYIlkLxKEjq0nDWsoyAVBtfetssgsFl
jPTGGCon+2g5ReOeRE60yeA43iBOBkMCPY5S9ulkkaTKNygCtKZza4o90kLZILcp9NlL6wD3Sjie
BLoLMqKB9asCwNbQNSsphP1sVo7ymuSjuCOZze9xQbJcai1HQBXpsFcNiwlaCAghkNiSU1S2RGkL
NlV61eZblmZ8RMqWrWVNpW02VRpuCIq5x7RQX8w6pzFgRLhVklQf3odUbZm3VJqewcvGlzRBV6lS
CjYi3Nph0tprwCld0ZLUt5yjKBEPzYIGUIruHHmz8Y7Nub+Yg5Hv1yzyjSYNe19WfBbYlqXboa/k
riqN9wTlC/U9HeJt5hhyb3ap96Di0tnB9xc3S6zU92uxkI7p44ZsU9Pi1CjUrZhAORMLZ84kU8N0
L610JzxzOGHJpstwSez7FBtOFBkAgaLe0QhDxKQp8oTtrPUqx5jmsagN4aQ8NHP+jKTMuWHMKFcp
q/GE35WW5GREZRrYB8Ll1Xa6wZ4UE0Cxn8vePFhNRwC9VlduRmzVd+XMfYNPNDsYOL6x+mBE7fxB
qbe6wn057cWZcupjW6drwUtCu2BsCrMSigX+eCds1ZZHIyVe830hdhTUOvSxqEkAQykuHeB5XwWR
G3u7OIqmk0QFZEk4oGGQ1dsxSkd899nU0WLJoSkaOBlYOXqQXUzHRU+087rt3EZrDVdd1xnnhrQK
bSf5wOb16mlY1+K+Vx9TrCp7fTQ+O7yvilvET3mtsol3eKWNdDn2JmayMcqFv5hKH0bTmIetCzrX
XrIbhY77B9SWIgTT8hWabefiviEZ70bxeIjYzG80RX2Q87Dt2Y7vM4W8TY31hhZ6fm0c2e2z0BSH
zXU3KWFDXdgW95rxQd0xRXhJY286uaUDzbhYVuNRTZ4Tr6ucsbsflMZgP6u6h7ScjJ2qJRw1rknj
ZFhZWmaz3EZF3hN7ipr5udbc4swFacGn62FU1q13UWP1Aemg+BMiUwCyFO+XmpzRtnYJNwDMe+j3
fhxDACpKrbrtSvdQjPpzXhK20iMNTxG+dIquEARZwIRRrrg3cZR/i/B0YS/oNs6gmx+Daja/ZYMx
3jUc1z2az/jucUmw79KZYwZIvOJAuZ3Ys6rNw3papreakzJauFg5lGQZ5qCw+QL5awiRZYhSvGpT
q6JTLeYDXCAbhzmrN60os86v6VDGfJXQyY7xn++JLb9SFY/hoF0JDV0V5MQSXiy6rfazR2yFw1pB
zN2UZgBwztoULoC3YXGo9zbgGOAsWEaOjK6yx5prB23rfHE0A4fHSGNX2EZWdnAz17kUndR2UGRK
LJHmHDjjDLYpN/XVOJjsiVlSZyMHa29hU7qzU43WEyWOP7tr+jydd8Wc8PKP0Nc1rlwhkWKXk/dc
XAz4zoGlaqSylD7Xn8zW3thgmV57grMUMNO+Zgt7ee0o2QYOP6V+1ghxO2hNv83LjE8ePilQFtSH
FVDgQ26e36u8owQdDXhLJLE7cH+cDmNmcM34UcfUa9dyJn0tarre6v8z5P/jkA/g7Kep6C+ty+uQ
f/wmum/znyf864/9LvfRq+yx0qbL02Td/EPU+13ucyymfC5oNBGjvf2cSKdWmfW041DQwDjnGKso
9/uQb7hUOK+lqvw/ZNxVMJK/sFj+js3CyeCXKc5TyeJYtGm4Lgxivg5/nuL0Fka/MVhi740KaS5A
HCgdcS3yE/0H1Fqqoh2fYqsj/q2myXAY6YB4SBplLHd5phGWE2Kkj5xYDx0H0UD9zkCMW28kXewx
LVsPRNPU3Rolo5GOTcGCXYjqQY3MCpbc6CL1ynrja/9R4NOM+VWXke/nUw8G5aET3gW3JmURFQcC
v7aLqFuB5LgdmZ9uhmkNofNFZv1qExTrm15984Cgw6hXUv2xqqb82An2mTV9mT9SHGBXlI1pOfKW
FqIO55ymPUaLrmxK4PLfO11Qjd7UBvGTsSSgB5uelStJR3LuI7UAy9R5tFx2mX99oa7cUeEkv/H+
p/C2On560kaUEHJJ7o553auDrBwOS56ZgWOQosQQM2G61ZEmaIEuvdJ7HbOljYOqcNU3pySxbze0
xlu6R2IYvx3F0R07eYVusUUjlu9XGXmrLu1plk8x4KHKeMLycfyy95o6Djgic5mBqbVU3ofBIH/X
g8z37cHQzsLtPHU3WVrxMueFQztrPGhvgvrj1M8lYUHuGom8c5tC+b4kkxdIo42OeSKTrwoXy9sG
CWN3/fu69a/iky1mn2ZfGBtFz5tRsUANHBsX3lYVQ7UbBgrqIZEszI+8yFgY+w19HGuGv091bluY
RxN/6PN8OkP3ShJY+1q+7BGZhLFNLKoNdsayjhtZtCh+pdT5cTHrwyhM7pJ9NnKpTGP9rYEqYG+1
ZnbVHR8VzpN9yWfBbfJjNnRdyKOnBJs6K8X1aVlPLHqLF0HnxVPSiPmtbZLu7ML6uWRAPLcJWTs7
ZBA1jhgi41PUYmvO5hWbRePGiSNrGrikPXFW9UzvY82TzBbkRmvRu2pHJJosudWyDbe93vbZdOGR
qqZ555qdt4PTY3yfbANCWyTKsobaDlAa5A9Wwa2XqX1ymxc1v8uj2nhr17Su6azoCWKBghe1Q8sd
Ds/HqPTmm3SZ8sDgFhIuvRrdlDYlNFTRTO5OAwJEEWxivNB7lO9KFy4bRrAEdrrs09LdQXjpnvra
fLP6YjiXlvpauXKmX29s15XysCiQ7WHfl3G09LAtbXubukvEmhPrC5kkQl6RSy6NFJO4W5aivu/s
haZGxQDsMM8kw1NTOw5xheNFb+NNSS3MfnHsfqPT2HUkQZtDr8EeEUyFZTxjrOCQWM6EBalq6fwJ
f7tvwisPKh2+MZi9KN9W/UjbSN2bjLO0NgbD1Cm7tjG6G0yD2E9dIz+hS1r3LJh1bHkjwV/V6VQy
azRpZL6reIwIUOKGcJKq8zZiNr+JNC3+MossQ8Sh6WTmrV+aFWcBF3ICw1tTbTlnIP8ClZ/5WCio
YRbKKGrbx3XZPrWe2mRED7RkMySjQZFvXi3PZJJVtMk2uR05JIBjbmrKO6x5p7cOnZzku+veF3ED
uqiiwaXxxwLIlA7xfkNLC+m/iQuFBsB5UsPRtufTFDX1QyKX7tXj+RsA5RaZHZqydrrQXmJxHAiz
cv61VxTdxCTulysfz1fbAdxI4tTwG6tGBKLQkwu9iSq7jYK1uy7K7DSSBZnpd1nLUzPdpkjVbrqA
Dlu5S9S4Cqa5pFJObTcinXUiE61zW1PxfCEJyMV/0JNl600yM3iIosfD6C7iHtIj9kJ2/syHXMzx
JXJV6uwher9eWdq8j757ssyPRc03lP4djWDF+i1qbC5aEh/wi5hKN7QVIhe4s2vS9KBNyHvUdrWD
xSTWolPd5Osw6Y94S3kgjAQyJAfLX1KM+XIzqZSvsOVVvOoWFXi+7QRJsbCuFypeBmJZwtWsHyzz
/4xL/zAuwdqxmVP+d+PgSwr2tEr/tBv9/Yf+GJasT7oJYxUtFDVL5/74L+ega3xi97km/Lg+u+vY
9C9J1PA+mTgGkebRvWxdU5H+/piW7E/8NiC13HNcnb3lvzUtcSb4ZVpC56ImwuFX8legi/J8f9a8
8EhwLp1jbe+6LDQYEmo3EMTJcO3O7TmdIEFU0ee5ci2IBzgsntUBQImpUj+UJjFx6prvlidGYwsz
Uouol7Lce/zqDVb9as3PrMhYkM+HNuov9IRLN5iH9oNlYC7SEDd+/EyOoHq5dl815cSpcdQV8dVa
C6/qhEY7E//KB25igKFSp8THaGz+EeBs76W3a+VbLh2QMQgO8hvNPB4wj5SY021SOxuBG96NZXaC
7tBwmx+j6jIZJg4vUDmDeTv0OqY+PamVi2JaTe8vkIQ2zVpf43Au8bsybc3Q0Q15qwlZUCo8KL/Z
2AXHU9ePLi9LTQZeA/R6zhqNJvPcZuMGdrcmMoKxestCkHxFl/9mlkt1itcWHstdzNASZv4GVIKK
ZS0yQ4W6uKCIjOnlCtctawBKB3Ze6Q4pt8HIvajOTkY0T8A4Ud77jiDw0En5DNArCYluFJjulrF1
XpouxZ3m2JJiITqyIYrLLGLTHF27fziq9vpdmxpwwxXL1i6ihRI6NCbbPxSL5v3KhQaQrl04+66v
8rWAJ1kLk7wc0BW2TUqjf/Cri8ZageVGoY5cwOgB6AwDDpTTd1j+DC5k9FtZI/taSrvBd1NPhOhy
BTlrXLG5Sa5M5x8kXfqyBVQiWDGA8JOVaWoZc44ct3Z6MDbC/rD6MnrJTHftphhs99yP5hqrSuJF
C2NJW+KPLi2wjN6LNiisnoWL8spH09QuwLZ4S8u1T2NCvQH+2nvGwUh666ORRdvtzH5FgrD8XU5e
BfHPn1ccP0ruCkc1l9XDuL4onC2oWCNxSCOX4s78AZPWQgx0YuB5QTlG4IyvrOI4ovk3JNpiZKEr
nQLzisPYcxuNpNC3XR+p8aFv1j6DuM76r1lGPCnNF/67Kddfi5sTRAuVo6CCaxqCOrA/16IM062Q
I6S9Pnl36QntLdciKzGtJKsrT5haXZr5ZMLbcu0TuLZbmkrDk4gGXb0nu26fr49IoQ7oXlhF4GcL
PJU+TiVe32ztNJtEDikWCCepMXPSIZEIoZkf6jxDlDXRBE+2SutKy11u9FtL0nqVZpb5QNIPSLAB
Ke+Q4vntNhFjuoGdKuX3x0bB05pLF/h4VNivZp/Nysv1rwQnNMTgtcy0Clg28MdajY2tVNEN7dYT
BTxnGEZG5Xf2BOcLEBJI4n7KQagDQeYt1dW1SMTNyNnd9rNHO5rd1aeZ4w8M6zmFReZ6ccdBqqa6
mzgYHwiPPeTuB+3YIQ6yN0tVm7dp2xTfFxqpbD+zFR6r0vSi9mNLcctdPYCBPjlaKdmGN7kk3Jn3
U9h7+rLvFnt6VCeXwjNG63eDT5qBZ2LQXD6nVYmuYXqAp90hqDl1kNvTFaAMnc4Odiir2Ahm0Tm3
tupEp4ygyQtwaDsJ19XYY5bMQP3wGDfvvTl0EQYHXT6B2TF22eSWWyKFGCzG2HoY0r77kpERZLTn
pvNSgNN5cm2FbIOOX4sg4SR4MrwAZ1s1FZ5dubadLjWNL0E/icIILY/yl4CXbGS1xHpuP9Ey9KVt
kIoxXtZ0jrIGgZGudzlIKkyvB/KLK6t/LZERaABnG5sWA65eTneTZpFLG2Md3CPZMlTyiPVIKczm
AN/J2AHYSJKAPXn8UGlN9YhzGzwWY3qGKT1PdDKGi7NVJjF/oybXOEaiT/fZ6GpfC6g7L24MY3hL
Y012bol9fjMIP14Gy5qZI0m6zFlBo1eqPItMES+JbnZopHlfc+xxqTTU2Ijo8KHPmqwm/jdZbVW3
pI6dWRIzYJzzDZiK7sSiy2F3gjfW9MslAuKQZ92pnyIHYVx3tMOwiPwG1pAVWtOEbS3CYWdTI7E4
Zytub0mtld9QThJzA7phLKilaudj1Uv3tpiUR62ECbHB0wSrNHfHTjsXuGLbh8U0ksOoejuSanK7
jMYYdm3e3EzAQ/1cGaL7asQNh7TmV9gPhketIjYWT+wQeq9bMEEMqXFu8krVnyMKA1+mpBBPxWTe
J9bYPmIrxVOLJ+ORA4PzVDl94heg39y7lhXqnjKZZkOmX32L9UmezMi9LMjsr4Se9V0trVpQTgT6
n+8HweH9CJ2cL/60lw1Lr6HR77uOjZdNqRdyJl7CMzNzEcwRu7OHLiFFKwlbQOrA7850K7Aujn3S
bDgeVGqYRMn0OWpkWSCKDla2VcthKPdzWyCTKppZQBZv68CVan/RcQG9p/Q5gAxPDfVuoD4dW4vS
HEbb4FM9Gdlnye39hDl9uMVO83kSbnvTdAtwDrB2jc2QH/VnTntZOEJRfJo97PizzLSHXLP776Mp
xecZYnf7IXu1GB9SXCAxQaUF33yRVwGS+Zs+L9FDkmhRSCCQzbKryfPY05VX4CAZHZvjTGcod6yK
kNN1I55Jjpbfih5TYwsYZBNZs/6Qpf347qZ2FMYluxSv8aw7OUzYd/MqAX2jWk5zi206v1EJ3FZh
MqjKg5nXwJ4gf2x4uRxWfPB8mq6sPqdDDxqmbp6joVGPuSpeem6JmwQWedhl6rumx4dsyrqzMlvm
G3w16HBU0UNbjzptE9GCfupiE/SbW5NrdsTeHSbAw45O4EwlseE7dSPN85T0IB4dlx1aYhpFiEdk
6Ln5Kbc2kb4dItuZXHy91wvtlXppx48LymSFXptQ+Po8tNmNhloz8jnQG3OTSNvjTuFFSxgjM/uV
zS18C/hZlb6uN8YDsB/73qVD6qkmcM2NvqLJvcuSPsgXuQWIO96g9ll+M8TPNhu1U4XBOtQM2RA/
ni3seWX5hCMbK3QGyJ+uPC0NpV5k8GZUqSDe2BbZtS5J7kuJaJMb6nxRUQVPc2eor4rgB0c7rm+4
Ao2kBQnChX0Jz6hX8dpXA+j6XjebE/bD9jGxSsLpc9VNm6GuOI0mU42IYGYDrnBbDUVkH5Cz3HOd
x/MzcK7IRjQYXpIhecuiMgosS3MjP2Z19jw28HqcTsKDbjvjaDel3Es11n3TgwRkDzbvQw+M1/ZL
6AVL4DqDLbZznlh8E8oexoxkyWvSW8bglXhAogGs7xpWui+NxxMfGymeoqx2tpjWo2zD7XDauxnb
V7bcuZ/FCoidqnxMIrzE7K4TwGxz3J2IoZuGrybzcJLCrLeTrktjy8/IG6eUiRs4XG++Anuwv7uE
gDd4fK1ln3j49Ykntvu1GGFTrKNVAzvGL0aC14tJ/WLAMsXGWdU2m4yaxMAF93czNZoeRnOBP3xs
xzCHMnHCJjjeLp3bGM/c3/Ib+hSNZISwQ0Q261GBuxyKxFDK2H4sPOiCgUWbrY9IwFhQTeZvuaar
8dazK6xho8osmNOBcRdzk0XBlWdWFd1mHkjuBhktMQ8dY8Dqh2+48uJGROWE6hAukPghdXvvSJD1
4xJNhI7KONlSlTKfiXBatxASW4LRbasQIrKGo1EX/UkCSd1R+yvvNavvLslUHtupPTXuIsPW0zGQ
dXX3xeZquaOXWRy10Yp2InZfGNSmrdMJYv3CfMhGeEoYsPOc7lFZElrB1Af5PvWWZfYnSi+yoC6q
OvNL3V4eB0NtfpN5WbC3xJ44+nTsYMGrBl4QI1rO+SCU8ss8yo6cy7zcKcki0g3ZD2uAQtdcmmGu
codQ1WBG+q4ECaUc4FTs2sRwHuH4vTZGIZNTVbRORPep+tFPXnMjMa1hsuOzcMinNOJ9zmaW6hQ9
OI9kj9Hs0pL/JCZfUFp4T+UmHRRoPkIpAquZXpfErJEOhRs797HetPfc/Q59yR102v90kv8fjDy/
ek+wnFhATjQDKxO2pF/dQrE3DbMeM9c6AvLOZHAStdJEvyyz0331hPaPzVy/OofWBip6e3T4SarJ
qIBS8PNJnBD2TKStq2nlEt65T/rmvePC/JErPS0G0ES+JIVqmrfx6A7GAW+CEc2omEpS3kDvoM71
Wkhot5Up7koxarelYi8QMnSNcmIkdbTPmgHQXKqVJEpFy1c1Vg2PA73ZL0+6rVDD0Ep65NMB2mDf
ZNZHbY1T/4Rp0+q2Sw/WsAtAABrmZ7bQDYhZV3Jgi2mZYNaPOYvkXDEupWM071Mxd1/5yFTf6cOo
ngwvZqLvW64egQ2V4F0tTSlRy2HfrddOlQOWpkQPi0I7BpIxB4edy85mP/MPxZ1ZN5q9E4lmy01H
a+H79SxcEli6/fs3fVU7fjYc0chl2SZKDSYgklK/1s7lTMiR3an13prXrlwrzVAvBujj8eHvH2j1
mv3lgTzbZAygygBzwp/fbKzmptICDd0XCQXbiBO0QffXEg2+e5RfpeSvORvi/fYX7rLv/+6ju5Cy
PMg/5lo/9qt1q6E22sFBBAY2a/SLPU1umLbpzPxIJWgtFR7V7h0OAcq0lvj+/YNrq43qz8+dgnl8
Vh4+LZzPvz73KbMU6Pui3ndaw28fp5jqGSdv9UuVdRybTc3myY/mTPdeTAzQV0U1cPCrYqfYxyZt
Ktc/6D/y5j/Im5ycbd6b/13eXLfB74xKv+yC1x/6Q97UPuGN0l3sclDGf4Ck/tgFe58cKFIm96Uf
8Wc0zD+C0dYnFd8iciMNmQYJEC51fzg+1U+mR+cH112MeNfl8r+xDP71kurCamP7xZqa5bJr/+of
1Ea7HVU1ZrtGy0z6X+ydyXLkyLWmX+Va7yHDPLRZb4CYGRkkg0xmsjYwZrEK8wyHA3j6/jwo9a2k
1FVXey1KKamSDATgcD/nP/8QFXXi3Ft4eFzWkiX/h1vzPzgv1GdBOMYXDZ48Bumf3mhmwtgj+UZ9
9IibuazTQmYeM5yXhTtwxuP5r1LLPu8gfB7BYSanPqJzwONPY25GfSaaMZ3Pq1SkuyQAIyb1fSWP
cybVESAMG1Fr9o1nqbLj//zLfp6x8+EM2YFYfZ6e2sJ+3r46TR8YNsMCWvtxfK/KCmClNCb/vBjr
fCXPO3iJTf2vvvLnI1l9KnfLsl2CAiHafjohxwFlrvQ93K8rY34ooNe8T5jb4AqpcpqSfzsZzvah
Jes6H0c8J+XA530y17UZknofQJKJQX18zLgXdZJWvqX9YsWT+xf7siJj/LQ1wuUF8VckCc4GYoDV
+fQHBuoyGPqaxPN0EM3cFUhLYzKx1hWFYuhLW6GjGKJc/LK2jx6mStducuqXmjJURqlbrDVqvsG7
jotpirCfHEFVpwbBxhzM3xfT/4tV4Hj/4npR8PDus59DCvkstaqxsEzyahQHhxAM+1mrTCemZyxB
nOmW/U3VJYY8MXBcKDOH0TGeeQeXqwqYP5g6Tuhg9b51xGrTeUusgXMndUvWEk445P2tvnGZs7RK
T5NuAifj0E5VY+rch65QYZjCHMCdtD4zQ2SvZHGjEDEuWu+RpymwXb3jpJuvxoiWKc4gSoVrPzXO
D58B5oLV1TpPlJ6dmd/1ljM/uOwS7ibzpyI45PqkfctpkuJr1zNQPPZxTjYL3deigWqYRJwZv7FK
5wwWJPLeGRvdYLIf53qR51pPKR7wCGOcAouG+FC1EfRoJnFynQi30zCyfgiKrvcjrHDaV5GbZB70
unX8SIebp6l99Qmyf9Ax/6uioFvZvvCoVmqN3nnze32+foSZ3UBnkOz5qnWa8eyMgrN8zQhtIzsb
lt4SzK9uMwLMU+aCp+ISOl+F3fNNoRXAQi4HMGb0IvGLmReE6gnksW/AQCyzdeK+KfxcEB9/Xf0u
eJHd6ry5MOmvWQJu2eEKb+2INgArpoPk2B4Y8Vw/1moKOR2UFP4a4p1iHt7B9IBoqX0B9ZepHfaD
JGSeyQAt6inw4qw6Fp3WVWPowggU2xGH22/pJAH3W/bTDVJvMocrbDHdEJMX+62h43tNk5aXH8+B
c7D0wUtLz0hLc0MkYbloH2B1j5qM7qZt5gcYHGTGTa6Cunm729d5zhkwJA3cFxjQPQ8pSA3rKPDK
aNF4q+8q7QAZkCpIb/ffnkeMdoQPWEH7uYG9iLavqwP9cvs7REPVUUXkIPvGmh40vutjCiyxkUkQ
7MStCgbhZxBMQnx7GIY8ju8MyKRtNA1SbIpu9oMrqZhGDweIOG0RjnBp8ssIA7h1Qr8qaEzx0tAV
1Ig+mIAafAHCGMsonAvKzNCP0hi9aYYloBFVNwxjpu0XXeRy0yVEqF3btmaglzYQOsM6FWN8Ntdg
wWPclO/TAi6NF9SwZg8Su1r5beD2p/uBcL39wEAfJ1sMiEPNn1D1gr2i0p0c7vPw3Fpxup2V+15c
B8suwF68S7EUgU9v75irWRcHLCkiHegAX3mmvmvmZxdT+lvaLY9dWy62U7gkNabG90E3uw1UXDcc
l9m4Rxc9XmXaQRkeYXL9QqATziGpNcC4SIJsvps8bTrYPgblodCx5Aj1Zr34vUjeu4FtEyqJdwKC
cS+tXgfU9au9nIngqXjgM0wnetEEL4B2Hd8DqNfEn2siyTYs7oAciXGuiZ+bBsgfnhe/ACyONWwr
++uYgotkffdWG16Owh6F7KHD7WniL6oZWq+raOWlcIb31OB/hOzL85VjjrVsxjUhf7RenNK013uc
fAmxh+nyUi0pLF1yQQioc6Zpvt4i2lXgyKW1jfZ1GYoZXLGQb3ODAix3XDbMxiyIkdDzbzlWeGsE
tcc6xvpAZrdnWUQFBXqKY3xcbzhGm2fXIbWMDmdDE2knO8OqfAeD5xVx9jq0xi9Vr2nrkY5b+Eer
6nGsjowWJrDVG9gsuaZl/ViTyXG3fQ3lIWjjs9Ta5AFT7/SY+MGzl6bdSzn2bwu4C7t/ZrzAvBWb
nMCFC+Rc9nmnNbITXmHmL0KLYVWDDhHfEEiPfhSriE02yaODnnfaWLIzIt5LDyC66f1dAIkGaNSc
xW61zZcq9dtNMw9YRE8VNgAAjx0+b6XtTEgT4voCjd/+UQICil3LidV/ddLAjH8EvsyIC+vauNmt
PqmUIX6RAjvpodDOSFgFt66K23CFf/N98UAxM7vGEjy19E3OV0J120I5Wcx4eG1mn1qkHR3/bEkc
0Qtj4rF2QdBvM4zK2CzsMukRCg8Ltg25f9Fmpjx9hYxko5WqHy9zQIZbRHDhriwaiC7zdUh0nxGn
ppYS5CN4VWljXCxc6rOwc0329Nu0aDK5GndMg/MgeTRRWQa3mSdW01ghkDyfkQCRQGvEDyWcFZzh
lm1WwdIq2O/7iV47ndgHJycZyCp1mLHC+dei3G/45JzDBLtQbKwfGCTwLjkSgrK3qH6Ricz+1rWu
kIoEA3e2SQ/+d0/6aaKWvtSJ7R5l7ZOmCtp4lkJAoCwdJof9qA3vtVVwcjD9YEWYa+e8eSXn45AB
+Gwq0J9+s3TYS+DL7nhUDAt9zf7jsj4iO7s0p5KINZUJ62EAd9eVRBajs5gfxonat8LWYmusJcbd
MM8UdikW8Icvhpswh9b7oHmVJoy5e9NR4chZ1fJd5cSUd1NDD/KuNiPBgdMCgBVdA0NnxfSSvj55
XpTMtnsSxYCfCdFIyxMxy84r0V5srEuPXydO9jNwIuY3A0eGkTxLD1dw9s3SPdur5Q/si57xVDaa
fmpFqv0+9l2wT4UM5pBrpsrJNC94MWdM7EK/7DnJu2A0nq2+UxNVSFvFrvdsBtXJnKk72pEKEhIe
y7EuWp8wEtQhY/0Uqyea4wTztt6ye8uBx6gZHV3DaK56r6PXabUM5rkT6y+GtqD35z5RWj65VqaJ
J2ZQOL1EmUyT1L9Cnw9cjioU5Vik+0m3ZCDNmZYYX3OfajnZz3LE+96g3ADnQB+r2zGQUVllm1ES
3SRdZgMV9DWJZIqM+MLu04tVjVOUaemy5R9kIlhoncp8bZHUpN218dlZiinVvkNvyE4M+eNwGlKO
nsWvDsymCGMCUNqVQt4Y9O6m1mP4GF5wZy9DHHWV9Zj4bOmkGYudoSfE464Go4h57o7NBGcgGUvj
WttsMah28PPNIZCRWExFQoZc8Tvxs3jiTE2MjWxTYdPWMXngDZQRu8LvNS68WrncB7Mtj6xrCgPR
6ffB2Or38ACnzYSO2h2W6gADv9tSG8dPsytwPuQQ3UCsY4Bj2/e2PtpfCOSpH3nanMv1XJ44+Sok
MgWuJpqFN0/lbpOg/CIKG6oFt+peJ5fqK+GpAkGFaV2aiXiuyEp0Csi52zMERnUyPViVcaXyq7cm
Jiy/IzF2TtYHDbPCrhJPwNqTzPkOWr7+hnEYD8QWvMI7tI4y3VRCZw5ORTChSuMEHsIFRgU7SKrU
OJxX7IZj3tyJziS7wSJO6stQlCzSStF4mJmxIteJICPGo5jFPCyFzOGaUnb/RSuuuqQ/AkzAdx4N
hwOwAMfyn2SD5AjkASdee2gJBaToxzOMtAFV+P6bXTAfZABUEOMEcYrG7edujXzDUeTNSCoYjoNY
03qe8dzBZiphcUAfcW3Vuty2wz//3H9q/dUXhC/vKqzVplP8+XNpyUv8eOb2MOel+zZqVX+ohhkE
WHop+1dT1cvVdVP24g9Cx59/OrjN57sLdEdXzAvORUDX/9Sj5qAnhtscJNFDZshA23zGN6G5yz3I
raRP3iC7tocBoWgipq2gzNsl/Aex+0vEzlVo6p8gdhy26X9Fb31TZvXbz7jd7Uf/gds5EAxNF4Db
VarsW4ju33E7H2tCXhscfwx0sL79R1oi3ENWPBkLwMcf3MN/4HaW9Tf+qsHCAE7+cEj8N3A71Muf
Fllg4BSFg4vjgpDrlqdoi38AQjzluYUPaH6AjqBqg0Clsa1DQlVuTj3+E+PU6k0ITTJ1j7G5JPaR
gjDwEcTBgo1M6SqnrhUy7rZxmqTDGqQxZB+2AEY6o0preK8yCjV8YuwjgRnGBcmWfYRcw5JeTGSO
JaRdtCEGG4jMS95pQlxpl9eAugj/9dda9Z6tvvLCTYxI6RRrwz8bcEzePnCKgNYraurEdUPRmH67
N0sv7bcUlupHbrnoBZ4dD2ZHuY+UgQ+WreIwjYM/X2+ctioz5mufm1TxRcVBbbWzR1o5hIeG7MK+
8U9uwDRq8Bm7lBB5wCLSWotIHwN/aCFOPizlzDZQCLUPtoFqnE0z6Q86Y69nxDiUWibZ6U2jiYM1
pdbXVdGXaosKjlE3paVbDcYlMTu+PxETMPDckl+NfSrjHI8SHoM3/PTe817Ru2qb3J8MN6tXRJi3
KrPnr932QiiNztuSqJJFJFyAY0iuVpZ8mm4leGDFKTiHgPAEEzGY+dZ2wWf6BbMkelu+e3CrF4XU
LWgFWXVXpx71QkGF5ZPzHvYym7/kcTYdrSbAg1WV7RyW6n66c6wq4Zl52IZ1zf/z8UCZ6lAw4hlN
dSXUE75VjDzSYfjuLg3ej5LkDWMzk3lfbRjNF9kjCBdfoVlyfktLJQLjbChptYh6575glU4F9pE4
LxdM77C48+gpu7HCKLhVksVvSAGITS+rFfXCJNff0xhbzlCfaqDiUl7HdXB2CyGBNoRQQBn0F/mj
ByvFJmCr06LWqJiTUKC83nrBxqlY6MVsi3hHCcBvWmNF6+Eg4NpSRYwcdWt+SBHdoU0fJ1aD2TNP
DgNrhM91axEB95nAlJ7HAY0xOotPM6l948nk1fNkO75DYsZVWx9b45LKjpcQt2IecAMADb8zULy6
Im+pr+ucNKCoCCDRb4HaWG8Gr+W5wenXPngYlxy1HOM4rN0srjtbBbVqRb4BaEfCqI1mnBUTG2J4
n6miEqQ1iqg3qXUCkgVSpop63xrBDB2mlL4BlSYaOz2jY8Gq1AP32S/TFGxvTTIj7/jltoRvNfRS
wAhs1MuuLNdeY5e2GjIht0SayfIwJ7wKmPA2d3aKs9DuRjH+6LNGEuatqC19BZApYPHjxL+9Emha
aLwyVW/faqBOZ+PIjKx7XRkdHzqnZXwLOcN4tjHDf9EUtBi2NMlIgLqkwlHe4+V0mwXGLiL0fZk6
ckLmXfF19Mw+ZsPMA+1uABbOFiwwzeIlHwoGZ9sbPHdr/RYd++QQnNY6ehB2YVuVwXnt1ChtzBZ+
AzNURrQl4Xd+JLwhtR7yboLdqfU4fSI5WMm0Llvv4Dq9vvtoRbtZo/FOtZ4AqoL1Y83YO+3WYRHp
NuClgObUo48KaWPma2Xi3Hhdhhl3WUUCzRbYlRbujdciYHv26wJOcmWU/J4bRRXvbX+Tj2wZOh4P
z6PTCu4gfdm1ZaETEJEW3WsBz+kQoBLfY/9vPt9mK26hSLR+CsjxNAQBcAs4AHTelS88FwUrSgtw
696UJoBorK8MwZPGoxGyYDikJ0yGsn2uwwIVtknbNEmeUpnFaupqsjUb8cKaQgnEAl/clcfaD8xo
dfyywWBraMCdWIzn3CGCcYPvA6gwHkqsF2NgNNAoyrJEIggJR82nM8WdrhjR9KjOW2WtHaha0TPK
ZsEZVtXEJurXdxiZwDSpw+pWTGOECUADZGbld3Yr+oNgYNvtbmveNjHxi/SR7xyZBL9ZPE2XBM5s
Cl4gC4EqYQHOR0xwk0f8bh04vno2sL/RB/obBFRqPQaKx9t2fvACG4YH+bGl5YNBQU/Px1JyYqCz
Y+4POHx3mD302xZx4YPt8naVZYG4WkhuLyyP3e2NqybffpGQGsk87Zw+3d121qZhak/2nN+9GJlV
E2CfJEvxzcGELItKW+1SxiSzva3I2AGmtNtcdNWjkQoTJKF+J3EiOPZtqw6DTleHM9m6LacBgy65
OmxkOBzxBvto8oxwTtPaoI9f0uXA9mNVcmMkghKCWTr+DZHbrMFdBXSXhqYXg0rhYh6Uj2uOeZWe
IR+MyH5LXjhK+0M90rSd7FpXxAaFhze8k/0mZYsB+5Qm5mJ4PbrvTV29NInRn4J4FroMF3wKqUOs
/pnSl4xVdRANSgsBobS944zxHzCg0mPeXVQTfYe+qjOM8cJkqLkbcHONJqWzyLwOhBb1xC8dSfea
2XTnQeky+tGLdI+AVhmKD97LCAVmSEV75+UBYvUHcjGaiDiWb2Rt7KB9w/VHzfnQkjSfQ66JbzSb
BfRH45wg/iQ+4sVbsaviWswkDLEYiLO5aZkobkzXXOvIY3SThG5n5xE5MNXBwEQ9DTO79SPNLmDI
1eYUhB7Ry7qY5cnJ06KIcK1aphBZaLrsFncpvUPAsuyjZBD4eJleGtyNlr3e+/PonYY84JjLZvzn
Zg0hRiWNr7YxkbeIb+V9thb+yTNjVq9Bx+umPo7Aft7S27cz45XCE3f9POG/RctrhYPmzG+l3eRf
F6/6audeV55h+duPXZESAjsOEgr72ge08tb0+8DU4EfqI6wbJEl+K4ts2zletvFRzu0WLcc/boJo
tsxjxeSvxUnWtvGqE9aQf/H7NF++cL/c93z0690q8OkjCE3fJpn8GgSEMxakEe+9WP7CZEQxSrwf
ROUtEAMX8OMSpy2rgFxsjk7/OEC3pfyp3a0zV/OvuTCfNUJLIKkOwxc/S9dHUpudqPFEtWsWzd7H
wYRKIsjsbdINz10gIDT3LpXRdqi65su4xmxRRUV9IqHWJtQNJ1H1xomhpnZwgmY4FoGwz41FdiU3
rYYj1KFUQxMUzl3nb7VghffHjoWpUFU8YKCI4Yp/0tbCuOcQIPbAnupdwtzsWBJO8pg0VmTVVn0w
taHf++qEsJZ2Im8wYEZY8MCGbNFeB5yLNnnbB/gNK8p6ZW4IZtavBULfcwO17yum19p5qVrsVzXf
4+fgr7k/xqnEwyM2TRwx5rojRm9svucq7w5xBylPrG8QcLMHwvCkpV10t9MjTl6PqE97JzxHYS1F
ha2v571pRQWOpJA8wyvBPft+gDzKsoGYK3HZXUex1+MijRxmhBGbf7JZ8dbZx0k6HqfaeW/TxN6a
BGMDi+ul2q2M44Iv81vc6+RNxc0wf6ci3lJd91SCmV5vlkIvtmNnu89xx47Czt9XWwxeGKFkpncA
rLH2VYrzymDiN+GgypDnVGgeluCWyAPBRkKr3W1GR79OsigNkh7Lnogcr0M7ec1iA4s6I6+UU/g6
TMk7m3+yg/DbbRimtrhlTzUs2DTGs6hJrHg/uqnGxtRn7sEnK/lFw5PB59iLTTfMhJFu+nakA0m7
LQzmhiwy3osMV+yX1vXL40rUOAqbpdgRCrQiFlXzhdzDxhXLuK8ymX2WuFU1tnbKcB8iVKUQFaEW
MECSMyO7C5Tv4ZtG9M0dXsZf3AK2NodX/FQhVPkeyMHtQ0HvgnNlB8D4bXBboR+rAhHySeuM1RQH
dq1gZwWW6CSzUY3KKaFxi+/jMZBUs0oChElN47/GXcmmHue5bBe274WUZ5T3TDX2HmKY1YnM0tb0
MBnIAULp7+jCesVfmlPXFDnZx37mW8kO0a5T3XXApd0OixbQWd2pGH5OvQnM7whq0LRPqbZqOVCI
uJPN2aQUJctJV9SIm34KPLeMqk5SluMi81f8qs/oEK2zQ2Nv0kCbHm30J24GxkdgbmOWH+ImADqv
GsT/31Z7FcN3e4FLsLOrgGqkYQCI3ltCw9z/AXL4F0wYpWn8CSHiCnys3PhDZchZ5id8Sqau0azm
mBycGX4Ao8ABzFUERmxeCPZJE4rNuN0jD0oh0bfxWiOQHeJLUgNr+7owLhgjUVX++VX9i9sCSwYm
EGU7/l6fySO1JWJ0z3ZyqDVKP6KL0W3NWUNNqixUIsT7VD6iWimOtCn5K8bdDRX7IybJzeDjXfUP
JTixdz8DGvXiFWQOr9yTpaQVyo1uwUtlIM4u54Gki0OMiiV967nwYu1oqElQbZPbfTcxfDDvbXdB
/RvqxZikh1F10G2X1Pnvt3G+rHHO/Ivb9S8eInQPAxgVrI9J8+f7NQVJpllYER3qeMIxgmmtGBTJ
BNunHm5BF9UobLbuPHRvlV0s124Eq+hSevkM2uK1qrsPh+Zf5/+d/EbccYkHR/1ftageGgw3hv/z
v/5JqkoaPTWQjVTV9iyDY/jnW6g5RAUJ6gZYi7hhhDcWwggk9TIA8QxI4VX7C/d8eIewYh3bif6i
ltAk9gZRs1k0DK3qwbizf76yrM8aWnVhKs2DjE7w5n9CRD0G99i/demhdRMqVHxsGhVRjRLIm6mK
rKF+IsjBt49Lo+Y5M2EyxWmyzQkixhQMCF+gOODATbeM8xx1sTHSxt7ovIm9Ur5nimtRxgQLo2oE
64FpwJutVTFoScHES3xZAAbfP5pSnJhgeCALZBNa2hm2vhJnYckxP6g67i2rSQ6tIcuTTIOchA7o
z2+H+ZkUxO3wTM92DXAD2w0+k8NSQ4NLyix+b6UOe6DZrFAQfKFanXrm6m9cDdhIk/ZUm2pOPVcp
l7VkYn2aUe3VT4lFblrkrJC+kbbyX7lZ/CdCyiXZ3uAhy1Qos+xzUBohGdMfGkK5qgiT2CnZJhNq
vnVR1DDHRBuA4+7CuMKnIXi/fdn/INF/hURzurCF/f+R6HvSxH/Cnz9+4O/4s6//zWFD1HUTwrXK
0wHV/m/82TfwlHQ4O1AaYyP637xR428gwiabqOG5/KFieP4hi/f/pvy+WXKQqflx6Jf/Bv5sfIaf
0YkbsPAcRU+F3/aZh4e8MZnS2kE3M+ttvDHztbimeJOdsBufItIW8KzAsGfX9vQ8hpzjk49LxGsw
6PNXpwYYtt18+EaoxvAtYfi0/cOd/Bc74eejjKszdb4+F2jiD/B5IwzwJ4nx57KP+WQ3b05qY9Wt
p/W5dpQIuMvKZR+0+hQNbYPJ0J9/Nuf3p9PdVyFDvNh4vWNwepsP/BGaJ2kHaFxkHQmB8feqi8Ef
pMiCL0WAjcXGbR3vDPm7drlNrnc320H21QAf/mVe6/XdEwOtVLsu1ikpk2FbuKLcj2Uvii2Da/fR
g8exRDOl+jGW1Xg2Wqvd2XprQ91DcIauBY81WDjVfWou8KU8OBaR7lMdIsWGiiXEWmF8xxy9Cy14
f+x7rvmKmRxGdkBuIdseRE5oIltGKOKKOUlNJ2XXgGqj5Re7BLpGShxhSnOf2Urs1WtwBL1nMa99
SdfYse14bltfepsCQktVxdk31nRY2I6jArftMKdzWKDty6kjucBNozatU/Ie5+V7nSs+j4aN6dmR
eQwHcRm/+ehIMZHUUT6GOOjNE3ESPvW4VSw7FJsuSbZ4/Wi2KQdSHMzuqtq8R2g9mbHJ8Z9+LRvd
pZ7z9H7jA5dspcA+fDdB/iXUgVcJQi4uCFitdS7TUJCWZ0M06bYePSmOgR+UCQ4j9Xidcb5JI8OS
JLhkrqHvgK1iP0QbCQwfOi74z9ZOVusOa0yAjiTJTBmSNilCoDibx5pr9sGZTFMLS5vSXTrOdy9f
fLLu3PqhqPuZqMLOpKZ3OLjsnnQ88ulnY4frZr/rR2xuyM7V9sCgULZSc9oVeoZcb5o2vKnBEap5
dV2hDsKKa0R+WnMfeb0zem+w69rDWunrNijb8bBkBKfuRkpQuC+5SfUOgDWP0dTV6ErG3CCFxJ9P
gW9A5MpVFyFT2Yal56S/2VKf7o0Ga8swq1FoctLBdYOWYoUYm9aVcrTssnCZVscKXa938w3v3hMk
MNhtAk9NiB8I91z5ZPR4FyGq92rE0DEjkSTK5xjXVR/b+Pc652DGhb7Pka438h04FIn4VJDEmqLF
akEzhi7oszesQpHXBjVn4P0wEKy9itUiRNfKp++KfxqcF9JH3laIASKKAzH3vBWdNv5axyIvN30w
dvhE4ouUbUfR19q2wRb1C3zKGvmQ7o3GVkyUxE+LReL4AU0dDBMtVjYDTd1XyaYXMCx/YQCAQzuO
mnhiMTSowXFkoR/w+Uo5Csb63Ke4W2w6QKy3oaH8UjUXS33WmyO4e3El+UpthuBzIUYH9X2+Cu9i
iqYL8JYP+LRefbclxSqNUF9DgsEMsaqN7OHbmLk5vu7ZxNXPCQ7OXYONWNZIJFKxA3tnwv4/DJwJ
qCGVvMjbASAKJac+ix963gv9C5IiR78EMXg/rM+2eQPUDZwNuCJGP2orD/jmIDtgLlvkmOyj6K4m
6Mfm+lKibcuaqJDWSqLRHJtxSSyvbRvLmyMEzf7JnzKdPwr4nUTvktGV2FhsGqucvtfJXGb4GOA7
+kZGdMXS6Vc0k/3qXrrB4IrpURttJ8kOykNs4dt955vlPTMg+Jtuk5mQdo18BiZJ6AOahhcrI6fq
vndKcomYL6L+9UFgj3PjjQSIoqKuzhUkaBLguALWLuEER3Brf7rYXT/nNBpOLDb10Hu/gAdI/M6y
nqzmMllx7W18d9FDsB2/D9POk68NwUKX1F2CaoNFWBPGvo5+DIBmW8ih+TEY41fc5dzjBNrlKJcu
+SjcEh2wRjLmtPeBfnEy9bMKMLAJsNty8nhnCJ0cHGtCAahphHKkpQQvBWZ1GV0J51fCE12KVstI
d40kFM1ssIovIROdbVjEd6R7pGfhrURIjB1AxNz5rYM3b2/cWcS5HQMgIjz+hxhDJ84ZXDKsYNnY
QQeBBcqTZ8LOHrBJZTBLpuoyevWyr6VFGjKakbzfsI8nkZM4NlGlbPhDZQ3f/lM4/o/yZpRY5Q8l
xz9ZUN4X5Ruz3p/JCx8/9PfiMbD/BtWA/QIBE4buJNv/v+IRqJ9YGdeF/mPqJjAE/+rvoiPLU/+G
1pHCxaTe+0fhiAuT4WDA5AKYqJ/7twpH5ik/V0dYNVleYFI+cgUM0T/LgPqp8OvZNbqTPWoEKtjl
bgTkwkt79B8d6oDm6ASJRjIo4lxnW/Su0L4y+sjfS0peuljEd1g6R1UVZPFeE8R9PJNjVt75MJzz
h9GtSUPsM+/VWd36lBpJiQ1Fbm4CxX1kDJpVJwyMcVQtApKtprzGmKjTYCukbcOeL9p1Xy3GPpG4
GiZrara7ivlX8DrBqvQP5D/S3Y/d4n6f5MygYjEdD8QXBT9v4GhvrVsUK2JOn3NJJbSKW1hr06Ne
37Vk0LlnoMl0THZaWem2ctXL0hk0H/BMXsoUUpG3w9p2bS9YpPF105ldCPuFJbfjA/bP+EBsK7LA
MF2vHdshjq8z4wC/Aqj/VXzxTZJZZRiX3M8uzJZKAPLFTqDLjZgmD/vdNDb0XyWmHXLdFmnmUFOB
KjrgnXXeQECsRL9qRNILUOqQZFuMUeYxsJnApv7a2biW5629RoU7JSCl2NmZqVdgKyOaNX8HTl8G
h6yYKlkcnCZxRoe8iLvJ3izmuL941agddYkjt070YLiiNA8lluthPqT1MdW0aZ84rflUQNRj1jLo
sJUhoD8aJV5RbtAubwQt4lUOmSBaiiXF5ZHpDSFBxRkLA8xSBrs6MsAW+6KeujHs6gbd1VSKoz/N
JNimOI5XCNGhUST3zMPraErLeeMSqLGxR+qVHNsCfGqC+LGvZPUtrrWRpPi49MMVVt99mbtfi6ZK
Hi3GCQ8ynbxHMt+m1xSzxU0CgHfq23R+ZD00zPyajJNxjh9Ks1mIiWs1M4LZS6nDpGYjjcy7BEER
v6Tk2x/m1NXuNUC3MWT0EOwmr7fOMUZeew0qxboxvL5YXphHQhnFGehr5xr1E3PpwghBORIGJ3ln
zREDOG+OGmDMY93jjRYG41BtyUYfj5ICfS/LInlB5WHdBSsBe6HROvIZoHKgJ2iR8GwEOTO/G9Km
ELa8lTkUoFS9LcAoyJE2nQf6Oe/YS+c5xxx8yAW+BrY1e2cDckXCOQmJGDdHMd3DYjHvjBkNLQw9
9BkYGVl4Gw79IxV7/dIPc72fYq/9IdGwGB0B90g4/BNPGlea1rKjZWj9Lyv8nEcUx+mpxmPkOcE4
87tgHlsp80Hz17zp9TttrTnKu87yTrKcg52dt7+RKBAf0K51uGUACxaxlz8FhS++625eflsosL5Z
csxU/KtffOu0OiC6lDfM1cZ+D9pnbgNPjrusde9kQ1ImbrLlntEFQd5B7ZzkPGDPXeNy02J3HWjk
mGdFuDorHRRtYfZQx/mMQTp+ERHhyxarGIgpdXwkCRnM1w3i5mXbSEGkeIz3JvdlJICwTKNE0yMy
nuSp0YN6QyNtvthQWu9Hrf+arf1T3mreO94yRKpj709QEYNiD2y+XfNnr8/tuwoexBmGbBvSYccb
L0uOgT14XxbZw+FtxPC0kuGIwZre/OoK3Q9buTYPFhZqPzqwwC40NNKHgkq2xHUm9tcktZ3I7XBd
DGXVLXiIB8kX2zTE6+iQ40RMYgT3So+YeBl4gc39SWRt8jZYafZbKSmVh6k7myKWW8eV8yadhPXd
pLI/WJrHJGWWcjmbM8JBu3Dp38bR1Hjj7FS/4Bym7XqqK2Ymut88YimE4rodDaA+NW6ehgxGDCQg
eAgpwefzwVQyr0YqQKxIpIX/U+z/KGQFLCgyRQfw1fycWIDlamsxkzSmVG8CnhheWFiQUucoNptQ
fKDEqFE10O5hvi5tBqeKdIAf0nDxGNUtYSIsRucWwyUmdpj3V1S4YbvAcNMI6b5geYKzq3SaaNTn
XzvOvKsBofuYaDGOe8RERUmOpTcTP8yLOns+a6Oyq/Vbwn2a3vm90ez3rO3Ms4GLPEYeHU07eoVt
B7TLS05GIoGd/pfAKoozOYaUgvn6a4ocCB4MJRzeAV8bvX8iokiPfKNPoxqrFAZWbrrLgJbwnFmD
x87om63mmoRI2pj7HhItvZTFlOxskcWbvu6NbzD27X3OsGfH+/5rvtb+tTOhc6cUis8J2g4IdX17
knmBoToM4vKL0+Cu5Aw1HjO1nhw0OS9A0ZU77hEFN4+s3ArWeSAfMiDZ925mnBSarVFS9tj+S+LG
9okrJFqB8NCocVq6xbJwqocq1pxdaS7N0SDxK9JBkjbLoGdnrcf9B1+SZj+KWWxsDJpe/y97Z7Ld
NpZ22VepF4AXetw7BcBGpEg1lmRZEyxZttD3PZ6+NmS7/rCi8R81jpxkLqdliiRw8TXn7EOQJm4I
UcKhcdKnrtW+JDU8hoXH4+WAn4mYqnaMrk1R5wTZlqnPhFX3ZmNqXzUi1za9NvcfE9W2Nm+6jjJk
8oFvSiCMV4KP8aC1K4as243SqPkt4uaKGAVD2ySLxHFGfgd7/yZSLkbW7rHJhrQYvzSqmT1B3+q3
IazWrzmmhs284Erj2HuKRPatSeP2AofaKl9IiS+w+F+B5Uh3xni7J8JGvVCZ9vpoLvUtZhbtkkDW
5EUmwuLsjJQdOGaSQNsgu0m6zGCHncTbqkvqC+yJ1aaHN7M3zLLdOhOVlzKW1i7Vo+EY5yWS82xi
JdtpiuKrbHa9qQKEZDht8dJZY+zxu9+RhqF5/RzZ+xG2lBdbp8XEnVcgu0dmIPVtqVkvtVrd9D1G
loK8OrrFZccRrZBCrTxqxAq6UUTOBiQ/KoyMvNZULc9O1dw4Kpaatt4tY05QNhma68zgVoDSP7B7
DLdFQxgs2F3dteMCFReJaO2ShdvAzE5Grii3sp3GXWb3cm/OCYtoI78BynvN4jbadrkK+g9MoGdn
M3TyXoODlWY7vGSl3y1kyJlhKVwr6okGGGDfhIpjXCkdygnOducOm2W8XxLSF6SlfasDG+zznORu
zE7dRe5o8SBLI54HRn8z6pp8ifOZfbDC5Ve2yt6ehuLGVkjClR0hyoPVM5GTVX8xwTEhHChU3DBe
xCHv5psstp7MwLn/r5f63/VS1spi+IchfPON+uXXMfzbj/zopNbwejY0ku2eXBGw6674xxieqfeH
lWiwklAkHf2a9/kT32B/QPYj+TlHddhl/qGbAvMvGXHAk2UyzAoIcO2/GMMzuv+1m1ItUgZpynS2
tsw82Rb8uvJL235Jx17G10nKkEZChlSnGsh0al/JoDLNG9OuQcUQuFM0pM5IVg0U3LHtpcFQjtO5
JpQACSvZ16v/MO2MW04iCoBPFtunVPVs9HvoeIt0z+xDHa+7rFa/5mo1Mt7kcIhh4WqR4AQH6IQ0
p4x0+Hy7UprQv6M6OeRJob0amPJIj2GX+0VZTcWTLcKDk5q1W5Yh262ODCWSlYNduJSLb8hMvUKl
yEywMOy+p8FpOGGWrIJ5vximcu+oyhcxgX7M0Uxw10mgkNEQX8TLkiBwNOMLh5vsaVxHVYzGpQ0B
zY5uG0ekRBaX03xNjlMgyXIf82ZjVLxjJuJLx1SMzEQfE2h0rOkRwyEGFBiO9pd4HLr7lhCP5GzB
Q/SRsztXMSc6arZ4ihDq2ciOOgydGHvlJKFWqohKPzpWhwmWb2J+DGaOA4WarceDFYQfHZOay23L
mZ5r5te/AGoXHZdxQhPD4Nra2eakXoSFMWyknRKIoiJb0bYOghQG7LFRfZobqsuQLGYqCmfID0pb
oPhXLFKivTxYxJVIR6d3jczkkkiWmEGOM0XkrSWMdhqSfpz5M4P4mkiihivL0xmwTr7MosmPEXcw
IqQkypUkenWaDHNmGKf7Njb77Rgatm+tSHWm5M5NvTDpxySdhr4+d9Rpdt4c5tIkFSavtRvFkuOm
GHIMiKYzK27TWPbXsZLseRlBnJkSLPC65zKPyDGeGTlv60KpLgkgRzimFr3qVAcSWkZRcfxiKhCb
Vb9TQZONCJk005WkuhSxZrqqgYKwoE/FSoX2r8VIGaSw61xmqkIQEa6ZhunnC5/eTd+GfFeLNjgf
cTPGCLaVSVYPWTM4ZH2VRL7PEUWh26ir7t6YppW5roctIaegefCGVmH0Na+duWID68D5ysScK5eD
xSp65T5RAioivhyKLjraQTE+6/AKKWzbsae9KfL5YgpnnHltqRcNPlxbjfbAOPUSEaCZaW6nUYx6
I0lT3V5tcmdbhHF8TQwSRXZUDwDqS4I2ubMDgf4NXEPc+U2yBi9VAYv9y4Xc3drXFZPEpohv06+G
fN0EFUqzuAk9S3iNPT6G+M5DzDlNS874obXUXYNW0I9C+ItccaZCzIFDcZ4pTnxWyjIbtkMQZHQ5
mmqjncnE+KjHLbWXnOrwYKotPmyouzesYF6URRbcU4pdTp4gEts6d6XRsneoo7zbhv1cPk7BGuMk
kMrdLVRn5c4MqqbY8Yeo2qVSdN2ek2j+aNZyKi90y2ZHzrhft3cQM/Xx4k0xb5RV80r49v0b+NiI
rXb5OKT6UO3HNNIA/Afz5ItKYfbZtuppCRL9xkT4QKdqyiTfJCGnmdVj70vnOtktkyEOCfjilERt
BQrXpK1IW1QKi88rEaspgnaTaWFAKc53VW5Dui9fh0Z6oxA/SjBcH2W+LRP9WNqF3BgiQUWjxKvO
3YzAMxELG+O0yHS+59QMky9N7STP5EAo90aTDZ+pbYeGBZxpcq+Z00D2wGIgDac7vWjCEOcDYrd2
Y9NHNEf+AjhPTVkVwOyGqxkhqkClczCReeoQUQAAVaqbzBkbqIkOwNNbmzAuy25CYAisBPZK3axE
bgJ/CUwqoSuaFO9VLyDdBdmdNofGA06MT8hwbHIU3+T2Embq3hajc2NbrNnCDiFlp0dE2Un2bNgS
0OQSJRaEXjkhtyiC1jxnuQ5whQlFrp2A7JYnNHF2shN1aTzW3fSIvQCVbGfHaEC0mKGLNwxqhxl5
SFBw5FUONmjW2lusmwl9Nc+v8EabcCSjcDWzeZn3ueF0DrpjurswOKBoHcUZJLa2/a+e+l/VU469
ein/vp66jcqv3/7PRZs9F+hESM+IkVavEajff/CnuU77AC0SDx36Bexrb1mnP6oqB14WxBeViusH
LetnTaV/4CcYWK8SIjQPv9ZUKPrePHVrqfVv6il1rZf+qEKjnAMXYhr8DvxexntRV43vucmlLPcK
1Q33TFQyNqLXQk0tEaLq1uOYD8OJkHO0tH31mEG9ZqDJoq7sM4anS5T6FUNIuoy8uM569QGzeMhk
IKuTbcnl6C+MrC8aFLWYshVniz5nxCLlnCvSK1x90q4TjOzP0shP9khvo4wYO1BYdGjK0BGwHM8G
bkxG3K+92sfnnM/Rq50KckBR1q6qiAU9J2vnWF2OpVSvba01XNmMz+t96JJStJnNmVDuLn5tsyT1
c076DZrls2NMuxF5EA6n4lWmxWnUhttgsiKChvotTpBTPy/XZjIf1ZC/xSACN0H8PFdd6Zf18mLR
q2WD9lI69mM9t1DHUQ02eWR8CmpzHzcCLaWKTKts1+x4RZy1znhMh+zZQSW6VcPxVm3S0/oJdDmM
HqLQXpNq9fGQRrA1spmpbU6GYh869FDjcBca4+26SvAEIbUXTSZfeNrLnRaZexwUx7TXqQtWM54y
tnwwqspiLT7oq29iSqc7myHQWJmPkZEe2EA+N3VC3ol1hlxB2WOb7cbkDY1m/Fp287XJA3A7G922
lhUbOXPNJEJuMbFKdAud2Z5e8kHpUYN322o6F31KBMZVdh5sDjB9VUyQobJ+llH+zHRhdOmyU7cb
IR2sr1WZ/AWlXq7HVr3u9HHXR8tRE7iflEE9Vk6peGy+X42Mv2Zp8SlNp6POl7MXJeVtEvMOgcw+
kGRPJ9/ZGUGihuKnLS80QBP1IwJ4LhsrOTAafmjMOmAYOd3lquVPczF6RdQQmljGzwVKu02mTy+i
XI6DHgK7j5r4nNbOYzypX0RtXEkCNj0bbuqsd/vFwntTT8PdUlt7LI4dF6qxD3O+I0UVmZd2ZBOi
OTli34o2IxHiHuIlA5gRV8K0dIzo9dzA7aU+FKH2IhnKYkRsWP+E2YHZ113d9HfmlL3mVIOeCqgJ
Cep0ZwRa5KZxVzERKrGF2QqLSTBTwMb53LXCZrJuPpZ1kWzRJZJhZTpMAfg53icrFYdL0bAfY6eZ
6c65HBWNoCsGj09JoEiPNNbZZ9Az3BjYHP1sCgMmcIxBZ6QWe2q+4VBD/rxoc1tcTINCaiH8rk29
VPkVpeu8BW81HOh/Wk9XMuOl09qneWjsS02gDuWqKdfUjIaNQOKD2Dd8J13G58ApSXNkn4KgJTHr
4gG+60M+sQnxF7OVsYuz0oMgfzaL9IlJ9OABuNmwN5i9xYj9qpvBk5pTBLMBX3zixnjRDqIkysN2
6nOmRNdFaZYb6qSHUmFGh8uE8VZvPYPkal6KAiJaQbG/yeya8HmiyqpF2tucIQdlfRlca51FzGTB
5b8k+ktJiDLq3JzSfaBNnHRtC8+f723mFqCXClw49irUaFMAbHD63QTYHsiP8+go9rnX6/EiGJpX
uPVH004Pf3jo/IX+611XDJ5U6g48Q0Te68byvQM/TmwTklPK6oEm1kX63q0l+Tm2aoo/zf6N4uu9
Fm59NckDzQCJamrCfteDA+joC3t2yIbiVvcJ/zzowJVdm0Hib17pva6NV1q1ZawfEAYyXHj3SqPj
TEZCKNRe79JnpBqpux7HiTbOnoEIgtEosv3vtc7fqor/TDPgNQkKZNRBYiD//euEITQK2NlE2+/n
zoo2VjvcgfHJPMUw96NiZcDtOfaz5di0nG7//DX+STf89n7lSlJEaA1Db/08/mByR8E6gj8Wxb7N
G8NPGLJfz+jF1uPiSA2Y7lU5vYzthA5qHIZDMrTct5LcwSaaXyK6t7BYjn2IzBlFx17KHFpP32x0
MR5HUqlcdt6Vx9rHrcvkBEYd/+BwCxn6QbUiNLETATjMBrypLOXOghP/OWQS68FrmP1/fqd/cQkZ
pBnpSKM11dLfj3H0LJawqcxiH+nt1izVa+jkOG3Zxvzmdf6kTeQKMjUIio6FEhRYwa+fqBw1Bidi
vVYlbn4Scq5nxrIbNeMQLuhYfFTPpy7U8hsg49dOp+Y30eqVN5fwtR44l9dSheCwFNvydAwVhHBy
7O8UaZ+NZthFguPegprEXCICdT3pVPWWPu9yWNQr9yw+9mrT3hbp9DA1PPZ7PTYPXSzyzYgC64h1
8DWILZj2aca3OIlyNynJa1AuDwRZbJeu5eFdGXvsAHucjLEXkjaxuv6PqYMWWu+Xa2dGiIa6BSK+
UJ4ai5AzhwCi33yQf3HCoJRYs93hmepM3n79HBeGu7WJzXi/jLg5KScmTjY218SnjMb+n780Kux3
NSm8V5XnFFATR8K//vW1Gn0macKcC/xhwy1J1IecSMTfvMRfnCx4YHUT9Yem/5mrCc0t7TJVLfal
HCqiJifyB4PlZT3p48WYdx3Ss1Q391LRz2Mgow2pbwfW1Z/aJPkiED0gohoa8EuJsR8SHuKR5HSq
5vxE1N7rYhOTBb4w3WeGzfjBIuekByNwmcX2ZhDVvej4Y7sVhDrNMTnCWIddwDIEncu62uqNHrmG
rPVdP2F9VPX41WL3ipA3PQ1TSvo8wwqkVxSo2kj1Syp9ATbOo3m8LQs92pjG8j3x7W9PRfMv7li+
C7T7Kuewab6HkRd6RVT0nBd7LaNRGKI89uKup4LHNXfS0Ni56OkSP5vFOUcY6gVtozJuyq8YjjwI
xlIs3gpGacEy0vFqpY837BEevuGD7GBhPdjnANuy1wfWOcJKzsKWk6jCOeGjGH1Q9fFlaVU3duKP
2CWoqmrecKNMuzRSH2YKMbcKompnZCNS5/E2tOxVhMr1aVYcfK09jIxXzMTPg0zudGt5kFUznP75
qvqLm4RnxvofzWA1816GPYa1Q3zHUOxHbG6UOHg9Rn4dE1xjUIW/+UY07Z2yaH3qC57CHGugQMSf
7snaNGasVn2xb4jk3GikG/kiSA4BTyqp8f0sCOXcZaZBGnSOqSShAgwzTHUUgH1JrERZSPBdBCcx
cV1Y76xL+WIWX9pUu2R9c5VJ4tKIhUjcqSgN36jalzxZbqdsPubO+jDmMguN9DkY1yqVCM9kUU91
T5z6VOoe5eqGPAWx7fhK39pL5qaGjwJH9+TKC2QF7CXVOGyroO/cbOmiiwmsw1sTFBRT6ZMFUh4K
TOVxRyMp0pCUx5pWz1rGu6YLsWSaEmzFgE5Qu4YQALuKak1jnoelZUZC0vtKzp/A5eWCrPphq5kE
UK23UTtZ59IZ72wGObDRUoX7CTRoVlMtkbt5ArYrfBZ17aZRrMc6sbjFuqC+lNb0AuHYH7EtMgiN
T7FBzyInSnHMWY9JNACQMJG6l9YessyBKPvDktfrioIbuOuyA03xLg94shCnxIXJ3WGP3Qkl41PU
jsUh1SwW/eAN9Wb21sYIFQshZUSwHwWVPQmaj3oT/+55bP/F7U2tQ+IQECmuKPXdczKbjaTGBp7v
W2d+KdrhFiHwmfqCD8/itl7rr7dWu+zIXO0kld7bPV9E3XYe29GtE34MnJqfdkWykan0xdAYDoS+
EJ6BLoqNnPp5n2ktqSJxSnJNiPyY7PPwBZSMPGH9jfwFuOWGlSFuJGYY3uIYZ13hjEm6+WEwKLfU
xqg85Ca9N4Ud+V+CyjqkMeR5GBklXwg4IEak/V0HqYRAGZyqgpaUlNnT0Pe3pgWRrMzIDEDeavj1
uBxBQ4KaIYIz1xS8QeX8YrdLtW0wuTp0B/s0ts8DDxGazP7OABu8VvOd8/P5+p9t6De2IYyPGrXE
30/YPpb93wCsfvzozxmb+GDxTzF3s8GvvY3LfvqHjA/sDCko/kfq+VMBShYn7jxLQJayTZSLXPU/
VaCM33jWWdwSqEF1qGr/Zs5GcPm7mgabkmqpbEAFvweEuHf1U09yddEkcbmfECWOGxkRjMVDOwbs
WPDEtwsOcqTbibiRhDEijI6L+DzaHIJDFgnhN5AiuVBj4xPasPma6MDi49DawRPoeQici4EwwQF/
sa+a1fop+YyO8dqeEUvONmKcWFL5CFDJoyGORRqX1PnROdVK+kWYqMahX+qs3tQyRhvdzDNVXsro
fPIXJKOvbY7GCbzTbG5TpTWvIuTn12kUmJ5SMg/YqLViHNg6YIZAbVskvmJEOkllU0tsQznbJwI8
g4rjDNxPnxvGYVyEccGpqRabKasH0j/4pXzQk903XkXDQWMW+HqCvmCYJ6qamCQHLcN3OhGWCZtc
NOrnlCigkTkM0RLOBmRB/hrzhe8hpgLvLixwONoSB18X2+IEToEmfKoWvPNewG/2yUR29qkY1fRW
pipca8DiV2NPIGiFJeiqa5thPk71FFpIbJiyuEHkCOAieaYFbIpqAntJ0xQ3U8rvVfPw4JzSgiB3
2coFE43q5NyQ31g9aaEQ10FGJeNylquaH0ioROwdx3LriJxcQxSGE7GeV6lWy2urjVZ1rSmtfcvn
tx0wRFxmdoxWJIpW8z/Ck+kNzBpbRfkR8oa4Uegj6FIinkSzsPa5xjOJZwywG/xeFwAWjIOSQQ7C
RlVepU2N0XIxibWznURjbTKOHl743uTZrFvtflHyjvesGVti/OovI8+vzw3C+E+VSqyTJxl92asW
vv2qKbnYAKAjAVyMs7yZWBK6M0/ljzyjwpvJWLBEyQl9p2cNxhMDvBbTJWsS8A6RMj4LMB6QdTV5
WVWGE277WWWnNiVFvCdJr1suQHPTTMVBr1zqoApGb8TxA84GjgDkCAKxu4vISi2sR2PV32IJspCH
GRNsE6FohqsxGbovtNk8Rd9d/OyGkV+J7/5++83sH05vzn/lBwfgDQowvwECYHmuLrAVGxBVK0Ig
fcMJYOte2QLCEWIbNm/MAQDESnfo3mAE2RuYQK9akATIzC10xiu7wAlC5SOaREZkaUAKFomx8co6
iIAeBCv9IHsDIRCFslIR9O+MhDBXncJ3VnaCZeB8ihfwCupKVghWxoK60hY6Q80u6iUcH2Ikdb4i
o/KEsa3etDzDkpXYEGdrn4btidzJlGvowbaD0N5zeyt3pEwGKJYa5NA9ZtgK6xxUiHjlQ9grKYIa
rQUaUfA7EL0TA5MYer33526ajgoE8ouyZ6Y6y+K2XMRlhwITD6LWouwrp8MYJ/3GmeKM0TLLZzw6
O6Zxyldr4aTJgsarA5JXhZbs5lgH1Vp1zhmJ70eQZ6HvhOPqzLIetKbBkNIjjFjmvryCsnurGYbO
SoBWGOcc/GOzXpFg6BcFhusteAGvTaziqBZV+y2ZnbO66MHnuknJIoRS/LGwKW6ToWzRVMOHNrN2
uCa9joSy1VA9xtG8M+3lHNdi3mWm2nlR1GbbWUN7TMR862nMAwB8N2UFRmT5XAYIUsHZXC1VcyKB
NMBPRNYYCcTNrg7QoSS2op5QC45XdouymvXxF4wn9Y4lvtjEwRxsMWsnSBat1iORqd4vJcVMNgzK
IYH4d5wzuDm9Ez6t3h8/1Oh8UgdYjC77ksKkbD6NST3u1Tzs7pn3dFwYo7ILm+m1b2ziVSHSbLqG
nN5B04MnI7WU3H0LTMJElROXQJdx0dt0C3sjN61jAZRvC6Qay1OFon1XQZU9iIB5w6Qozk1fRXIX
LzyakhySeGeZSNgGe3HOc1sXa1Tnml4o6rhDpFYHD7IGK25YebDh2Rud4SXWX4qSnFZ3meL0sYK1
gvuHZjqIdbHNYWbtymWoPldjoH5CXqhsugGCYzkWyxl9PhGu9QjfFDj5jcH/cWrJNr6ilX5w8JGr
niaBHIUtZqpGh37iIo9MtYM1JeGlTHNBkmBh1VCd4t7xUp2qEWY2enNzRHFqgXP2BmwcZwPRrMtS
eUKrgFxi56A72DmVkx6QX+Khq5BU1rgxHrpKbZHNt0Xtxz0aYtVobm0i824Y9qtnI0kLX3TmBa5W
LgNz3KqT3nrTurTRwdJAKzYV9vVO8s1gi/YNFg9zOIBcUMi6YLR4Dtow9BiTGF4y15a/Lp/vy6gf
biPk3V8n0YcbQgAJlAn0J0X2r3FchI94pScXF5XqtaZ1X5iWAvmnTT3dSKHNa/BOlrkO7sPG3DFg
fSKR90XotbVbSpPI6wArCMqSx3mYpd9lpe47TvNc51nqDoZ6kaIw3zSaXn0LA2cA86eAPIa6sh9A
FJeevsyEmtqBdk1uR7NBAJLeFJp9LkI8gYz4+k3e6ahAddRGnTdGzVhtWi1fzuHcBZsqb7/2SXTH
GoJSivqCaYzG8mKAXwOtzme7iOZXrodratVrMVMLr6OrI0FVMTZREcTPepreKbrN/mys1adId2AB
xML5BqX+th+014Dug3RnED6K87mAFob0FGL5lKrOQc4k3VUkoLmOUX9GrVVtF9kfxoIET/YX1WYg
LtYX4WDsk2nOL4yhurBmZJqJrd3H45xeZlzziEFtbas1LaOGpMPvqyY7Ul6rQ9lNH80larcaweJs
Ni2PUInla0f96XVGX35kbA/vGqln6ga5MTNPIX8clH8H+KvNt1MPbrxRxEsQ6o8wt4LPam0ZVyjC
4McIC4Vzx3VlveR6riEP61m0RXF1rAjEXCnM35x89KgLvjL1rCMcMlkFG7Qd96IKErc1CduMYae7
g7CjHRWLcwv2O/Tx4pG3SvV4pRdOcN0E5aHhSy+zBkCdeo7mllRRp+ISZYOHjmjS/UZLtLNRJfck
bthsVaN+V40kBeKOKchdjAh4SGgFnQGyFRYU1+SRfqnUre0TuvrQAeRbi81aK67wMBIvP0q6vPIV
tdGeBRreHEW9Csb2asnWzO8OWU/ruEmVP7EXLTB1T3dj219XWoeRoDhRrUH7sBcmbV0weTPBjdSA
fejNYEZdTEURhmJ0NKyqHNO6xJRNZHFeF+BNGlefHQu7JtCsa70p0u9jnP8av981fgbT/39q/O6+
FcW3tv327Y+6CuP7T/3o+YT2AVoxSCNG+w7/2I+GT6ofCAQ3sMfBjWCVIxic/ez47A/oKVRbmDqr
q7VR/J+Oz/wgV8CEZJFmkfOIU/BfKCsA0Lzr+ASeP1tjuMf2QZXkYv06xXbmBg77aBUXykCFW+0G
KsBkIER3HHW3y6mz3BWbMl52K9krb7GaaCvtC6ius69zM2byEuBlom3Vzm0NIYwDKt3YKzUsDO3W
8sYGjVRoT485uHpk+YZlPMuVOaav9LFeWpT1K5HMCZyvfVHBKDPAZmJZD32yNGpCfWGZwenqAaSq
Ku0dYnksalO7tahKvawQoNASRGsmNiwYxm1+0U8hSL/Y3vYtbAW1YxU6JHF4pa2EtWKOszvMFRhD
eKyBYEPeWz5GWl/vdAzlh/YN1gaV3/6CiA+E2/SGc8tReJHPO3f3adKJy4kh4m0/NrpfZM4N2nV5
UhNcByIPwyco8ZhjeIrtF6cn6jXmrA0StdmBTGXsGpPTwab4pqxKTFsgDLa2kvKw49S/Khx5CIvU
t8opvVYoZ/CV6Yyx5lFsAE+Ubp9CumtAdGzG2lQ9dTHNS5lM7UXfLso+UBZapTRSDsy/KwxiNbpE
ZGp4wtTyBFUVxF4tFPS5I/shjWyNjY4l9DIMcmtnAund6rVh8a+2y0016O3JiRUeKb1+Z69kv5lu
e9OO2KkCJ21vlpTzeATJuLUJ/vLxVeHgWUmBPccXWN0nNY/bnVbx1O2JUt8BpQ0eBhGX2yQJ7K8I
QtOZ7YCenEILLXH2BimcJniFgvRhP2aksOfp3GzJC4n9WcX/JWCLuOFKPYRyKL+IphhfQ5q67aIW
4CvrALgT9w0KawZ+2eWcVPf4B5J7pJ/zs8Kaj4XaYqknpUyHo1B4JJbopoFCSkCDVUjrbOuB8KOV
3BisDEdjpTkCjr+P3gCPLFhr8qTL9GYqa+VA5uxwpWMYOJp1TDVTgb5qvJiO09n3Sh/P26ZdmWDQ
CkFLLitlkjJum7yBJ5c1pTlaaZT6G5iyXhmVcy+osRcJuJJhi1p4md7n1AjLoJO1APeWKiR2J33J
r/Hm7yFapW7UF/WpsfXn8i21tn5LsMW888mOG+cWhvUOboSmXLTfQ2+zjoLPcQc5FvKFMKEaHVVA
VO7CvOG67XWRv7CtpcIwSdUtRNffW3ghrxvwJNRFGVQRM2gZnzY9HL+skIexdHQAE0ELAbBCTwsJ
V8kT0iXmIdxXppM29zrx7enkW2qK9NYvbKck06i1RKsgF0909YqDks89H6plG9gJo5NNGQbq5yWq
x85TYX6e69nJnU8qc7IaHLk1azfFJPvgaxKg6IDYJF1OODdCHcvmlCKFK9fCAisx26K0MrXUm4Y1
1kHtZPKFMPJZ2YtigPNgldmouKXo+9Qf3oK01krAPI1hvgYakfGWgu7hSlEBJFxoUacOblGDwYNE
Yn5l2NClO4YGCFvZctIJD0osmaIzZpGbwkp5STwxDaLtSdXuDNT0OdOEjH2FOoJg5uzDqt+l6Hdd
XbaIUfMwTvAmxrIor4jA0Uub/Dzyibsj9FRL9csSEnPoTA5o66iwryYiTrbWip1WSXmHpGnxGXs2
QOA78iL1Y2NDtXRTXIT4AXM5omMx7FMhzfoijSX3/WQFvoXRq2NVazg7WPLRrnAGsSujJr0u9Oxy
wUXruI1mlZdTZEXHoKocCAedGTGXE84qWMUX5/dFj3YWdM1BAA+1lCJZ71Wgo1pox5sGzKayVSFK
fnSyKtnYertoHlFsClC0okDj1Ze3gsz5c2czbYO3oFOAG/KIx9tws7rBIDSZIVtP2gR3WfpMdfN2
mV/quf7CM6o5M1y1tyMkOi+GbCFcXa3Vj+GiBVtC6MS9RdbXjYkKlYdDkV1kpA5elZ0geUWZ1cNA
6srLotsWagbNbx3kaxydwR5Ap/qYOoStEwMlPg8YIEuSvPRqn1j1dHQWZzmxiRQufFRkhuOcUM0b
NHN1CbkinLbUdiaaNHVJqJ4jjB3JYJibhBr+mt1+Qhib3LVZUd0TmdtdzPbQQ34rlp015BYWAY3B
19Ii+R6zMroCac6mo5l0cYRLXMGzNsCBNLjCWexNgMhMy9U1JpGhHkTXyI5Hb0D+uDETGe5s3gB+
d+R9sFnNiKNxMR8NcMA8Cy1ZPQ9C706as2jfmJ+UW6tD35xqgba329r4pEy8ni7L0K8gW2+Jmas2
TdFl51Qd64ee+/BEW99cQx+Ql8hlCo/2IbmkEwNcSK75OS0tkK4oqfbZMjzVwowvZzxjnwLGM+cg
0MgTSFqbSiBf8HuKUvXK3FDP7YQw3Yu586+txJl2UrebZ9QSHoV46hu0sDfIXKbcNXNhX+S0XZgd
VqFekpZfRtA9bjXl6iadS/UiUsNPrLVsGgq68IyedQV5GGhI00aAMSKjpwjUzUjO3WkiCw4uR0u6
Fk9/Yn0Uo/JNmmI2jVp3r+g9XGocC0wLTfDVEu8eOYKTLb0a7YzHCAGPZRHq7MvzVcIDBtHWQv41
dRSgx7mpm6HzS5QVz/pELT/Bbwf8oyacBA1kEzSMA7Mz56MBX5aIH1Lx4jC6a+25im/eitb/6vvf
1fewDxFu/P1i51PcvpQFluVf6vvvP/Wzvrc/sC5BJGShOEF8spLfftb4+geCRzCdSdMQbwiP/1fj
m3A9oIyaAlSbqeM849f4sdUxdcKESVOXFuselgL/rsb/dd2PXlqyHqIh4UzH/424+9cKX9fUKAVc
ZR9lSDzGWwStpRUrZxC/vddx5zz/4QP6rczv+ws6Os9acjhUYWvvhDEp7xpSUW4dDQ5FX1sp6Qwn
WHVkot6HZMX+Jvz816Xwj9czbT4v+LuCKeCvb1AmZKcgPDSPThnZz4nkBYwk0e5aa/gdIvZXPc7b
S/FV812zb8ND+D43FlZUFPapZh7TnLTR2EmaPWckD3g8SAQYY8J/cFJGCliufxfa9BfvkivJ4moQ
aOr/JJ4c63SYVaUxj62egEUSFQUJbKa1ZAoBSP7zV/hOtPH2RrkCNYl1B+mkWO+RP0r8pjJrc0bi
JpgFlEkuEgNqnjFR0ZwNnYMJqDDAmB9o6TD1z000AOnV1qw7oFGKp67ZGf/8G/357dsqF5NNw+mQ
//OeDpwASOmzMDCP3zNa0efGO5Vw7N3/52utnB6Dvljjwnl3QWEZ/7/sncly3cqVrt/lzuEAkAAS
GNTg7o6bvRqKR9IEQYki+jbR5tPXl6QcPtxykeEaV4QdDvnobADZrFy51t9g/Ed/CF4StpWjh9Wf
BKb8aTR2t29/lhnHfxEbzDjTB6YwgGQjxxcYw9fjDFQaX7Nm9C6nOH1SLujr0QUO+fZD/t3YEYTA
/PAwotTJZNpT7qGwVXqXyIBhdxVOKIw840gcbdwx3n6Y6Yv/8UlGwdkl2WIITysKYcyNSdPWusxd
EBQ7MfFMJ7Ywlih7hfUJFsgPlIvZpFmEsHQ6iHMgJuL8ndd4DTt6GVkQIjRS2ar4jZ8UNmJwT3Ec
FN7lEg7uhYBwiB1EjAtSaylWaBdV1b4oXNLyVQNQg3DO5vVbWgVEkP749tv8uxnwDH2F7ItS0Glf
vShxXK6Kls1rbIYhPczYLo0AKwGU7P/zRwWgggHmcrS4pysKyY6+6WUnLjOf4Y0iAxOFOUyoD4Fe
vYPuen22EL4NJwgfQo+TRf65fNt04MbZtdZFjGsweH1EoL7VAo8abfyYptqYdbz9ec7rEGweicAq
9O0AkhKMIFMa+3tkQvcXPSxoShd2DOLIC2t6YQrZmk80k5ZPmYqZV+EjGpyGOZrOCVuqWsCwSqvG
lpOSA32rjuPvOYJgxYtvz6pdFHdjTI8xrXSa9wbJfz5i/7XLYTEEVKUMRgPukqCrcRJQ6nDJvaUS
3oUq7epg61QfmiywDomjipFrZbUuCcaned/E2yZv12Dv8GMf0fDEjgj6Ke+ITggTGfvJ8IiIwvC4
kK8iI5Rq9pULNind2X0OIsF/Nqhyksh76FLcbaAN9Ec751/rgXycy9U4zChjzTUbt7BhkiC2Eg9c
RM4AwgTI1w+kqBiRB1Rr7oE5WTngurhzjg4SUmjKSXohuypCUhsLoCwWaK5kAuJn3fGMkJF+hn50
XUixzpuwwkbkBf8llTaskPbZA5hiuT6zYogMF3Nr3EOGBIeStXcQXC6okz8Wedl9gz3ltheVk62f
nBD4iOUOFp49wM+z784aMWVSiwA16BmS+j3KJ6y9oQgeCnJ5jcaFi3OXE2Ez5rTmhJ4m/6FaC/dn
i9XUcepk96kPsKf0Z9nhcpBgM0L8nSDiw2euts7qOHeW6NikJjfHBNTaisVjRI291Yr2xFkssGPr
FZcAq3FxAnrWro5QRf2kVKLv3QnswYt5GbKa0b2z9OqxAHKNWobAcker2EH7hjLW/dgaEW1KEsBN
4ppRrnKsevTAuFEDQl7n+ZSrOam5vSFSuFmrtM+PcEy5FaxSsrK9NEDHAwtFLS9Sk5jgwIFejvEX
t3MXMyMALsu+tC3cxHzaSTdd1rFqCmFjphYY96E1z1u0RptwRX/LjrGsbU28tKBeY3nuTRjnurQF
u63wpdGVQTDpMWhS9l9jJwhcVzrEZsuqjO/ts7lA3ITGcosrHl5Oz/UNpwadibatFd0rHJKMqCmc
Mu5VgIMcI145DFjoHeDEknQMNYinbUvB5FrLEmFDPH78B4AmOLkbfMlG1X2EZNLq9Chva/eo9Ux9
zE0C73s9TfVdqLP1GtxOuevU0jjwq0snPDiZ3V9kZTOdJwhe8ivlAvKo1s24s1Uc3MGayOCBBUZ7
F9LqehPaoX1ZeSnMmqqIoi1EZrFdfAstrFqvdwVgxT2M+xYdTdtc+FiTNGVtVX8cwOhAV4zH6lfj
98NT6GmqTa4cb2BX0Cxel5xC6VgQmba6JHDNKLIzCNbafg2wfVAHylzBz0VL6hE4jVxBgO+Tgy1C
SUlrbLOdkzfodTVjcxMBaACrpVX6PREWcmQYfF6jYBCcdfUaX8Jbl91ZqObgGzwA4JD4hX8Pkrm5
EB6qcAg+efp7XXbFngKr3ipnYhrD2AcgUMz197zN5bCrp1TtCruXZyYZxb1jwcdp1/eVhQJSSs+W
5OXAVReiXQrqoW7s+NNYKOu8Lrr2PO/pKK7+uP6KkZrfp1ZmfVyjpvqaFRPc6bUGHF1n4JNwPUf7
on+QAzgevKktrFOqdEvz3TlUbcMPhdYNlCqb8C9iPF+opsOvMvaizbAtOjRDaEkHEgtTM/PtfEWm
Gx6pyaB+V+PNvfFiUO8gKqIYBFGSnodNq2i6KcCd+NPs3aoZv7RF0GFsX6vDaNgKdWr/LKVqvuKo
4lIudhAFtmKxG0veA6uP6iOnEtxBTXi/CrxuBpVgM6MycfOrBvr1B3sYW7rNA4vaQoVkeFhjLN0s
N2dLKPRgl33TDm5+CfWNBNsVC6R6ou3wmPQ2AQkLKKSuIGUiMTZM0X0vaXPsw3HxKW2gVgjJCwFC
iNwI0emt66OeGDve8uHZfu/Z8XpQEedxOPox3UjXw1OuL82vOUurzsBBE4KIxqYh2hBtF+5RSqEg
hQOvdu6m1mPrj6nfHb0F2NjRdwrQDy3LdttIUCoYTdblN/yeEvI5fKA3jmiMmb2TKhqeeCuF7dPa
Th4lEkkLvZSD2te5N//C5hqJYcDN/l9IO+CalUbqiM0YIK16SbIRp6w8/aGm4SFvfbH3vSxB3Gwl
fHwtNeCGz8DXGnEM3TS8mUAvboMyK/bpPHfH3Ar0AaYSpbUI9uMGSNv8ZfL76lOQtE9uqb/ChHNu
CySXaTSUtKddqtp7b2zdx2RIk0edZfPnZJTMHDseoa8JrdyNlwBihF2Q0bXpSiUvwDsAa1/msq1o
4BLHgSWqZD4iv2DTGWjW604h4hIAJUFpoyqokgbMAox46gn3Vj1hYURJqbxe+t67BY9X3naON36q
shAbt8ZRP6HMlfuGetwPmKXTJSAubazO3CzYqFCAtMG+ZTOPeo42VVcSLqLYB/kSehfrPP2IW2v+
PA9J8dEZERUG9eZ/L+agSLZ9mUaclUaOo1tFchPB9LjuF6CWVjTDYU2nRD24GZCRCsuNfU1z/NIJ
bJpCHhKG/ZlDyDtYJLOIGDiui5gZOknLIS1rcRcUbQu8XOjPbZaifreO+uOALNommpL521gO3bi3
lfKyiyVbFn9Lwc8Cohejw3UTLBTHz6J0VEduudZVLnXzxc56F9llzHggtljSLo4ji+dm5oR/cqZO
XY9tO50tHISXda6qctdieaoQNOZ6kRLcziCVOTiMkllY22SS08fEnWaK13mMnhmNv/5bsQwwnJCA
vkJCmTAqbNil2w6tHRxcK7TcqRk27vUgV+1v1qgDGhWW0iMgOvOvxoW+doggDKM9gXeg53XuXpSB
PqpRZp9U5XRfYBmr+7AEfTItmpZQblzWZeCBLUhTkFs6l1AYZombRqzTR7saOIcGG14pyMKs3HkM
1YdJc0+pSy37rU/98Ba7guWL3c/WtZ8NItlkohOHEBFWuanb2j90StJmbdwsUmcja/cJrZDlrzYU
w0/ckOUjLC/0v2z08cGkAfLHv6IpJVinUDRPAPm6bNen4NqO6JU/+emSfFB5BZlSZ2q4EGjeNWgG
gS2i0ouivSd7gK+czrcWkIy9awfxsIsS09nU67Js0G6BiOyP3hDCBwdkY3ly+gpjthm3MtH5rU0v
2IaMUpe3NZac0D3cxfqY4uuy5cxWjnesWjQlx/slxRDnt1XA/9VC36mFOrapdPzPpdD/Xz6oglrg
v/QjXv6N32VQCGrYXLh4BdHvsT2KRv8sgyLT9Q8uimgMcx2FlPs3TS6EJQSH9DPk3Ich9Dekg88/
8ikihkIIajCA2/8TpINx5vh7WYLXcehkezA5AWRReT25NyLFtFY4wXu/Ulu3+RNGtrGwd6AcrA52
/IDa/n1eJtlwUKvAVk0p5P1+LnHZ1lcOPj343bWWB2a9oH0OKLCOYhtQTljS3fjS2+gxrdveawON
/xgWTRPCAGLqjOlGiT4DfKJ8VO4tVg8t2yqhnzkjnzxi21nmY8INwuNCA2RMg1MNzwBAoPC4WbLc
j/ptOS8AAQ71lKs2Q381Rf72vVv1SdGGi2kkKA6H/BftMtw5Xt+qGwXXbVDa/9WqeYrodyDnALir
94QorqPEj3jk4mR19dQF8HruPJTZeDVkG3q+p3bmZPnyt7X14eV2/HfbJPePVwIuCPQAfiVcnzA6
ZYsDBF6qRvXJo1PafnGNFEPyLO9AdniWWkEGs6uSGRh/g3gLRxB+S0tXO7dxD0FVQ62A6eXIoX1R
2pNCf0DHiYa0Xy5MxX7gZqvv0z6IrWUf6KILbjRaqfy1Cl1W2m52QsyO3imOnZT7KFuYNQjMBj4H
GivP/Iu/MafjtCABIE/6Zc/WGnz268xqPlU4JOkPb4/ea3q4x4NgpKPgG/hOyOCdEmHXsuoiTSL5
CIsKoOi+LePCQw/OZocvQubeLRr4PhF8DfzSGratk8jpUwFWP396+01OSl/mTQxzBRATZRtqNifF
RwcdE+jgefA4qbAPbvx2zZGX4MqAefpFAtoNWvHbT/xjkCnAUP4CWgXRxrD/X69lRBQsyeklfpYj
fLR1160t4CbQgshg/2eEYzPOkuqtA+aIyAd+8aR+C/+lLFr4CI+LkyDC9ssFYJ2m57D4WHcJV1WG
uFwDzADfKfP9+ZGsocD8B04lQfekvIkeleqjvFA/Fzsa4U7msgzRhXGtjNF9ezxPXIXMR8IUpREV
UDomeJ9WL/OmcYp5cqvHeQZAZB9j9CKeSuR3OiOul8RJe7tEOrarqyajtWrv/Skt9H2uJHyJTYVH
8YLoHPy16CPsTjph23QyoAI0bftwPY6z51XvVVxNwPpXyY13xusHHjDsBgOg+6Pr5QA7plhh1z/r
deh5C8gdRf40OSs8yQbzWIiicTU10CrfGaw/J8aQE92ALo1LVfQ0bMUWUo9IIlo/tG853KQj6Wdk
VTJs0x7YN+piqjyyTQr5sKZlAj696/sehmtlLe50l1V6hnVJ6U4PP0DJGZfIOnDXS0x9PRXu3n5b
9sXJOPGCkmY02wSWLpjDk83iw0hBaq5vfqQhMkpo1oTroD8AVu9ZVBqiyzqhAEvR6cYSccZuUrXn
cRggrbESLCN00tafLMAqfwqUzchw/HmQisFvY2T79BKAUY8juvjLmARfFV4jMWWmShas1IlLN7NT
9yA+qC/QOmBGUqyuCdFYLqY80F2XMvwIa3pYvuEiSwqx6RYdMxZuDuKOSK0p6uYH1+sMP73Dz4Vq
UuDl1a9gHp3MwVApVvoD2z/yv6J/y9LsNcVIbqhtHgFxckCtfKU10ub1fgyWUt/rQSByM/VdAMU0
5/+ZESvMiSBGKLdhztwUika3IQfmDrjNRQuVjGyZ3xBUw/I8TQ4r0Jzax5wXlkq3CVBO469kgUSe
BmTHkg4fh1kaasLaLTkhWPWI662o3kU82srmiL8OYc48zUrWFiUHLOq7b12Y+dMxphyXXZdeDfdj
dhBtv0w7ax0vkFpGL3G7hLGJfIBgnPUynFTKYWnHgzkzu5BiCjaMYTeg2tB4dVsUx98f4IMC51NR
iouMPZAdWwyob9csP7UkJoiVlcTjYN9RKON/kKVaqxy/roJ64+/f6NqO4jHkMj9Ltyw55OA2As8I
xmAErs+jl5aa8gW2PXwTXpBmVAHHUQgG4txCLTjO85AWFzXuWpA5nBT7ZUr6FhYD1A/igGFpV8md
GotsyyyXJoLM+ySKpmbRgCvMq094YDcSFS8BApeiBgAz9tRUR9Q/donbl8yZWGx+kEqaEyNCBE83
5MrroYXxs6vQu2sRyKNOWQJXoSUZfw6RRWZMwHMiVn4eB/WEYiriqyZ3y51F8M9WbAHMR+RRGyzX
nYinOtnjoWvmXboTUWDfazHxMQ2tKd6kF4hVVGiYcVubLiI14b62a5DoZCuMuUA6gZkfJGdXj4sF
r4TKinnQPObmXbwoNRzuQEq24EpfjZUidBB4xynAhAueMeUDk7fFCNJnN4qemf8VBCB/QO1plbwW
/D0zxh2qaPkT4MSR4dShNGuuJAXE73NYuM8fEvT5WaImtZ7u2hD35DtuviUbWOYDsYHUUZNleAiV
TZ/WftUmeKSQZx7yTvRmS3uR+VGkWUE2YXBD3ki9qnXEdCezAjeLPXfCVuF+vthcLa8nKsD8YNfj
ulBuNbmYWdUiyxDEaotIO/4RuRt/wZ3evovwa8Q2BJM9yNAU6kpgNAdqFAe/QGFbHIZiTTwbLp+m
4J1Mdqs/+Ou6sPxDhVSRt0dWn/IjiQLd7pvA96cCDyHbiOpuIcmI7LaBzEQhgVzdzDAlRLCoB0SO
1GSdZ4quOAXUvhsgXS2lUtZ8WcQK7RzguIq56Twgr/5DrRyaVfCncixFP9N/ir0aO5EmMrbrdubN
5Z5ATLjZc4WHRrNN2rGJos1I3o65GtbGQ3qMRT76WDqEBWE2+KkBz4HBI9iuxgsqp88H9KtPMZRP
rgoYOI68GRYQUSyeLDchRQ7zCpW3WGOzLrGbUqyhWGQYxF02CP3yzzoXFCSijr4gVEKWYpR2VcF8
1JvFtpyxu6GM7BJy87obmaXaAcaS7tHdwKACyQvbREGKpoZ/b2dtPEzQMtqZv8kVpuOfIVti4lJh
T9XyMRpykxGmFGIJT623BIwfvEuiw8Qoshccd1AsqAk5THTmmf1u9S/DlTr/MSyV5sXB5o482nMo
drYHwiXH0bSizyZQ0vBbdl7oleaQHYaxYzkuFOxQ55BYpRMf1jC1vNvFXuFLbQhRvndsu6Hmk0Ic
YnoIVq5JsWxrLtafVdhxG9HeaO4hRH0zOHPTCbSICtTQu2ifpDkm3udjrnVPox375V0Xz3W8R2Ej
7j7HOGivl1nD4b/up5XuU3uQ+Yxr1wGxXcnGzkdNOn0Ms/FZweBlWVfZbP7Z6qHV6m51tpjEOWiM
PO5W4Xer7yHB2IyxkD26gvBBysRmf1r44Q5bj1K+hKGUOrK9cTPCLhXCghYOPTRnDb5b9Vz2n+1q
Ke/woIoAePc9DaKLAEM3XHmaaWx/opPaWZd9UlnedcybImFbt1n3PSPm6kOBXVz56OWl7kEcozX8
MGtcQ24xkwGmOeNu1Vy2wp+RRAzzOkKpovOEp9BamZGSvcGGNgZWGVR25VyJkmN1H4cD0rgdcwQD
DXWrTuPVUU+9t2yTpZhMSq/7eS2pN2G/F22AUqzDtwgPDO9zUA6rh29dB+jY2kQYFMTNpo34/ph1
GifD+UAmy26Uupy13kVZqW2kuF2Mxy4XNgdWBANuDrbtwG2OZCJ2PgmavktyN204+IJBXigYOuFG
eIPrbFdsQxvU85NBRaYdKHPsAqSLErRfJkfpimEHFxsphxiJVvvMmZ3UPcTtgmvCBqFtnW3TWPjW
hxYfG+8LbpOoBp/ZrVxbZE8ae0HKaFjEcG3RB7I+AXFW8I9qVvXG74OgBzoKDMjQLAOJE1u4+Imm
0DbJNthFCzytszgb8uUAdS6sKMAWjXDTrey1Qv3bqfKwfkxhLk3LDsL62v3CEk2M43aUUBRoRSh/
sM+GuO58AI+F7aOFF+N2EdyACraK4gzlEtLa9FcKHh7pjW0TQhlodo4/rDqgkzwI8NsoJrVd/uF3
9m2vZRw4n8BYN/QO5iYzB2oLX7L1v8yr37bero3nPp7Ip+yEHAVrXp9sLAZrivIFdGjWP7LJOduw
F4sRwfIhWpvN3WF7xFnLAc52wLvJRLgK5QVCSWaB7Y2R9yznBLi1UO0cXuousUhJoZNMHD1ojOWc
MnQfE1ef0VzlN2kBNSZPCVRhbg7w0TVvu3pThUzP2FVZ8BUNbGCEkB0sCZwXfWhqDe3Y+YRJXyky
+xD3pNY9Q+CBLHi2yd2QB1rnlliWh5k5NCDdxAgJiQrB5z0GS4EWx8hzS1Ki2uWebZ0jCm3zoeQl
IfUm3696ExCr0uWMnmE9kJrAhRgYoLaW5uSkAbvwpn2SSp49glVu9OfJw5K63DZIovNjNsrZ7CXl
Nz3vr6LcxMnCk+jNb93ciXgjPFeUg/ppj9IOlLd4Itq4mDIGP2iy1M0hcHNZXyVNPnEsDm1rcqm6
lSZlSaPBjNHQ1MHgPI2WWhFdmUtnGoFt0A62HcBl8cLYRjbKTNU1MRxL0j22j5R7AlWZU+r3CQbC
jHHEvt5ULAKchnh7R8QWA0m1PY8aCNoVl45ytBhYw583bzAqK2X5/HMkdMcW2oyt0GSksk75xaYa
gsrbFThLYtxFQmSWYgawiDtLtcT+17J3eJmXaeTAdJx7rn/jcBd2MZD+g6B9whyNNLacHgZpMWFi
okHLxRiUFfSQiyPM/KSaz0FMBohygp7kqxBYN8Wnvh8nrGpauzZJhQ2pkBR8Rl2MQzEMOhZLRb3O
wURqpvOK5AGuTyTObmyy+Qnl694/2m2ipvCDHlK3ya4Cque8z6pxhVR7IXqbT50Kksy7EsYTW6RD
64eCV513/IUYN14SNQfBg69Z55gFJmKMct2zzpX04XbJy+maTjiHWduxmUlUt4gYkQUGojf55hCY
9RiXORp0iJknXLVjLVE32vL/m79NVtKjolqGkuPSSXkvF7q6NKlhEYyJSeahYfIyL9ujGHzmpRzn
hkkF3COG6kosYkq+T+GcZKAuHcTd2dXY6rBMs5WcAD/63jNrt6xxELuuZicBXZ2UKnTGC36gEiS1
CLsyt4i/Vjyr1j2fYLdTZooVEOTQ/Zwarny0KrL+YeoBtlQbIDrtQHBZZ09cebMzFAiU+y7rrELu
i5GlK8mNjS6qmRDlRaSXXDyZ52H1NQByrN3XSxBC60JvyhVd8TClzsKgxC+Zj0rsiVxDNWHP12ZL
VJAY/L4Rh7pG3PSwJInN7atOOsGfMPihcLxalrX8hFuOPK2NHK29FSmArHA3pX2CvwkIPzHeBRpR
cguxXVQkPliwsU3OHoQmC+sXx1zyZdSbRD6hhzrdxSpOmDUjOU66voRoxSMhMPk1OUrko/fHqJuI
q52OO+95RydtVub+wHIKfB5PaQ9iNj/bEpODYyt9xHj3tVxY+kdgPChArkVIHvWy9eqpNKlVaVUR
qixrB+4Uu5sJcyUWRj2b+hFN9tUsSWmHc31r46FUdwwIvrH0kCJrYCBnR5otzm05aa8DQH9GkXzO
k7M4rZfxY7BIrc7plDvlMVQudwoONssjP6DHjtnZAaxFw89E3gAv9yzvapOJuggIE2fml1vjUiQ0
2c87UBYEKRL+MUCqdSY676NkMrfAl4tFGWvz0o1e5jXZsssQfdsMoebG601hzkLnkmSz+ue0rpnS
zMH9jj5mvXASIhs7xsOwh2jhFdeypTjCX9QrKwrclglYA9OIqO5S4KJcw5qBg01nIBV18SCaxdzQ
USIxkQN+pEl0cUI2q/LtqtG/qRmF1AQjQUNH+s5pgRUqHYArhGF+LPFg7pkTGKDU31kwyUq8M8ae
733nkadVNcpU6Mj5iMmB/EFv0X1d08WaoQ7tIRh++MFsujcvS6OEycjR9fbX/fkoiYc6bp+mYURr
6qSy6uIarCeqEz/oZJv41ASegJe+EKyJXW8/67ka+PcypUPpWOJHBsoY/u0fXSllO6rE/E/8WEQ1
cpEZ08plJaLwkLINU9D6nIU6aAgaIwIJCJ3Bhu8QegUpwr2bKoTpbERceU3seYnMv3sfdZ+YK0IN
LZwzQQbdzJ/efv0/hgoBE+DLEaxJruNwlV/PyoLVBT4s0n/A9WrhPTigzLWQw5Ur1NuP+mPNCQrD
UJ4DOkGQJk7r3aRRmVuTQD1EaSiQaIvXMJ/vHQ2KBFPcGO+u95bcaQvFYWIgZ4P1p2rq/gEg7jsl
woT6/UPrpSZGDQub7QOGdeaAcCFTrEgkke+TTKz8+VfpSru/NdLj/jtY5tNhpmvqY9xhuqpsN6RN
Xw/zXA8L+t+J+E5NgqvjmqZUqUKYwkTA/2yUXYgifK2A2yDpIJ0WrwsSw1CgifAdiQyJ4mxbmqt5
lnNTO06pwZm+03iUvPrf17/r0wYLQcALnw4f5aPXn4buoiaYrP33vqZPlO57aKeEOYLiyrzGfVcu
zibN8GRB/7vwU07Gt7/4mbLx6g0CFjG4XGDZkHd8cRpZvCQtnVbW37vUxqZmTy9LFzgO1WmE58hz
2jL1qUmNA88z8ft3UdyC+MH1Age9mnNhfhmcCj0fxojS/8oubmD5cFvA2LHmSFDF3IRqF4rBCvEB
cIqBaC1n3xyWONw2qKClsW0YlYLoRC4yyJHikTP3yww9r6BEtw9J5t3hPKO1HOJ6Ulgmt1ITKK11
a/Wu5BajgHUyZ0GbkdtIJcwR37Z9y2vJlwK9IrUnagJ+N0lTHg7PGZ/rmGQ5zuHtUrUBvMT4h0ne
U5l0pwXY02VaF5Rl3x7+021N3HOxjUDTLgJ+98fSHrlZoJGh129N2gly1qRFT6bZRUgKE3p/l6zf
fqTZLa8mnFAbPfdo4CYhuHzS6qZRtg6dCudvURKYGuOYYeR0DbPLLawbW9m8gUEGjlyiFoBDTAQo
bPM2b7/G6ZcDBAc7j8hDxGfTeD9pvNRBV8/MZfqtaCh/XuAQO1Rf3GJ2+ytXDe9QpE4jCLJ0vhQU
QAPIZrBNThY5tPckS1ulvk9di5QnLEqzLMD7mszq7e9yT7Y0vx4CV4ImJem8CWGffFgyL3ZZ1pP7
pVaDHe5iypf4KkOqybjpZvnM6bCh4V3xP5KCDesStFl0z2XNh4HZUtalBMOVx/Tv2xkqO3UERA7I
sDOsGr6iYMCuAEyemrLWYpkyQDjgN4+QXxiYMnFR0R25m6Cg8HFW4XMWJQlIbsLKhPYUtypnLJbu
3LKIo+UBlGrivSOxezLejAEcVGGzTz2JWMfpGPjA9KMqGJcvY5WbkzluaFUUiFA33JzfHm9xsp7N
nBK80OCIAo7FPwgRc9NSU3W8+C70mudnjT6l02JCOpqjiVBPCHrpvZeAdBiFeqlNlfT3n/ppNBUC
a7YZXN+Tpp7JXbAl0rkVppXzuVXko6WvFFsVkXfskor5bBUjF6Y9XghcjzNkErmW/G780S0yTSSr
zF32jg4RgsOdqqnMhGs/5ynWc3dcvpQmwM2ZGi8mHGYmc4esBQ87wObM+9AjlMjN6KWFxo5k7eb0
PDj34pgqBzh4p5opgbw9pOHr6ZMSDrV0UUaGgclZ6J9OX8cXTKHdxj/LSciveQ8Q/eDSHj0GRdh6
1PjRkwV7H12u+A/Hu9ZD1aNyi/J+SjIQuHU41jRNsXGKrNUoSqRD9yXm/qoA46op3aLH7h6zKP9Y
0Wr7aZC18BN6K0UTXSbB7eTHzWWKC9g1J1Kqua2nU7GzVC7+0vSRp4u4n3MfrYnI9nZUDYt7S1v4
ig/lks5bFfUfPE4lrFFLS1yj8IKjeovzJT3x8h6JOA9jAJcuQd4OlPMajHjhpTvld1AT/iVMFGD4
o+5QgBRtL+9czueHNsVEFAPpIKWEAd8Zvai6vpulGO8zIRDNC23EHXcWdbtvxQjnAiee/jMOKoq0
KB4RoRrzA22C1egT01zeLnMEEnb0qukCPOV+mCNQ2WGa53+NkACpmsdoMQxz39xpLMx3pJ/YDdeW
5WE2Yn/0htX+gamd+g7k2oPF7o/bdAkq5OZVtsezJXuH5/Q6WLMgaCsTzHxSBcPVPYXT4J1byM5P
6kfma/kQuXA09kH5bOLR28GXd5bfqwPq5WESoJw55snhTjOSWHukdvglPEJBrcAILfadU1Nf3VQV
wuqeGLn/JU31kRahLN7Jx/5Y+c+fCVaHlg1B/BQHNvoqQouzrx6RyOPiCpULOkYlHIBvb3/k8y/9
6xh+/kpYeQAPkCE3zLiTY2Jxq8KdwMo84uLGnhEux8Wm4cKT7Za0lJ9qt4oNnQvbabv0oxYiYYvZ
95T5ASTTAdgXYL3gtg/66KK2OvmF8xbeAHXF4b6qSF7cocYGxR0c7yMMyPqpGkV4VVOe/Ti5q/tX
ZCQIN07j2O02KZJbAaUJdxxZBVRvCnpxDjygo91H62PeJAOthLE/OIlvP9hAhLea+XsnFzphTjIk
Jg0gDWJcoE7+YTfhoD6+eOGqH73RDH6aifRMNHl5XPTyUDtR+U1Y0bIb3YSmRwdx9OjVq1/v3p4Z
34z8q5mRBqxp8CCwIjjGTxIkp4gr2gepfExGGgeU0/pis4Q+yrcoIehhN3nVcpTVgMpmZrUV3Z6m
Qrpuia6nNkDBvZSJdaudxDsKvVI46+Poe5VRT9/2hXWdrbW8WsV6VotK3FEDLW8bi0nbBDTGUNMe
FtouOW5UW9lG8hNp49QcjN/TGuTZjZAopsBAQU03adrbyh9Ko6Cgxh9rmY5fINgWH6065IAIFmc+
CHeYsdoE7343l1EKk62z+QDM/qLNNCS0AGTe5TRCOBM/oz8YXqGq6f3lUNXGpaQo/OWdZf8alsQU
M7bY35D2Btxm5SkVd6QkzLzL+LHLPP/G6kR+32ZiXXdFV9s3zsxd4p0nOq+Br8+PJDfgiuO4yKQA
V3t9xcLepOwrjs5fcHi8C8pmyGrG42pdUqjMDzQiBiK9n/SPLbTn+yxZhqssi+yP1hSJw9tL65no
+HppkWoSPl3kLkDinoIBe4zSkMBEUS1ZaDBwb2/i702v0bXDSd3HJN0tqHBUDQIYg0+tcJenAZYi
wGF31EmiaEvDE4GcvgkwvhrKyZR+KaHXlkqviyBTx06I5SYYUzgovky8DcQblPgVPC8EUVobCdDe
CZttWGm/PbMYlkNeDNY1EmkTf2GW1tUzexH3N46z3EdhNJk5vdE7zYqrijYvGaWAcY8aTWlERGc0
Syeanvf+xNWUXER9HtylPk+rUvSbHsEim5VIu2iLIpr6IKIML3AJom6ho0lfCU+wEs8nsA/Xcxsh
JNJkLarRjF/jnBuaV39mB4n719A32dexnocnL4NWDVchj98rfP0Zf6THPQHENYA55uc0JAuXTmix
zMWvMKA+gINMlP8A5bHSNWTKuFPJR63G+DyorR8rdiI16NGprf4XCxaJCNJmDI4ij9rA6wULUkqh
6iPLX3EVrOPueUICjXfnVVYGqMbqKbrrelw6YLchxRnFy7c07FFfwkTXuXt7xZ4U6J53T4hsHxQ/
TDrtPxC7GvGoCSm2/Fci7eBzFzjqk1vixi4p7F5yLo43Y9kNF61XV+flIpzroZYcZDhsLB8ymYYA
kut5usqsUTyBnO/8DZKzxed33vL1HcC8ZQDeFbNFF8w0l8qTIZuqeK2izht/UfXuki9kFmj0Uklc
N6Oypxs3mAp6SkoH+FP0fvOUarzskVB12/kMfzB170dlcmXjlvHF7b2RDgmnwKHP+5LhTnK59Tra
vS8T/X88i7u1/fVf/+/hscrqHQSYPvs5vGJNiMAUHf5nosXxYX7Isn/zr/yTaeF7KM4AyyV7euZM
uP9kWlhQr/5BgZhdw2UfTQlDg/gtKum6/yC34CgA7ul5VN0oeP4WnHHCf0AAQH8CnDbCDZRY/xOq
hf96NZI4oD6ACpUhulOv954xp39DuVPyKHVO9/yzUm07YlhXqRWIEu9pWK6oqHtJ/zHNyv4nSsXu
XZoW1ic36kgJPJiv2zIL/W2ploDeNPfPHap92yGy2r2PxNo3alj8TmAlbrLBOQCL9R7cP/LHvjhv
0Pw9jKRX+xbg7JVrkaynEcytjALZWeOuxSedC32Ei4Qmr2ONv2ptoSmeerN3axll/aUu0Wf6b+7O
ZLltJAnDr+KYOxhYCeAwc+CizZJsqb2eGJREAyBB7FyAp5+vAMgmYHmZLscMYtAdHd0tuYgqZmbl
8ueffl4c4KhMyiUguTKYeT7HNvXp6ggm2SarzuxQTa+sUkkedrq/XpIEL99C4ajBMLwuP5dZlU3d
hJhhapRVsdpnnjbRoQa89Ein3zGC604rlCCYUO3S3+8gsNr8woerY4RvF239FcBRZPOtqiqzuQW3
6ClLwpaEyVpZ5OO/qsxwL8FyWPNEP9LgCQwPRTb0tLAngb5133L16NcRbTDQaI+d2JoGwLIg8edi
IyyKL11oKRnPZ/m3+s6Mn7gHlY/gQPJ7X9y8VrBmvpNVMPfR8YvwQxhCQO35WXK2y434jeNk74uQ
IW+WaML1DjrEm/q57btP63ScPpwoydtmd6cdI24v8wRPksiRU72BWoDZT/2LIyE9AmVggicXbxef
NfHte2DXP1FQoJ+V7DyYLCO7JMNZzE0/2uqTLTCNs9xYVzfgZtWHBOr8YAIj6fGNRwUOXkPD+mtR
8m8pJnUFQEZjuJp+eOPvxqCU4Ft7azmLD6QC9HM3CEJmQx720/EmVC+C6BDRppIpdAYylr2EOn3O
5Adk2oA+8LVaGU/ReHd9yHTtgj4g66J0Mu4Nc0Gr0LHczI/MH5qr9C+eWcHnMHEpH5rx4THwY5jw
CuPwmIArhc4hhNKpgPdh4cPlnux3Z4B8j/co5ebW3isoU74JLjYGfYTBOsPHzsZ0cK8r8HMm0xcC
iJwZQxSIOaX22j1Xq4zAKaAn346i4z2VVqZOkuBe3zAwNr0GHqF/LIsoWTlhuqXv55BBP8G4npQQ
xdYoROb5hXtMgtekoNWbhV8e3zqRtr+xNvS/ArfZwWeR+tX6AsqgtTutTE+/p2Ph+CYvNA4UYBrD
A5zqAlQjuqlsqrvt/sAMDD9PH1yitGuTCv9UZSL1LxKkPZtFischfybylZpRB95GV2Gg+V4s6AhV
7n14+u4KlwyOQm3uA54gQF17R5OsK2Qni6vHg+7QIV/kSQnjc+k/remXvk3gDb1KCzX9aKdmMgv9
UD1PneQThHybWbobb99vU1bZ7DMLutq9EZ2HfPfXsWBwVwuvmueWd5yXzBu8PzJx15yQuHGhiFPK
G9NfAA8D3ncGcod5oEnFpLnMSgptbhWKPg/UXcqax/3xNtvE1V0ttsk6pXQfjMubLLW0ay2JF1/i
0FE/Oco2J/rV8o+RUqW3QR5k68k28fGrDSZpPETq5jxlUsR2CpR8RzVitxufm4zFtecbx3feOCrY
6/nPVbfX7CWO3xB1XXpMBLkWBd7u8R9SLVe8Klvc61kyVmaFBlixzFLlr3XlsgMNhtDpOM2Vd+sy
wFO3jomb0Cwd+cdzh0RZCQrvyMnoYbq4cjb7ZMmkNuYxuOkh8WhuyhafM5Np9hOCIe0yDXbKLyKb
lzZgiusVz5l7mTpadwMR1EqZ5ns2hCtVMcfjP96mieedpYDCM5gqsDMLQRmKl4mJiXxLmcMwkSzV
hWq91g7jxRd0z8Awl/HSONra9Rjg1hWYPBqK09BZvAtt5s6Af/QYzfDzw+/1gNSHz8gfmwou7qNu
9t/9sM2CrDIP1n28syx4JCEj+II0w5UMVCKkyBpUNzAMH9+E9j46L7aCqEOPovGlkwT7K8Z/BtOD
q2eXoXXILmM7Vd6Bp3LP3YNZAD1j0tqbyskpQevs/7AFjDkp8kP+BZwKFP9uYD7ki8PuUq0qB7aJ
FOqenXnYROf2nvbmZG0xOVtn5Gax2y0+6vT7XSiO4lxR59KBiNrjszA3vLOEhubP2RjWzOywXzBM
xs/mVWRH0O7r+nFF0hJ7pW9NaDTzRNfmlZHQWRNvAD9mFzkAinRi0K5+GZr7xefIRtXxCY5va9Vb
uIr3lC0Ufz8HW8LrQbN/BXmvfk8zDxHKdm3sGXGc0q2d5JD7qv7iM5K3X5nhVlgQcTRre3G1CyKY
QtWK44NzQ79PAoYPliTCwCDplTcxGfHwyd6uH414G1+mnn+8pB4EaXym76eKGerXdJ3kM8sOj7eE
lNwlPxcEnESk9JvbgCTQyIbPoMGiXLuDPbcBWw0uitLBPTXRwp6WKgo2qW0zTajpOZwL5Er8BRvw
K1pccMWS5VgvqrtKwybNvW0OZWpqQ8W/Dq9SJvUdYKpRg810r6yD7cTzorMi3Qh11Wz1oST58F40
rD3oB3O/2gW2qcxoadxCcuw7jPQgKxPe7GnmmBNHl8iBCbnUJDQYYX7GfCNmG7kEaBeOpxxnZZUw
n8jcvj8eYmh1bD8vGYcLS4+bjpU7sqzlYZbv1N0T8G1M5CYSaYQ0vjhqVX5uih59m7GXuJzie2UI
QPExP24uLAWmk9kRfqi5a5QftSSJZkYMGy3vw4zxfI1CuJ6JsK51xgsAYrEfycFsZxn45KtYW6sX
lQugEcafitFIKeBhZqkvTHfKuBL/A/dA8CFX1mE4qah1OYT/2/XH3DFdMFH0pHoXPn7Lcbo1sAaT
HHzXkwI34D0zhoSDkx3jK9U5clXRVDTLKqq09NrsinkBY6rKdjeYvJAWA5U2pIx/XxT010xKX68W
gg7MNGdhpUXvPFDLlwvV5NaptLXx4NPqVU49bZxsXitFIdwft7zzCjDz88pL1YctZEvetIDWdFZi
2dWpElXatWcdNlclggAV7gEaLQBBfjy1NMP4pMVVAFGgCgME4G/Q1Zq9Pt5n+JYXsOO60ErRQfJF
p74CTqtS5owZ2lDXYz6HN1Gz6jA393uXdo0xTUVjBpFMDpmCFAaANJhX5WWzgplKysRKFuqMyWTh
F9s+3MOHAmcWPAPxYnIAn04n9WZ7a9tb/63OZMgpl4HLybhldVcr0v9NZNtuZLYslvOoCIrybrfK
yvtVTp41fx4nIH76Ng6i4l38937p5wu1NAK/iJVpl1aJbjuxcv1S9Rv/bI0Q0FGxeyIQN/QR1TwB
7qiHnvKPf7wK44jyQP1jxXGZz8C1TVwI8x5PE5yfHNKPjuHnO2zO8+e/09nBY7yLCvE9eEHc4ZvV
BWrld86gt8LJGbgjS2BcqKF2N++6IxWUG6X69nTwvPik//7mf5guIa2ly4qAaY5USmr8hV92+t3D
TIHHSVs6zdv1Q+VvWNuHg7R5p2YI8let/E8UwBzV1USKes0m+Y5PD4GZvZwCmAXUoFYArv1hHQKe
tUhx/I4K9OToRAXMEf3YgPrMZpNqTxRA4YzInDISWWRLhrV/+rJ5W7ntYwX5ksnJkRIST2/7znhE
/gQ/iCR38wzuEAjPZYVAZ/4qoA5KYf1LAIoaB+oBWBy+Hs/AZMC1GrmUMgQwDoPdhhqhfsjcnhoC
l0OA68EiAm8OYXDWkIS3KBrKaYI9QgBQc0AH9dPTBNsZjV1AHpDaDvQUBNku8it1CoJ/HuAYVOIv
nwLgpxF3ggaOrTnwAbkE9MxKqwJ+Dz7hmOkYX83dqSrY1ggKK6D9GhojnsGpgj0WmBopGTCo+4Cp
Z+JzK+mc6ukh4BQyrhq+5XFz+wxIBEhQyGqAYY90yxwDwG1vxP7uNTSAghkeA9Tp4hnajQhDFhZc
SgRMbWQJdBumoDF2vUPAQW6G0+mDUwBIiYAuSe1eKABNFY4mbNyp5NtYR1K5Lnjp5qsfnA0EPCNg
iHLb5yYEgkfBuOcIOIycJwlPFY1Jg+IZ3vaxWM1LSbhDBH+AscjJtS5vLy5yDGgLAX9AF/jVUeC8
B2QFiYu0JmD/+6dgqiNqXpT/ydPVDz52RxXMEVTJ0Ny0RnCAskDtQjY8IkOAqqsg8tpt9jRC0zgG
i2Y97sqhXQNApATiR8oUCClg7ybOQKPxvf2TJONjxnD5ffOXhqULvJ4jGx4aUJjy/QvcRPt0dYEg
mW41QLGAaOpneHYR7Ie0RdDJlpk0ZYEDrp9egOQaJBNJk2oQqdbP/yph2sv1nBDTMpRIOkJwyAgI
HlPuwfrpeUaug8Ugd0patZGV5tgHdDswvsmRtYuGyrxhLgY6I7uq4GojcGJAmZ1WVwanCtAV6rLb
xyw6LmhXEFSNEPROAT8RtJsjZOSr2RyYWRSwKNnLwYKlWWSIT0T91EUYuyOIgwEM0zhVP8OTBZXs
nuQpiGBBuMtWL3Voj0cICBl2xjvVTyN0AzIEVNE06asRcwdVKC3aL7uJInfIFEPhITSnMLhLgVFg
prQ90EdkBAgJABq+dCnAZw4pL4m1VtoGJQRQTkuqAF6yI5oEiJibL7nvJVpkC1T8J+FFiWd4QkAy
R1YVzDHmsO5aa+PCvmdgjuicMqhWDC5UAN8oX07USI2KPnIa11/SAUrKcEcIv6kNq5vYZEiqAF+W
tHtIahSoqE2DcCPqXC+nd6JNwITTBKCxLTcOTxV0ZjXIGgTShyRIDRpQGllA4k9PAVnAcxKCMNyK
EpRCsqdgjwQdLSwWWD7x9GQBapwRNDKE6e3l2XzgoDSCMEbyFAieYR9g6AB52ZfsAhxOpFBQGkFm
I54hnoL46uQSKcYIBp0xvE5tiqAfMYiEO3WnujVDnMLw7giuSNmIwTBIrOMQQ4Av9vg92kDEVeRV
gZ40GjM86wj7kbRd0EdEBTpDUtr6Wl8WrBG4MzBZz8CcAZ7CWPQoy2kE1hGHgS+7xVj14ickBIdC
dF20sjC4OhuYeHlZQCPwBkihtiWV/inUdwQK0Za2h3Q50NkgaxBIpMDwaOE3t9m0nio41BlBnzMq
ZrhCQIgvqQoGTiNgS3KrjVUUV2DHXaIgBwRNhRq6MYvDUwUBIpM8BWrOtJ/SiNpmCkQR+/QUCKIt
0cQnIIn10xz7gDSCKEoMppYzi+ARiUPo0v2B04hZRO9wp9oDH9L+4baSdhctAIcEBvQIN8rQCx2o
tYjhVJaYMF4/w3OU6KJubuy/X30VTjP5JI7gWxXhVBdqbK5Nml0fD845YJS5dN2RpCqgVCInEqj1
0wudHBUMDo3u0Jc0UjA8W0CjtbRFpLiMcwS48bnw2LWIVF+BaRA4wblbPwM8BbiAZS0i7jIpQx0u
i0YWevcCiQTCaI3WbhrV6qf+wN+yi7/xS187X6ZwDzzVPS/BKn+pNeZHv/Dc6/H9z9s+j8unf/5D
NHN0flG0wDSf3RQwxX//q1ParCEnJz98hqDUn9P+8XaD339057Oed/X8Py+CVbbMHn0IxUUfUPua
t8stfTPM+3xYbpcdHoo6kPv2Jt+xXHy9EX+x8MuDROt3eLEj6PfWzQKYaLovXHdPSL9wtmE6zzLv
HEUNx5ZdeboMgy9xFgWdt27AjdJrx2GcLZ/i07duQKPyK8P381gEj7uis3gNR5RdfLYK4T/JVqcr
N4Bf6ZVbMpZX8ZdX05gWwofusTeAQtlPOePUg6fO90kSRHQuyK58voozr/vKZBYFDE525R8zzkiq
5OXT0u8IoNZgtWRf+DIMgygOuhrZwKCkl46egmXPijTQIumV40NXLBqsjuyyr7+3TQ38RXphFtg9
bspn+RK3Vws7lV36Ot5BLNE/5gavIrv2zTKIOtaDYpyAQMivy9z3ZfT0vFJ9mTe4Avml83z5yDD7
VVF0ZLqtWUuvHzxCkr7sNpWSeiWkkF+auyCPi45k602VVX7tPA/4O0mC5xetD71pCv4Tq8e7rL+0
KA9LLx1HRU+4254d2ZVvVw9Zfww7GCxRyJNfer/s3lukH0RVSH7hw6uL5TbJ/aB7rbO+qLf8ifWv
Vlm+6liqFhv9Jxa/WR2Dx8411jak/onFP8fZ5vkMauluCg/SS8Mo5b+aLrOYm7KrnE31+898wGy5
6es+aYE/4JK88YPuiTdJaNm3frMJ8Ui6UQ2cziKzK710tvL6fft13UB24berKIKtZL/shQktwFF2
+Xs/flq9usy/u9uaVK/s8n/Fux8Iosii/oF7ufmA7wWxTdLKvv87Tn8FUXnHpWCugUiAyq997EaV
LT5Hdt33xdJ/fjthU0Bvikyl7LIfVtmWm+15oXrlhp1BeuWAyKYn3m2vr+zSH5fcO8xh7qomlSYB
+5BefJUXrz689PJNblR6/SB/jJkb2fHcjCbjKL12GcNQ6j0fQv1tjuss3s9XfinT9LUr6vv80zMN
ykt/rJtcE7/xGK6W2b/+DQAA//8=</cx:binary>
              </cx:geoCache>
            </cx:geography>
          </cx:layoutPr>
          <cx:valueColors>
            <cx:minColor>
              <a:schemeClr val="accent6">
                <a:lumMod val="40000"/>
                <a:lumOff val="60000"/>
              </a:schemeClr>
            </cx:minColor>
            <cx:midColor>
              <a:schemeClr val="accent6">
                <a:lumMod val="75000"/>
              </a:schemeClr>
            </cx:midColor>
            <cx:maxColor>
              <a:schemeClr val="accent5">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371474</xdr:colOff>
      <xdr:row>1</xdr:row>
      <xdr:rowOff>119062</xdr:rowOff>
    </xdr:from>
    <xdr:to>
      <xdr:col>13</xdr:col>
      <xdr:colOff>323849</xdr:colOff>
      <xdr:row>16</xdr:row>
      <xdr:rowOff>4762</xdr:rowOff>
    </xdr:to>
    <xdr:graphicFrame macro="">
      <xdr:nvGraphicFramePr>
        <xdr:cNvPr id="2" name="Chart 1">
          <a:extLst>
            <a:ext uri="{FF2B5EF4-FFF2-40B4-BE49-F238E27FC236}">
              <a16:creationId xmlns:a16="http://schemas.microsoft.com/office/drawing/2014/main" id="{758B3D63-E286-C34E-E9AB-6BE78FA15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150327</xdr:colOff>
      <xdr:row>9</xdr:row>
      <xdr:rowOff>27993</xdr:rowOff>
    </xdr:from>
    <xdr:to>
      <xdr:col>8</xdr:col>
      <xdr:colOff>381000</xdr:colOff>
      <xdr:row>23</xdr:row>
      <xdr:rowOff>140478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4EE9C2F-3208-DCB1-2B2C-CAB1C26EA4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17227" y="1742493"/>
              <a:ext cx="4574073" cy="27794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104774</xdr:colOff>
      <xdr:row>6</xdr:row>
      <xdr:rowOff>180975</xdr:rowOff>
    </xdr:from>
    <xdr:to>
      <xdr:col>12</xdr:col>
      <xdr:colOff>304799</xdr:colOff>
      <xdr:row>26</xdr:row>
      <xdr:rowOff>23812</xdr:rowOff>
    </xdr:to>
    <xdr:graphicFrame macro="">
      <xdr:nvGraphicFramePr>
        <xdr:cNvPr id="2" name="Chart 1">
          <a:extLst>
            <a:ext uri="{FF2B5EF4-FFF2-40B4-BE49-F238E27FC236}">
              <a16:creationId xmlns:a16="http://schemas.microsoft.com/office/drawing/2014/main" id="{A7CFCC6F-AFB1-C388-4F3A-E59120F11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432593</xdr:colOff>
      <xdr:row>1</xdr:row>
      <xdr:rowOff>186134</xdr:rowOff>
    </xdr:from>
    <xdr:to>
      <xdr:col>14</xdr:col>
      <xdr:colOff>228202</xdr:colOff>
      <xdr:row>21</xdr:row>
      <xdr:rowOff>49609</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D1CB732-72EA-2494-6513-2909D21F1A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8918" y="376634"/>
              <a:ext cx="5282009" cy="3673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123824</xdr:colOff>
      <xdr:row>2</xdr:row>
      <xdr:rowOff>14286</xdr:rowOff>
    </xdr:from>
    <xdr:to>
      <xdr:col>11</xdr:col>
      <xdr:colOff>552449</xdr:colOff>
      <xdr:row>19</xdr:row>
      <xdr:rowOff>38099</xdr:rowOff>
    </xdr:to>
    <xdr:graphicFrame macro="">
      <xdr:nvGraphicFramePr>
        <xdr:cNvPr id="2" name="Chart 1">
          <a:extLst>
            <a:ext uri="{FF2B5EF4-FFF2-40B4-BE49-F238E27FC236}">
              <a16:creationId xmlns:a16="http://schemas.microsoft.com/office/drawing/2014/main" id="{27E59FDC-AF08-BC0D-A5F0-24BEFEF8F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109537</xdr:rowOff>
    </xdr:from>
    <xdr:to>
      <xdr:col>1</xdr:col>
      <xdr:colOff>752475</xdr:colOff>
      <xdr:row>20</xdr:row>
      <xdr:rowOff>38100</xdr:rowOff>
    </xdr:to>
    <xdr:graphicFrame macro="">
      <xdr:nvGraphicFramePr>
        <xdr:cNvPr id="2" name="Chart 1">
          <a:extLst>
            <a:ext uri="{FF2B5EF4-FFF2-40B4-BE49-F238E27FC236}">
              <a16:creationId xmlns:a16="http://schemas.microsoft.com/office/drawing/2014/main" id="{936069FB-6934-563D-29DA-FBB49DECD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119429</xdr:colOff>
      <xdr:row>18</xdr:row>
      <xdr:rowOff>8059</xdr:rowOff>
    </xdr:from>
    <xdr:to>
      <xdr:col>4</xdr:col>
      <xdr:colOff>727563</xdr:colOff>
      <xdr:row>20</xdr:row>
      <xdr:rowOff>112101</xdr:rowOff>
    </xdr:to>
    <xdr:graphicFrame macro="">
      <xdr:nvGraphicFramePr>
        <xdr:cNvPr id="5" name="Chart 4">
          <a:extLst>
            <a:ext uri="{FF2B5EF4-FFF2-40B4-BE49-F238E27FC236}">
              <a16:creationId xmlns:a16="http://schemas.microsoft.com/office/drawing/2014/main" id="{E9A96BC6-A54A-E795-1BE5-FCB9E5B11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494567</xdr:colOff>
      <xdr:row>17</xdr:row>
      <xdr:rowOff>156797</xdr:rowOff>
    </xdr:from>
    <xdr:to>
      <xdr:col>7</xdr:col>
      <xdr:colOff>729028</xdr:colOff>
      <xdr:row>20</xdr:row>
      <xdr:rowOff>70338</xdr:rowOff>
    </xdr:to>
    <xdr:graphicFrame macro="">
      <xdr:nvGraphicFramePr>
        <xdr:cNvPr id="6" name="Chart 5">
          <a:extLst>
            <a:ext uri="{FF2B5EF4-FFF2-40B4-BE49-F238E27FC236}">
              <a16:creationId xmlns:a16="http://schemas.microsoft.com/office/drawing/2014/main" id="{1255E215-6E25-3EF8-5FA0-37E08AAA59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488706</xdr:colOff>
      <xdr:row>17</xdr:row>
      <xdr:rowOff>164123</xdr:rowOff>
    </xdr:from>
    <xdr:to>
      <xdr:col>10</xdr:col>
      <xdr:colOff>920994</xdr:colOff>
      <xdr:row>20</xdr:row>
      <xdr:rowOff>106973</xdr:rowOff>
    </xdr:to>
    <xdr:graphicFrame macro="">
      <xdr:nvGraphicFramePr>
        <xdr:cNvPr id="7" name="Chart 6">
          <a:extLst>
            <a:ext uri="{FF2B5EF4-FFF2-40B4-BE49-F238E27FC236}">
              <a16:creationId xmlns:a16="http://schemas.microsoft.com/office/drawing/2014/main" id="{CE434362-9781-A707-30B3-91DE3FE8C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387594</xdr:colOff>
      <xdr:row>17</xdr:row>
      <xdr:rowOff>159727</xdr:rowOff>
    </xdr:from>
    <xdr:to>
      <xdr:col>13</xdr:col>
      <xdr:colOff>937114</xdr:colOff>
      <xdr:row>20</xdr:row>
      <xdr:rowOff>43962</xdr:rowOff>
    </xdr:to>
    <xdr:graphicFrame macro="">
      <xdr:nvGraphicFramePr>
        <xdr:cNvPr id="8" name="Chart 7">
          <a:extLst>
            <a:ext uri="{FF2B5EF4-FFF2-40B4-BE49-F238E27FC236}">
              <a16:creationId xmlns:a16="http://schemas.microsoft.com/office/drawing/2014/main" id="{A3150223-9165-B31B-A027-15D68725C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5</xdr:row>
      <xdr:rowOff>18388</xdr:rowOff>
    </xdr:from>
    <xdr:to>
      <xdr:col>5</xdr:col>
      <xdr:colOff>371475</xdr:colOff>
      <xdr:row>12</xdr:row>
      <xdr:rowOff>164731</xdr:rowOff>
    </xdr:to>
    <xdr:sp macro="" textlink="">
      <xdr:nvSpPr>
        <xdr:cNvPr id="4" name="Rectangle: Rounded Corners 3">
          <a:extLst>
            <a:ext uri="{FF2B5EF4-FFF2-40B4-BE49-F238E27FC236}">
              <a16:creationId xmlns:a16="http://schemas.microsoft.com/office/drawing/2014/main" id="{3623A391-4598-DD43-C542-186C3EB91363}"/>
            </a:ext>
          </a:extLst>
        </xdr:cNvPr>
        <xdr:cNvSpPr/>
      </xdr:nvSpPr>
      <xdr:spPr>
        <a:xfrm>
          <a:off x="152400" y="970888"/>
          <a:ext cx="3267075" cy="1479843"/>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256722</xdr:colOff>
      <xdr:row>10</xdr:row>
      <xdr:rowOff>146342</xdr:rowOff>
    </xdr:from>
    <xdr:to>
      <xdr:col>5</xdr:col>
      <xdr:colOff>221077</xdr:colOff>
      <xdr:row>12</xdr:row>
      <xdr:rowOff>132751</xdr:rowOff>
    </xdr:to>
    <xdr:sp macro="" textlink="">
      <xdr:nvSpPr>
        <xdr:cNvPr id="7" name="Rectangle: Rounded Corners 6">
          <a:extLst>
            <a:ext uri="{FF2B5EF4-FFF2-40B4-BE49-F238E27FC236}">
              <a16:creationId xmlns:a16="http://schemas.microsoft.com/office/drawing/2014/main" id="{D113E74E-6B44-5A86-3138-8F2FE2A2CC85}"/>
            </a:ext>
          </a:extLst>
        </xdr:cNvPr>
        <xdr:cNvSpPr/>
      </xdr:nvSpPr>
      <xdr:spPr>
        <a:xfrm>
          <a:off x="256722" y="2051342"/>
          <a:ext cx="3012355" cy="36740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133352</xdr:colOff>
      <xdr:row>0</xdr:row>
      <xdr:rowOff>85725</xdr:rowOff>
    </xdr:from>
    <xdr:to>
      <xdr:col>29</xdr:col>
      <xdr:colOff>304800</xdr:colOff>
      <xdr:row>2</xdr:row>
      <xdr:rowOff>57150</xdr:rowOff>
    </xdr:to>
    <xdr:sp macro="" textlink="">
      <xdr:nvSpPr>
        <xdr:cNvPr id="2" name="Rectangle: Rounded Corners 1">
          <a:extLst>
            <a:ext uri="{FF2B5EF4-FFF2-40B4-BE49-F238E27FC236}">
              <a16:creationId xmlns:a16="http://schemas.microsoft.com/office/drawing/2014/main" id="{ED12DCC0-76E1-E863-6AC2-BAADAE27DAA8}"/>
            </a:ext>
          </a:extLst>
        </xdr:cNvPr>
        <xdr:cNvSpPr/>
      </xdr:nvSpPr>
      <xdr:spPr>
        <a:xfrm>
          <a:off x="133352" y="85725"/>
          <a:ext cx="17849848"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ECOMMERCE REVENUE ANALYTICS PORTAL</a:t>
          </a:r>
        </a:p>
      </xdr:txBody>
    </xdr:sp>
    <xdr:clientData/>
  </xdr:twoCellAnchor>
  <xdr:twoCellAnchor>
    <xdr:from>
      <xdr:col>0</xdr:col>
      <xdr:colOff>485774</xdr:colOff>
      <xdr:row>7</xdr:row>
      <xdr:rowOff>133351</xdr:rowOff>
    </xdr:from>
    <xdr:to>
      <xdr:col>4</xdr:col>
      <xdr:colOff>600075</xdr:colOff>
      <xdr:row>10</xdr:row>
      <xdr:rowOff>180975</xdr:rowOff>
    </xdr:to>
    <xdr:graphicFrame macro="">
      <xdr:nvGraphicFramePr>
        <xdr:cNvPr id="6" name="Chart 5">
          <a:extLst>
            <a:ext uri="{FF2B5EF4-FFF2-40B4-BE49-F238E27FC236}">
              <a16:creationId xmlns:a16="http://schemas.microsoft.com/office/drawing/2014/main" id="{74C79363-624D-40BD-9FD3-86606E474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95250</xdr:colOff>
          <xdr:row>11</xdr:row>
          <xdr:rowOff>8782</xdr:rowOff>
        </xdr:from>
        <xdr:to>
          <xdr:col>4</xdr:col>
          <xdr:colOff>571500</xdr:colOff>
          <xdr:row>12</xdr:row>
          <xdr:rowOff>130628</xdr:rowOff>
        </xdr:to>
        <xdr:pic>
          <xdr:nvPicPr>
            <xdr:cNvPr id="9" name="Picture 8">
              <a:extLst>
                <a:ext uri="{FF2B5EF4-FFF2-40B4-BE49-F238E27FC236}">
                  <a16:creationId xmlns:a16="http://schemas.microsoft.com/office/drawing/2014/main" id="{90C3F4C8-6C7A-E4E1-D640-9EA1CB0E7037}"/>
                </a:ext>
              </a:extLst>
            </xdr:cNvPr>
            <xdr:cNvPicPr>
              <a:picLocks noChangeAspect="1" noChangeArrowheads="1"/>
              <a:extLst>
                <a:ext uri="{84589F7E-364E-4C9E-8A38-B11213B215E9}">
                  <a14:cameraTool cellRange="'KPI YOY'!$I$10" spid="_x0000_s7407"/>
                </a:ext>
              </a:extLst>
            </xdr:cNvPicPr>
          </xdr:nvPicPr>
          <xdr:blipFill>
            <a:blip xmlns:r="http://schemas.openxmlformats.org/officeDocument/2006/relationships" r:embed="rId2"/>
            <a:srcRect/>
            <a:stretch>
              <a:fillRect/>
            </a:stretch>
          </xdr:blipFill>
          <xdr:spPr bwMode="auto">
            <a:xfrm>
              <a:off x="1924050" y="2104282"/>
              <a:ext cx="1085850" cy="3123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167187</xdr:colOff>
      <xdr:row>2</xdr:row>
      <xdr:rowOff>171450</xdr:rowOff>
    </xdr:from>
    <xdr:to>
      <xdr:col>5</xdr:col>
      <xdr:colOff>359863</xdr:colOff>
      <xdr:row>4</xdr:row>
      <xdr:rowOff>168065</xdr:rowOff>
    </xdr:to>
    <xdr:sp macro="" textlink="">
      <xdr:nvSpPr>
        <xdr:cNvPr id="3" name="Rectangle: Rounded Corners 2">
          <a:extLst>
            <a:ext uri="{FF2B5EF4-FFF2-40B4-BE49-F238E27FC236}">
              <a16:creationId xmlns:a16="http://schemas.microsoft.com/office/drawing/2014/main" id="{5B361073-B71C-BD1F-264B-D9B235E3BE30}"/>
            </a:ext>
          </a:extLst>
        </xdr:cNvPr>
        <xdr:cNvSpPr/>
      </xdr:nvSpPr>
      <xdr:spPr>
        <a:xfrm>
          <a:off x="167187" y="552450"/>
          <a:ext cx="3240676" cy="37761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0</xdr:col>
      <xdr:colOff>234572</xdr:colOff>
      <xdr:row>5</xdr:row>
      <xdr:rowOff>79623</xdr:rowOff>
    </xdr:from>
    <xdr:to>
      <xdr:col>5</xdr:col>
      <xdr:colOff>287526</xdr:colOff>
      <xdr:row>7</xdr:row>
      <xdr:rowOff>86444</xdr:rowOff>
    </xdr:to>
    <xdr:sp macro="" textlink="KPI!B17">
      <xdr:nvSpPr>
        <xdr:cNvPr id="5" name="Rectangle: Rounded Corners 4">
          <a:extLst>
            <a:ext uri="{FF2B5EF4-FFF2-40B4-BE49-F238E27FC236}">
              <a16:creationId xmlns:a16="http://schemas.microsoft.com/office/drawing/2014/main" id="{A9CDCDAD-6B93-9C13-44A9-B74B357EC174}"/>
            </a:ext>
          </a:extLst>
        </xdr:cNvPr>
        <xdr:cNvSpPr/>
      </xdr:nvSpPr>
      <xdr:spPr>
        <a:xfrm>
          <a:off x="234572" y="1032123"/>
          <a:ext cx="3100954" cy="38782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0B85E13-A64E-4CBB-A7BB-B564C29555FE}"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47625</xdr:colOff>
      <xdr:row>3</xdr:row>
      <xdr:rowOff>17179</xdr:rowOff>
    </xdr:from>
    <xdr:to>
      <xdr:col>11</xdr:col>
      <xdr:colOff>295274</xdr:colOff>
      <xdr:row>13</xdr:row>
      <xdr:rowOff>19050</xdr:rowOff>
    </xdr:to>
    <xdr:grpSp>
      <xdr:nvGrpSpPr>
        <xdr:cNvPr id="11" name="Group 10">
          <a:extLst>
            <a:ext uri="{FF2B5EF4-FFF2-40B4-BE49-F238E27FC236}">
              <a16:creationId xmlns:a16="http://schemas.microsoft.com/office/drawing/2014/main" id="{CE3575B8-91DD-8687-3B9A-63DD6BCEF4C8}"/>
            </a:ext>
          </a:extLst>
        </xdr:cNvPr>
        <xdr:cNvGrpSpPr/>
      </xdr:nvGrpSpPr>
      <xdr:grpSpPr>
        <a:xfrm>
          <a:off x="3705225" y="588679"/>
          <a:ext cx="3295649" cy="1906871"/>
          <a:chOff x="200026" y="542925"/>
          <a:chExt cx="2809874" cy="1771651"/>
        </a:xfrm>
      </xdr:grpSpPr>
      <xdr:sp macro="" textlink="">
        <xdr:nvSpPr>
          <xdr:cNvPr id="12" name="Rectangle: Rounded Corners 11">
            <a:extLst>
              <a:ext uri="{FF2B5EF4-FFF2-40B4-BE49-F238E27FC236}">
                <a16:creationId xmlns:a16="http://schemas.microsoft.com/office/drawing/2014/main" id="{B09CF778-3837-1962-1733-7D313BCE2E8A}"/>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PROFIT</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3" name="Rectangle: Rounded Corners 3">
            <a:extLst>
              <a:ext uri="{FF2B5EF4-FFF2-40B4-BE49-F238E27FC236}">
                <a16:creationId xmlns:a16="http://schemas.microsoft.com/office/drawing/2014/main" id="{D7D408C0-C8B7-9B6C-A03E-68B3D0E4EBB4}"/>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4" name="Rectangle: Rounded Corners 13">
            <a:extLst>
              <a:ext uri="{FF2B5EF4-FFF2-40B4-BE49-F238E27FC236}">
                <a16:creationId xmlns:a16="http://schemas.microsoft.com/office/drawing/2014/main" id="{0D983D32-2C96-9F80-4ECE-FAE7072C9B2D}"/>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679C3FB-D805-4C2F-8331-A99D731B78DE}"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Rectangle: Rounded Corners 14">
            <a:extLst>
              <a:ext uri="{FF2B5EF4-FFF2-40B4-BE49-F238E27FC236}">
                <a16:creationId xmlns:a16="http://schemas.microsoft.com/office/drawing/2014/main" id="{784F8DD3-5CA7-21F5-B3AB-C65CE74AB3FD}"/>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11</xdr:col>
      <xdr:colOff>552450</xdr:colOff>
      <xdr:row>3</xdr:row>
      <xdr:rowOff>17179</xdr:rowOff>
    </xdr:from>
    <xdr:to>
      <xdr:col>17</xdr:col>
      <xdr:colOff>419100</xdr:colOff>
      <xdr:row>13</xdr:row>
      <xdr:rowOff>19050</xdr:rowOff>
    </xdr:to>
    <xdr:grpSp>
      <xdr:nvGrpSpPr>
        <xdr:cNvPr id="16" name="Group 15">
          <a:extLst>
            <a:ext uri="{FF2B5EF4-FFF2-40B4-BE49-F238E27FC236}">
              <a16:creationId xmlns:a16="http://schemas.microsoft.com/office/drawing/2014/main" id="{2F2DC155-B872-8C47-9D59-EE71EFF4101F}"/>
            </a:ext>
          </a:extLst>
        </xdr:cNvPr>
        <xdr:cNvGrpSpPr/>
      </xdr:nvGrpSpPr>
      <xdr:grpSpPr>
        <a:xfrm>
          <a:off x="7258050" y="588679"/>
          <a:ext cx="3524250" cy="1906871"/>
          <a:chOff x="200026" y="542925"/>
          <a:chExt cx="2809874" cy="1771651"/>
        </a:xfrm>
      </xdr:grpSpPr>
      <xdr:sp macro="" textlink="">
        <xdr:nvSpPr>
          <xdr:cNvPr id="17" name="Rectangle: Rounded Corners 16">
            <a:extLst>
              <a:ext uri="{FF2B5EF4-FFF2-40B4-BE49-F238E27FC236}">
                <a16:creationId xmlns:a16="http://schemas.microsoft.com/office/drawing/2014/main" id="{1198F7A8-C7AE-3D1C-8905-71645231C546}"/>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8" name="Rectangle: Rounded Corners 3">
            <a:extLst>
              <a:ext uri="{FF2B5EF4-FFF2-40B4-BE49-F238E27FC236}">
                <a16:creationId xmlns:a16="http://schemas.microsoft.com/office/drawing/2014/main" id="{B4A9F0E9-A096-643C-C848-47286EF04E07}"/>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19" name="Rectangle: Rounded Corners 18">
            <a:extLst>
              <a:ext uri="{FF2B5EF4-FFF2-40B4-BE49-F238E27FC236}">
                <a16:creationId xmlns:a16="http://schemas.microsoft.com/office/drawing/2014/main" id="{59495A09-0625-3D8C-907F-29F8EDBCCC33}"/>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69CFCF2-907A-4357-A15B-FA8330BD224A}"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Rectangle: Rounded Corners 19">
            <a:extLst>
              <a:ext uri="{FF2B5EF4-FFF2-40B4-BE49-F238E27FC236}">
                <a16:creationId xmlns:a16="http://schemas.microsoft.com/office/drawing/2014/main" id="{9E1097C6-D801-4D23-FB57-AB315263695E}"/>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76200</xdr:colOff>
      <xdr:row>3</xdr:row>
      <xdr:rowOff>25769</xdr:rowOff>
    </xdr:from>
    <xdr:to>
      <xdr:col>23</xdr:col>
      <xdr:colOff>323849</xdr:colOff>
      <xdr:row>12</xdr:row>
      <xdr:rowOff>175192</xdr:rowOff>
    </xdr:to>
    <xdr:grpSp>
      <xdr:nvGrpSpPr>
        <xdr:cNvPr id="21" name="Group 20">
          <a:extLst>
            <a:ext uri="{FF2B5EF4-FFF2-40B4-BE49-F238E27FC236}">
              <a16:creationId xmlns:a16="http://schemas.microsoft.com/office/drawing/2014/main" id="{2EBC3141-1411-162C-D065-9AE051AEA193}"/>
            </a:ext>
          </a:extLst>
        </xdr:cNvPr>
        <xdr:cNvGrpSpPr/>
      </xdr:nvGrpSpPr>
      <xdr:grpSpPr>
        <a:xfrm>
          <a:off x="11049000" y="597269"/>
          <a:ext cx="3295649" cy="1863923"/>
          <a:chOff x="200026" y="542925"/>
          <a:chExt cx="2809874" cy="1771651"/>
        </a:xfrm>
      </xdr:grpSpPr>
      <xdr:sp macro="" textlink="">
        <xdr:nvSpPr>
          <xdr:cNvPr id="22" name="Rectangle: Rounded Corners 21">
            <a:extLst>
              <a:ext uri="{FF2B5EF4-FFF2-40B4-BE49-F238E27FC236}">
                <a16:creationId xmlns:a16="http://schemas.microsoft.com/office/drawing/2014/main" id="{594E0C62-B315-A999-8D0A-05D73F2BD1BF}"/>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NO</a:t>
            </a:r>
            <a:r>
              <a:rPr lang="en-US" sz="18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8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3">
            <a:extLst>
              <a:ext uri="{FF2B5EF4-FFF2-40B4-BE49-F238E27FC236}">
                <a16:creationId xmlns:a16="http://schemas.microsoft.com/office/drawing/2014/main" id="{DA18E572-70E8-6281-3191-A8BBF10AD537}"/>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4" name="Rectangle: Rounded Corners 23">
            <a:extLst>
              <a:ext uri="{FF2B5EF4-FFF2-40B4-BE49-F238E27FC236}">
                <a16:creationId xmlns:a16="http://schemas.microsoft.com/office/drawing/2014/main" id="{74978D67-9D09-CA43-A42A-D56570BB499B}"/>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CB4FF9D-6DC9-46E4-93B5-E9E67BA5024B}"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E7B4344C-B453-98DB-75F7-E5B51298D67C}"/>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23</xdr:col>
      <xdr:colOff>581026</xdr:colOff>
      <xdr:row>3</xdr:row>
      <xdr:rowOff>17179</xdr:rowOff>
    </xdr:from>
    <xdr:to>
      <xdr:col>29</xdr:col>
      <xdr:colOff>152400</xdr:colOff>
      <xdr:row>12</xdr:row>
      <xdr:rowOff>183781</xdr:rowOff>
    </xdr:to>
    <xdr:grpSp>
      <xdr:nvGrpSpPr>
        <xdr:cNvPr id="26" name="Group 25">
          <a:extLst>
            <a:ext uri="{FF2B5EF4-FFF2-40B4-BE49-F238E27FC236}">
              <a16:creationId xmlns:a16="http://schemas.microsoft.com/office/drawing/2014/main" id="{F681762C-4242-E311-C29F-C8FF9D2D6D80}"/>
            </a:ext>
          </a:extLst>
        </xdr:cNvPr>
        <xdr:cNvGrpSpPr/>
      </xdr:nvGrpSpPr>
      <xdr:grpSpPr>
        <a:xfrm>
          <a:off x="14601826" y="588679"/>
          <a:ext cx="3228974" cy="1881102"/>
          <a:chOff x="200026" y="542925"/>
          <a:chExt cx="2809874" cy="1771651"/>
        </a:xfrm>
      </xdr:grpSpPr>
      <xdr:sp macro="" textlink="">
        <xdr:nvSpPr>
          <xdr:cNvPr id="27" name="Rectangle: Rounded Corners 26">
            <a:extLst>
              <a:ext uri="{FF2B5EF4-FFF2-40B4-BE49-F238E27FC236}">
                <a16:creationId xmlns:a16="http://schemas.microsoft.com/office/drawing/2014/main" id="{C3B1E24C-0BDC-1947-5EA3-A2A2F414BFFE}"/>
              </a:ext>
            </a:extLst>
          </xdr:cNvPr>
          <xdr:cNvSpPr/>
        </xdr:nvSpPr>
        <xdr:spPr>
          <a:xfrm>
            <a:off x="212744" y="542925"/>
            <a:ext cx="2787169" cy="3524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PROFIT</a:t>
            </a:r>
            <a:r>
              <a:rPr lang="en-US" sz="1800" baseline="0">
                <a:latin typeface="Lato Black" panose="020F0502020204030203" pitchFamily="34" charset="0"/>
                <a:ea typeface="Lato Black" panose="020F0502020204030203" pitchFamily="34" charset="0"/>
                <a:cs typeface="Lato Black" panose="020F0502020204030203" pitchFamily="34" charset="0"/>
              </a:rPr>
              <a:t> MARGIN</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3">
            <a:extLst>
              <a:ext uri="{FF2B5EF4-FFF2-40B4-BE49-F238E27FC236}">
                <a16:creationId xmlns:a16="http://schemas.microsoft.com/office/drawing/2014/main" id="{DEB84483-1065-C847-8250-AA9687047D0C}"/>
              </a:ext>
            </a:extLst>
          </xdr:cNvPr>
          <xdr:cNvSpPr/>
        </xdr:nvSpPr>
        <xdr:spPr>
          <a:xfrm>
            <a:off x="200026" y="933450"/>
            <a:ext cx="2809874" cy="1381126"/>
          </a:xfrm>
          <a:custGeom>
            <a:avLst/>
            <a:gdLst>
              <a:gd name="connsiteX0" fmla="*/ 0 w 2828926"/>
              <a:gd name="connsiteY0" fmla="*/ 230192 h 1381126"/>
              <a:gd name="connsiteX1" fmla="*/ 230192 w 2828926"/>
              <a:gd name="connsiteY1" fmla="*/ 0 h 1381126"/>
              <a:gd name="connsiteX2" fmla="*/ 2598734 w 2828926"/>
              <a:gd name="connsiteY2" fmla="*/ 0 h 1381126"/>
              <a:gd name="connsiteX3" fmla="*/ 2828926 w 2828926"/>
              <a:gd name="connsiteY3" fmla="*/ 230192 h 1381126"/>
              <a:gd name="connsiteX4" fmla="*/ 2828926 w 2828926"/>
              <a:gd name="connsiteY4" fmla="*/ 1150934 h 1381126"/>
              <a:gd name="connsiteX5" fmla="*/ 2598734 w 2828926"/>
              <a:gd name="connsiteY5" fmla="*/ 1381126 h 1381126"/>
              <a:gd name="connsiteX6" fmla="*/ 230192 w 2828926"/>
              <a:gd name="connsiteY6" fmla="*/ 1381126 h 1381126"/>
              <a:gd name="connsiteX7" fmla="*/ 0 w 2828926"/>
              <a:gd name="connsiteY7" fmla="*/ 1150934 h 1381126"/>
              <a:gd name="connsiteX8" fmla="*/ 0 w 2828926"/>
              <a:gd name="connsiteY8" fmla="*/ 230192 h 1381126"/>
              <a:gd name="connsiteX0" fmla="*/ 0 w 2838348"/>
              <a:gd name="connsiteY0" fmla="*/ 230192 h 1381126"/>
              <a:gd name="connsiteX1" fmla="*/ 230192 w 2838348"/>
              <a:gd name="connsiteY1" fmla="*/ 0 h 1381126"/>
              <a:gd name="connsiteX2" fmla="*/ 2751134 w 2838348"/>
              <a:gd name="connsiteY2" fmla="*/ 19050 h 1381126"/>
              <a:gd name="connsiteX3" fmla="*/ 2828926 w 2838348"/>
              <a:gd name="connsiteY3" fmla="*/ 230192 h 1381126"/>
              <a:gd name="connsiteX4" fmla="*/ 2828926 w 2838348"/>
              <a:gd name="connsiteY4" fmla="*/ 1150934 h 1381126"/>
              <a:gd name="connsiteX5" fmla="*/ 2598734 w 2838348"/>
              <a:gd name="connsiteY5" fmla="*/ 1381126 h 1381126"/>
              <a:gd name="connsiteX6" fmla="*/ 230192 w 2838348"/>
              <a:gd name="connsiteY6" fmla="*/ 1381126 h 1381126"/>
              <a:gd name="connsiteX7" fmla="*/ 0 w 2838348"/>
              <a:gd name="connsiteY7" fmla="*/ 1150934 h 1381126"/>
              <a:gd name="connsiteX8" fmla="*/ 0 w 2838348"/>
              <a:gd name="connsiteY8" fmla="*/ 230192 h 1381126"/>
              <a:gd name="connsiteX0" fmla="*/ 0 w 2832080"/>
              <a:gd name="connsiteY0" fmla="*/ 230192 h 1381126"/>
              <a:gd name="connsiteX1" fmla="*/ 230192 w 2832080"/>
              <a:gd name="connsiteY1" fmla="*/ 0 h 1381126"/>
              <a:gd name="connsiteX2" fmla="*/ 2732084 w 2832080"/>
              <a:gd name="connsiteY2" fmla="*/ 0 h 1381126"/>
              <a:gd name="connsiteX3" fmla="*/ 2828926 w 2832080"/>
              <a:gd name="connsiteY3" fmla="*/ 230192 h 1381126"/>
              <a:gd name="connsiteX4" fmla="*/ 2828926 w 2832080"/>
              <a:gd name="connsiteY4" fmla="*/ 1150934 h 1381126"/>
              <a:gd name="connsiteX5" fmla="*/ 2598734 w 2832080"/>
              <a:gd name="connsiteY5" fmla="*/ 1381126 h 1381126"/>
              <a:gd name="connsiteX6" fmla="*/ 230192 w 2832080"/>
              <a:gd name="connsiteY6" fmla="*/ 1381126 h 1381126"/>
              <a:gd name="connsiteX7" fmla="*/ 0 w 2832080"/>
              <a:gd name="connsiteY7" fmla="*/ 1150934 h 1381126"/>
              <a:gd name="connsiteX8" fmla="*/ 0 w 2832080"/>
              <a:gd name="connsiteY8" fmla="*/ 230192 h 1381126"/>
              <a:gd name="connsiteX0" fmla="*/ 3154 w 2835234"/>
              <a:gd name="connsiteY0" fmla="*/ 230192 h 1381126"/>
              <a:gd name="connsiteX1" fmla="*/ 99996 w 2835234"/>
              <a:gd name="connsiteY1" fmla="*/ 0 h 1381126"/>
              <a:gd name="connsiteX2" fmla="*/ 2735238 w 2835234"/>
              <a:gd name="connsiteY2" fmla="*/ 0 h 1381126"/>
              <a:gd name="connsiteX3" fmla="*/ 2832080 w 2835234"/>
              <a:gd name="connsiteY3" fmla="*/ 230192 h 1381126"/>
              <a:gd name="connsiteX4" fmla="*/ 2832080 w 2835234"/>
              <a:gd name="connsiteY4" fmla="*/ 1150934 h 1381126"/>
              <a:gd name="connsiteX5" fmla="*/ 2601888 w 2835234"/>
              <a:gd name="connsiteY5" fmla="*/ 1381126 h 1381126"/>
              <a:gd name="connsiteX6" fmla="*/ 233346 w 2835234"/>
              <a:gd name="connsiteY6" fmla="*/ 1381126 h 1381126"/>
              <a:gd name="connsiteX7" fmla="*/ 3154 w 2835234"/>
              <a:gd name="connsiteY7" fmla="*/ 1150934 h 1381126"/>
              <a:gd name="connsiteX8" fmla="*/ 3154 w 2835234"/>
              <a:gd name="connsiteY8" fmla="*/ 230192 h 13811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835234" h="1381126">
                <a:moveTo>
                  <a:pt x="3154" y="230192"/>
                </a:moveTo>
                <a:cubicBezTo>
                  <a:pt x="3154" y="103060"/>
                  <a:pt x="-27136" y="0"/>
                  <a:pt x="99996" y="0"/>
                </a:cubicBezTo>
                <a:lnTo>
                  <a:pt x="2735238" y="0"/>
                </a:lnTo>
                <a:cubicBezTo>
                  <a:pt x="2862370" y="0"/>
                  <a:pt x="2832080" y="103060"/>
                  <a:pt x="2832080" y="230192"/>
                </a:cubicBezTo>
                <a:lnTo>
                  <a:pt x="2832080" y="1150934"/>
                </a:lnTo>
                <a:cubicBezTo>
                  <a:pt x="2832080" y="1278066"/>
                  <a:pt x="2729020" y="1381126"/>
                  <a:pt x="2601888" y="1381126"/>
                </a:cubicBezTo>
                <a:lnTo>
                  <a:pt x="233346" y="1381126"/>
                </a:lnTo>
                <a:cubicBezTo>
                  <a:pt x="106214" y="1381126"/>
                  <a:pt x="3154" y="1278066"/>
                  <a:pt x="3154" y="1150934"/>
                </a:cubicBezTo>
                <a:lnTo>
                  <a:pt x="3154" y="230192"/>
                </a:lnTo>
                <a:close/>
              </a:path>
            </a:pathLst>
          </a:cu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29" name="Rectangle: Rounded Corners 28">
            <a:extLst>
              <a:ext uri="{FF2B5EF4-FFF2-40B4-BE49-F238E27FC236}">
                <a16:creationId xmlns:a16="http://schemas.microsoft.com/office/drawing/2014/main" id="{1D3AA94F-358F-36C7-D2D9-6A844800F9C7}"/>
              </a:ext>
            </a:extLst>
          </xdr:cNvPr>
          <xdr:cNvSpPr/>
        </xdr:nvSpPr>
        <xdr:spPr>
          <a:xfrm>
            <a:off x="295275" y="99060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F7BAF45-4B35-4046-97A9-69B014311619}"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78D58C28-B0C7-9979-2430-8DC98BFF9EF4}"/>
              </a:ext>
            </a:extLst>
          </xdr:cNvPr>
          <xdr:cNvSpPr/>
        </xdr:nvSpPr>
        <xdr:spPr>
          <a:xfrm>
            <a:off x="314325" y="1924050"/>
            <a:ext cx="2586252" cy="3619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6</xdr:col>
      <xdr:colOff>323851</xdr:colOff>
      <xdr:row>7</xdr:row>
      <xdr:rowOff>180975</xdr:rowOff>
    </xdr:from>
    <xdr:to>
      <xdr:col>11</xdr:col>
      <xdr:colOff>9525</xdr:colOff>
      <xdr:row>10</xdr:row>
      <xdr:rowOff>142875</xdr:rowOff>
    </xdr:to>
    <xdr:graphicFrame macro="">
      <xdr:nvGraphicFramePr>
        <xdr:cNvPr id="31" name="Chart 30">
          <a:extLst>
            <a:ext uri="{FF2B5EF4-FFF2-40B4-BE49-F238E27FC236}">
              <a16:creationId xmlns:a16="http://schemas.microsoft.com/office/drawing/2014/main" id="{8894415B-71F0-47B1-AC3A-84845F87F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247650</xdr:colOff>
      <xdr:row>7</xdr:row>
      <xdr:rowOff>76200</xdr:rowOff>
    </xdr:from>
    <xdr:to>
      <xdr:col>17</xdr:col>
      <xdr:colOff>76200</xdr:colOff>
      <xdr:row>10</xdr:row>
      <xdr:rowOff>142875</xdr:rowOff>
    </xdr:to>
    <xdr:graphicFrame macro="">
      <xdr:nvGraphicFramePr>
        <xdr:cNvPr id="32" name="Chart 31">
          <a:extLst>
            <a:ext uri="{FF2B5EF4-FFF2-40B4-BE49-F238E27FC236}">
              <a16:creationId xmlns:a16="http://schemas.microsoft.com/office/drawing/2014/main" id="{D345C6D7-9BA0-410E-BD76-B4058E095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314325</xdr:colOff>
      <xdr:row>7</xdr:row>
      <xdr:rowOff>161925</xdr:rowOff>
    </xdr:from>
    <xdr:to>
      <xdr:col>23</xdr:col>
      <xdr:colOff>85725</xdr:colOff>
      <xdr:row>10</xdr:row>
      <xdr:rowOff>104775</xdr:rowOff>
    </xdr:to>
    <xdr:graphicFrame macro="">
      <xdr:nvGraphicFramePr>
        <xdr:cNvPr id="33" name="Chart 32">
          <a:extLst>
            <a:ext uri="{FF2B5EF4-FFF2-40B4-BE49-F238E27FC236}">
              <a16:creationId xmlns:a16="http://schemas.microsoft.com/office/drawing/2014/main" id="{1B77F100-5903-45CF-8D70-0372E226A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152400</xdr:colOff>
      <xdr:row>7</xdr:row>
      <xdr:rowOff>161926</xdr:rowOff>
    </xdr:from>
    <xdr:to>
      <xdr:col>28</xdr:col>
      <xdr:colOff>533400</xdr:colOff>
      <xdr:row>10</xdr:row>
      <xdr:rowOff>93786</xdr:rowOff>
    </xdr:to>
    <xdr:graphicFrame macro="">
      <xdr:nvGraphicFramePr>
        <xdr:cNvPr id="34" name="Chart 33">
          <a:extLst>
            <a:ext uri="{FF2B5EF4-FFF2-40B4-BE49-F238E27FC236}">
              <a16:creationId xmlns:a16="http://schemas.microsoft.com/office/drawing/2014/main" id="{E2C7D9C5-C940-48EE-82AC-EABC129B9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28574</xdr:colOff>
          <xdr:row>11</xdr:row>
          <xdr:rowOff>38100</xdr:rowOff>
        </xdr:from>
        <xdr:to>
          <xdr:col>10</xdr:col>
          <xdr:colOff>476250</xdr:colOff>
          <xdr:row>12</xdr:row>
          <xdr:rowOff>173182</xdr:rowOff>
        </xdr:to>
        <xdr:pic>
          <xdr:nvPicPr>
            <xdr:cNvPr id="36" name="Picture 35">
              <a:extLst>
                <a:ext uri="{FF2B5EF4-FFF2-40B4-BE49-F238E27FC236}">
                  <a16:creationId xmlns:a16="http://schemas.microsoft.com/office/drawing/2014/main" id="{1AE48498-F4D7-45AB-8156-F9979AA49E95}"/>
                </a:ext>
              </a:extLst>
            </xdr:cNvPr>
            <xdr:cNvPicPr>
              <a:picLocks noChangeAspect="1" noChangeArrowheads="1"/>
              <a:extLst>
                <a:ext uri="{84589F7E-364E-4C9E-8A38-B11213B215E9}">
                  <a14:cameraTool cellRange="'KPI YOY'!$J$10" spid="_x0000_s7408"/>
                </a:ext>
              </a:extLst>
            </xdr:cNvPicPr>
          </xdr:nvPicPr>
          <xdr:blipFill>
            <a:blip xmlns:r="http://schemas.openxmlformats.org/officeDocument/2006/relationships" r:embed="rId7"/>
            <a:srcRect/>
            <a:stretch>
              <a:fillRect/>
            </a:stretch>
          </xdr:blipFill>
          <xdr:spPr bwMode="auto">
            <a:xfrm>
              <a:off x="5514974" y="2133600"/>
              <a:ext cx="1057276" cy="3255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609599</xdr:colOff>
          <xdr:row>11</xdr:row>
          <xdr:rowOff>40326</xdr:rowOff>
        </xdr:from>
        <xdr:to>
          <xdr:col>16</xdr:col>
          <xdr:colOff>523875</xdr:colOff>
          <xdr:row>12</xdr:row>
          <xdr:rowOff>171450</xdr:rowOff>
        </xdr:to>
        <xdr:pic>
          <xdr:nvPicPr>
            <xdr:cNvPr id="39" name="Picture 38">
              <a:extLst>
                <a:ext uri="{FF2B5EF4-FFF2-40B4-BE49-F238E27FC236}">
                  <a16:creationId xmlns:a16="http://schemas.microsoft.com/office/drawing/2014/main" id="{60BDDCCE-7FF6-62CD-86B2-DC258430BEE7}"/>
                </a:ext>
              </a:extLst>
            </xdr:cNvPr>
            <xdr:cNvPicPr>
              <a:picLocks noChangeAspect="1" noChangeArrowheads="1"/>
              <a:extLst>
                <a:ext uri="{84589F7E-364E-4C9E-8A38-B11213B215E9}">
                  <a14:cameraTool cellRange="'KPI YOY'!$K$10" spid="_x0000_s7409"/>
                </a:ext>
              </a:extLst>
            </xdr:cNvPicPr>
          </xdr:nvPicPr>
          <xdr:blipFill>
            <a:blip xmlns:r="http://schemas.openxmlformats.org/officeDocument/2006/relationships" r:embed="rId8"/>
            <a:srcRect/>
            <a:stretch>
              <a:fillRect/>
            </a:stretch>
          </xdr:blipFill>
          <xdr:spPr bwMode="auto">
            <a:xfrm>
              <a:off x="9143999" y="2135826"/>
              <a:ext cx="1133476" cy="3216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xdr:colOff>
          <xdr:row>11</xdr:row>
          <xdr:rowOff>9525</xdr:rowOff>
        </xdr:from>
        <xdr:to>
          <xdr:col>22</xdr:col>
          <xdr:colOff>457200</xdr:colOff>
          <xdr:row>12</xdr:row>
          <xdr:rowOff>133770</xdr:rowOff>
        </xdr:to>
        <xdr:pic>
          <xdr:nvPicPr>
            <xdr:cNvPr id="41" name="Picture 40">
              <a:extLst>
                <a:ext uri="{FF2B5EF4-FFF2-40B4-BE49-F238E27FC236}">
                  <a16:creationId xmlns:a16="http://schemas.microsoft.com/office/drawing/2014/main" id="{A816483C-FA1B-0900-77DB-14DA2439D93C}"/>
                </a:ext>
              </a:extLst>
            </xdr:cNvPr>
            <xdr:cNvPicPr>
              <a:picLocks noChangeAspect="1" noChangeArrowheads="1"/>
              <a:extLst>
                <a:ext uri="{84589F7E-364E-4C9E-8A38-B11213B215E9}">
                  <a14:cameraTool cellRange="'KPI YOY'!$L$10" spid="_x0000_s7410"/>
                </a:ext>
              </a:extLst>
            </xdr:cNvPicPr>
          </xdr:nvPicPr>
          <xdr:blipFill>
            <a:blip xmlns:r="http://schemas.openxmlformats.org/officeDocument/2006/relationships" r:embed="rId9"/>
            <a:srcRect/>
            <a:stretch>
              <a:fillRect/>
            </a:stretch>
          </xdr:blipFill>
          <xdr:spPr bwMode="auto">
            <a:xfrm>
              <a:off x="12820650" y="2105025"/>
              <a:ext cx="1047750" cy="31474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523874</xdr:colOff>
          <xdr:row>11</xdr:row>
          <xdr:rowOff>19050</xdr:rowOff>
        </xdr:from>
        <xdr:to>
          <xdr:col>28</xdr:col>
          <xdr:colOff>304799</xdr:colOff>
          <xdr:row>12</xdr:row>
          <xdr:rowOff>133350</xdr:rowOff>
        </xdr:to>
        <xdr:pic>
          <xdr:nvPicPr>
            <xdr:cNvPr id="43" name="Picture 42">
              <a:extLst>
                <a:ext uri="{FF2B5EF4-FFF2-40B4-BE49-F238E27FC236}">
                  <a16:creationId xmlns:a16="http://schemas.microsoft.com/office/drawing/2014/main" id="{AF5E4B3F-6640-2867-F848-A6AED2C81BF4}"/>
                </a:ext>
              </a:extLst>
            </xdr:cNvPr>
            <xdr:cNvPicPr>
              <a:picLocks noChangeAspect="1" noChangeArrowheads="1"/>
              <a:extLst>
                <a:ext uri="{84589F7E-364E-4C9E-8A38-B11213B215E9}">
                  <a14:cameraTool cellRange="'KPI YOY'!$M$10" spid="_x0000_s7411"/>
                </a:ext>
              </a:extLst>
            </xdr:cNvPicPr>
          </xdr:nvPicPr>
          <xdr:blipFill>
            <a:blip xmlns:r="http://schemas.openxmlformats.org/officeDocument/2006/relationships" r:embed="rId10"/>
            <a:srcRect/>
            <a:stretch>
              <a:fillRect/>
            </a:stretch>
          </xdr:blipFill>
          <xdr:spPr bwMode="auto">
            <a:xfrm>
              <a:off x="16373474" y="2114550"/>
              <a:ext cx="1000125" cy="304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13</xdr:row>
      <xdr:rowOff>133543</xdr:rowOff>
    </xdr:from>
    <xdr:to>
      <xdr:col>11</xdr:col>
      <xdr:colOff>266702</xdr:colOff>
      <xdr:row>30</xdr:row>
      <xdr:rowOff>114494</xdr:rowOff>
    </xdr:to>
    <xdr:sp macro="" textlink="">
      <xdr:nvSpPr>
        <xdr:cNvPr id="46" name="Rectangle: Rounded Corners 45">
          <a:extLst>
            <a:ext uri="{FF2B5EF4-FFF2-40B4-BE49-F238E27FC236}">
              <a16:creationId xmlns:a16="http://schemas.microsoft.com/office/drawing/2014/main" id="{E92C9F2A-4460-032F-EFA6-3294E43C55B6}"/>
            </a:ext>
          </a:extLst>
        </xdr:cNvPr>
        <xdr:cNvSpPr/>
      </xdr:nvSpPr>
      <xdr:spPr>
        <a:xfrm>
          <a:off x="0" y="2556206"/>
          <a:ext cx="6985968" cy="3190462"/>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552451</xdr:colOff>
      <xdr:row>13</xdr:row>
      <xdr:rowOff>171450</xdr:rowOff>
    </xdr:from>
    <xdr:to>
      <xdr:col>22</xdr:col>
      <xdr:colOff>266701</xdr:colOff>
      <xdr:row>30</xdr:row>
      <xdr:rowOff>57150</xdr:rowOff>
    </xdr:to>
    <xdr:sp macro="" textlink="">
      <xdr:nvSpPr>
        <xdr:cNvPr id="48" name="Rectangle: Rounded Corners 47">
          <a:extLst>
            <a:ext uri="{FF2B5EF4-FFF2-40B4-BE49-F238E27FC236}">
              <a16:creationId xmlns:a16="http://schemas.microsoft.com/office/drawing/2014/main" id="{423F2836-19DE-F7AF-9F35-508320D0EE32}"/>
            </a:ext>
          </a:extLst>
        </xdr:cNvPr>
        <xdr:cNvSpPr/>
      </xdr:nvSpPr>
      <xdr:spPr>
        <a:xfrm>
          <a:off x="7258051" y="2647950"/>
          <a:ext cx="6419850" cy="3162300"/>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523876</xdr:colOff>
      <xdr:row>30</xdr:row>
      <xdr:rowOff>180974</xdr:rowOff>
    </xdr:from>
    <xdr:to>
      <xdr:col>21</xdr:col>
      <xdr:colOff>381000</xdr:colOff>
      <xdr:row>45</xdr:row>
      <xdr:rowOff>152399</xdr:rowOff>
    </xdr:to>
    <xdr:sp macro="" textlink="">
      <xdr:nvSpPr>
        <xdr:cNvPr id="49" name="Rectangle: Rounded Corners 48">
          <a:extLst>
            <a:ext uri="{FF2B5EF4-FFF2-40B4-BE49-F238E27FC236}">
              <a16:creationId xmlns:a16="http://schemas.microsoft.com/office/drawing/2014/main" id="{1626FC3F-FEE2-4023-522E-4C367EDD3528}"/>
            </a:ext>
          </a:extLst>
        </xdr:cNvPr>
        <xdr:cNvSpPr/>
      </xdr:nvSpPr>
      <xdr:spPr>
        <a:xfrm>
          <a:off x="7229476" y="5934074"/>
          <a:ext cx="5953124" cy="2828925"/>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400050</xdr:colOff>
      <xdr:row>13</xdr:row>
      <xdr:rowOff>95249</xdr:rowOff>
    </xdr:from>
    <xdr:to>
      <xdr:col>29</xdr:col>
      <xdr:colOff>228599</xdr:colOff>
      <xdr:row>30</xdr:row>
      <xdr:rowOff>85724</xdr:rowOff>
    </xdr:to>
    <xdr:sp macro="" textlink="">
      <xdr:nvSpPr>
        <xdr:cNvPr id="50" name="Rectangle: Rounded Corners 49">
          <a:extLst>
            <a:ext uri="{FF2B5EF4-FFF2-40B4-BE49-F238E27FC236}">
              <a16:creationId xmlns:a16="http://schemas.microsoft.com/office/drawing/2014/main" id="{387448E8-7B5B-0DC7-D7B2-A1C14446F555}"/>
            </a:ext>
          </a:extLst>
        </xdr:cNvPr>
        <xdr:cNvSpPr/>
      </xdr:nvSpPr>
      <xdr:spPr>
        <a:xfrm>
          <a:off x="13811250" y="2571749"/>
          <a:ext cx="4095749" cy="3267075"/>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161924</xdr:colOff>
      <xdr:row>31</xdr:row>
      <xdr:rowOff>9525</xdr:rowOff>
    </xdr:from>
    <xdr:to>
      <xdr:col>11</xdr:col>
      <xdr:colOff>419100</xdr:colOff>
      <xdr:row>46</xdr:row>
      <xdr:rowOff>9525</xdr:rowOff>
    </xdr:to>
    <xdr:sp macro="" textlink="">
      <xdr:nvSpPr>
        <xdr:cNvPr id="51" name="Rectangle: Rounded Corners 50">
          <a:extLst>
            <a:ext uri="{FF2B5EF4-FFF2-40B4-BE49-F238E27FC236}">
              <a16:creationId xmlns:a16="http://schemas.microsoft.com/office/drawing/2014/main" id="{78DBCDE6-C295-C64E-2FE8-D47A1B37581E}"/>
            </a:ext>
          </a:extLst>
        </xdr:cNvPr>
        <xdr:cNvSpPr/>
      </xdr:nvSpPr>
      <xdr:spPr>
        <a:xfrm>
          <a:off x="161924" y="5953125"/>
          <a:ext cx="6962776" cy="2857500"/>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485774</xdr:colOff>
      <xdr:row>30</xdr:row>
      <xdr:rowOff>180974</xdr:rowOff>
    </xdr:from>
    <xdr:to>
      <xdr:col>29</xdr:col>
      <xdr:colOff>228599</xdr:colOff>
      <xdr:row>45</xdr:row>
      <xdr:rowOff>152399</xdr:rowOff>
    </xdr:to>
    <xdr:sp macro="" textlink="">
      <xdr:nvSpPr>
        <xdr:cNvPr id="52" name="Rectangle: Rounded Corners 51">
          <a:extLst>
            <a:ext uri="{FF2B5EF4-FFF2-40B4-BE49-F238E27FC236}">
              <a16:creationId xmlns:a16="http://schemas.microsoft.com/office/drawing/2014/main" id="{F6660420-4760-E2B9-0714-1CD44B5E84AD}"/>
            </a:ext>
          </a:extLst>
        </xdr:cNvPr>
        <xdr:cNvSpPr/>
      </xdr:nvSpPr>
      <xdr:spPr>
        <a:xfrm>
          <a:off x="13287374" y="5934074"/>
          <a:ext cx="4619625" cy="2828925"/>
        </a:xfrm>
        <a:prstGeom prst="roundRect">
          <a:avLst>
            <a:gd name="adj" fmla="val 588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314325</xdr:colOff>
      <xdr:row>13</xdr:row>
      <xdr:rowOff>152400</xdr:rowOff>
    </xdr:from>
    <xdr:to>
      <xdr:col>7</xdr:col>
      <xdr:colOff>304800</xdr:colOff>
      <xdr:row>15</xdr:row>
      <xdr:rowOff>171450</xdr:rowOff>
    </xdr:to>
    <xdr:sp macro="" textlink="">
      <xdr:nvSpPr>
        <xdr:cNvPr id="53" name="Rectangle: Rounded Corners 52">
          <a:extLst>
            <a:ext uri="{FF2B5EF4-FFF2-40B4-BE49-F238E27FC236}">
              <a16:creationId xmlns:a16="http://schemas.microsoft.com/office/drawing/2014/main" id="{A0378CC0-4D51-CD1E-07D8-C98622840BFC}"/>
            </a:ext>
          </a:extLst>
        </xdr:cNvPr>
        <xdr:cNvSpPr/>
      </xdr:nvSpPr>
      <xdr:spPr>
        <a:xfrm>
          <a:off x="314325" y="2628900"/>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SALES AND</a:t>
          </a:r>
          <a:r>
            <a:rPr lang="en-US" sz="1600" baseline="0">
              <a:latin typeface="Lato Black" panose="020F0502020204030203" pitchFamily="34" charset="0"/>
              <a:ea typeface="Lato Black" panose="020F0502020204030203" pitchFamily="34" charset="0"/>
              <a:cs typeface="Lato Black" panose="020F0502020204030203" pitchFamily="34" charset="0"/>
            </a:rPr>
            <a:t> PROFIT ANALYSIS</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85725</xdr:colOff>
      <xdr:row>14</xdr:row>
      <xdr:rowOff>28575</xdr:rowOff>
    </xdr:from>
    <xdr:to>
      <xdr:col>19</xdr:col>
      <xdr:colOff>76200</xdr:colOff>
      <xdr:row>16</xdr:row>
      <xdr:rowOff>47625</xdr:rowOff>
    </xdr:to>
    <xdr:sp macro="" textlink="">
      <xdr:nvSpPr>
        <xdr:cNvPr id="54" name="Rectangle: Rounded Corners 53">
          <a:extLst>
            <a:ext uri="{FF2B5EF4-FFF2-40B4-BE49-F238E27FC236}">
              <a16:creationId xmlns:a16="http://schemas.microsoft.com/office/drawing/2014/main" id="{53D50E8B-5A1B-0DC8-F7A6-2A34CF2E9F4D}"/>
            </a:ext>
          </a:extLst>
        </xdr:cNvPr>
        <xdr:cNvSpPr/>
      </xdr:nvSpPr>
      <xdr:spPr>
        <a:xfrm>
          <a:off x="7400925" y="2695575"/>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22</xdr:col>
      <xdr:colOff>542924</xdr:colOff>
      <xdr:row>14</xdr:row>
      <xdr:rowOff>0</xdr:rowOff>
    </xdr:from>
    <xdr:to>
      <xdr:col>29</xdr:col>
      <xdr:colOff>76199</xdr:colOff>
      <xdr:row>16</xdr:row>
      <xdr:rowOff>19050</xdr:rowOff>
    </xdr:to>
    <xdr:sp macro="" textlink="">
      <xdr:nvSpPr>
        <xdr:cNvPr id="55" name="Rectangle: Rounded Corners 54">
          <a:extLst>
            <a:ext uri="{FF2B5EF4-FFF2-40B4-BE49-F238E27FC236}">
              <a16:creationId xmlns:a16="http://schemas.microsoft.com/office/drawing/2014/main" id="{80CDD18B-7270-C795-B824-30FE7EFD04CF}"/>
            </a:ext>
          </a:extLst>
        </xdr:cNvPr>
        <xdr:cNvSpPr/>
      </xdr:nvSpPr>
      <xdr:spPr>
        <a:xfrm>
          <a:off x="13954124" y="2667000"/>
          <a:ext cx="38004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clientData/>
  </xdr:twoCellAnchor>
  <xdr:twoCellAnchor>
    <xdr:from>
      <xdr:col>0</xdr:col>
      <xdr:colOff>285750</xdr:colOff>
      <xdr:row>31</xdr:row>
      <xdr:rowOff>57150</xdr:rowOff>
    </xdr:from>
    <xdr:to>
      <xdr:col>7</xdr:col>
      <xdr:colOff>323850</xdr:colOff>
      <xdr:row>33</xdr:row>
      <xdr:rowOff>76200</xdr:rowOff>
    </xdr:to>
    <xdr:sp macro="" textlink="">
      <xdr:nvSpPr>
        <xdr:cNvPr id="56" name="Rectangle: Rounded Corners 55">
          <a:extLst>
            <a:ext uri="{FF2B5EF4-FFF2-40B4-BE49-F238E27FC236}">
              <a16:creationId xmlns:a16="http://schemas.microsoft.com/office/drawing/2014/main" id="{2350B92B-3337-F237-DEE7-3824E2525A9B}"/>
            </a:ext>
          </a:extLst>
        </xdr:cNvPr>
        <xdr:cNvSpPr/>
      </xdr:nvSpPr>
      <xdr:spPr>
        <a:xfrm>
          <a:off x="285750" y="6000750"/>
          <a:ext cx="4305300"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12</xdr:col>
      <xdr:colOff>47625</xdr:colOff>
      <xdr:row>31</xdr:row>
      <xdr:rowOff>47625</xdr:rowOff>
    </xdr:from>
    <xdr:to>
      <xdr:col>19</xdr:col>
      <xdr:colOff>38100</xdr:colOff>
      <xdr:row>33</xdr:row>
      <xdr:rowOff>66675</xdr:rowOff>
    </xdr:to>
    <xdr:sp macro="" textlink="">
      <xdr:nvSpPr>
        <xdr:cNvPr id="57" name="Rectangle: Rounded Corners 56">
          <a:extLst>
            <a:ext uri="{FF2B5EF4-FFF2-40B4-BE49-F238E27FC236}">
              <a16:creationId xmlns:a16="http://schemas.microsoft.com/office/drawing/2014/main" id="{2ECB63D4-523B-DD8E-87D6-81834A2DC4F6}"/>
            </a:ext>
          </a:extLst>
        </xdr:cNvPr>
        <xdr:cNvSpPr/>
      </xdr:nvSpPr>
      <xdr:spPr>
        <a:xfrm>
          <a:off x="7362825" y="5991225"/>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TOP 5 SUBCATEGORIES BY SALES</a:t>
          </a:r>
        </a:p>
      </xdr:txBody>
    </xdr:sp>
    <xdr:clientData/>
  </xdr:twoCellAnchor>
  <xdr:twoCellAnchor>
    <xdr:from>
      <xdr:col>21</xdr:col>
      <xdr:colOff>571500</xdr:colOff>
      <xdr:row>31</xdr:row>
      <xdr:rowOff>76200</xdr:rowOff>
    </xdr:from>
    <xdr:to>
      <xdr:col>28</xdr:col>
      <xdr:colOff>561975</xdr:colOff>
      <xdr:row>33</xdr:row>
      <xdr:rowOff>95250</xdr:rowOff>
    </xdr:to>
    <xdr:sp macro="" textlink="">
      <xdr:nvSpPr>
        <xdr:cNvPr id="59" name="Rectangle: Rounded Corners 58">
          <a:extLst>
            <a:ext uri="{FF2B5EF4-FFF2-40B4-BE49-F238E27FC236}">
              <a16:creationId xmlns:a16="http://schemas.microsoft.com/office/drawing/2014/main" id="{7F78F6C2-5AAD-DF9A-C66D-E10569C72DC7}"/>
            </a:ext>
          </a:extLst>
        </xdr:cNvPr>
        <xdr:cNvSpPr/>
      </xdr:nvSpPr>
      <xdr:spPr>
        <a:xfrm>
          <a:off x="13373100" y="6019800"/>
          <a:ext cx="4257675" cy="4000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186359</xdr:colOff>
      <xdr:row>16</xdr:row>
      <xdr:rowOff>4140</xdr:rowOff>
    </xdr:from>
    <xdr:to>
      <xdr:col>11</xdr:col>
      <xdr:colOff>212913</xdr:colOff>
      <xdr:row>30</xdr:row>
      <xdr:rowOff>38099</xdr:rowOff>
    </xdr:to>
    <xdr:graphicFrame macro="">
      <xdr:nvGraphicFramePr>
        <xdr:cNvPr id="62" name="Chart 61">
          <a:extLst>
            <a:ext uri="{FF2B5EF4-FFF2-40B4-BE49-F238E27FC236}">
              <a16:creationId xmlns:a16="http://schemas.microsoft.com/office/drawing/2014/main" id="{8FD8AF60-4339-495C-A0D8-60A71A801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142876</xdr:colOff>
      <xdr:row>16</xdr:row>
      <xdr:rowOff>19050</xdr:rowOff>
    </xdr:from>
    <xdr:to>
      <xdr:col>22</xdr:col>
      <xdr:colOff>152400</xdr:colOff>
      <xdr:row>29</xdr:row>
      <xdr:rowOff>169635</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9505688A-D868-4A31-8C17-AD5A763587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458076" y="3067050"/>
              <a:ext cx="6105524" cy="26270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581025</xdr:colOff>
      <xdr:row>16</xdr:row>
      <xdr:rowOff>57150</xdr:rowOff>
    </xdr:from>
    <xdr:to>
      <xdr:col>28</xdr:col>
      <xdr:colOff>466724</xdr:colOff>
      <xdr:row>30</xdr:row>
      <xdr:rowOff>28576</xdr:rowOff>
    </xdr:to>
    <xdr:graphicFrame macro="">
      <xdr:nvGraphicFramePr>
        <xdr:cNvPr id="64" name="Chart 63">
          <a:extLst>
            <a:ext uri="{FF2B5EF4-FFF2-40B4-BE49-F238E27FC236}">
              <a16:creationId xmlns:a16="http://schemas.microsoft.com/office/drawing/2014/main" id="{D0568F78-890E-4A5F-AF11-7BA848C7C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295274</xdr:colOff>
      <xdr:row>33</xdr:row>
      <xdr:rowOff>38878</xdr:rowOff>
    </xdr:from>
    <xdr:to>
      <xdr:col>11</xdr:col>
      <xdr:colOff>311020</xdr:colOff>
      <xdr:row>45</xdr:row>
      <xdr:rowOff>171450</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432315B2-BE90-4779-A697-735A0AF1B0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95274" y="6325378"/>
              <a:ext cx="6721346" cy="24185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515129</xdr:colOff>
      <xdr:row>33</xdr:row>
      <xdr:rowOff>38100</xdr:rowOff>
    </xdr:from>
    <xdr:to>
      <xdr:col>21</xdr:col>
      <xdr:colOff>359619</xdr:colOff>
      <xdr:row>45</xdr:row>
      <xdr:rowOff>184668</xdr:rowOff>
    </xdr:to>
    <xdr:graphicFrame macro="">
      <xdr:nvGraphicFramePr>
        <xdr:cNvPr id="8" name="Chart 7">
          <a:extLst>
            <a:ext uri="{FF2B5EF4-FFF2-40B4-BE49-F238E27FC236}">
              <a16:creationId xmlns:a16="http://schemas.microsoft.com/office/drawing/2014/main" id="{AEA4FEA8-8BE5-441F-8128-2E922BD02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554849</xdr:colOff>
      <xdr:row>33</xdr:row>
      <xdr:rowOff>159860</xdr:rowOff>
    </xdr:from>
    <xdr:to>
      <xdr:col>24</xdr:col>
      <xdr:colOff>200991</xdr:colOff>
      <xdr:row>45</xdr:row>
      <xdr:rowOff>95250</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415170FE-F374-4967-A5E5-92895419D8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56449" y="6484460"/>
              <a:ext cx="1474942" cy="2221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238126</xdr:colOff>
      <xdr:row>33</xdr:row>
      <xdr:rowOff>155696</xdr:rowOff>
    </xdr:from>
    <xdr:to>
      <xdr:col>29</xdr:col>
      <xdr:colOff>164857</xdr:colOff>
      <xdr:row>45</xdr:row>
      <xdr:rowOff>95249</xdr:rowOff>
    </xdr:to>
    <mc:AlternateContent xmlns:mc="http://schemas.openxmlformats.org/markup-compatibility/2006" xmlns:a14="http://schemas.microsoft.com/office/drawing/2010/main">
      <mc:Choice Requires="a14">
        <xdr:graphicFrame macro="">
          <xdr:nvGraphicFramePr>
            <xdr:cNvPr id="35" name="Segment">
              <a:extLst>
                <a:ext uri="{FF2B5EF4-FFF2-40B4-BE49-F238E27FC236}">
                  <a16:creationId xmlns:a16="http://schemas.microsoft.com/office/drawing/2014/main" id="{0125C889-3E17-47C3-ABC0-E16461B87AE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087726" y="6480296"/>
              <a:ext cx="1755531" cy="22255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241789</xdr:colOff>
      <xdr:row>33</xdr:row>
      <xdr:rowOff>159860</xdr:rowOff>
    </xdr:from>
    <xdr:to>
      <xdr:col>26</xdr:col>
      <xdr:colOff>201490</xdr:colOff>
      <xdr:row>45</xdr:row>
      <xdr:rowOff>104775</xdr:rowOff>
    </xdr:to>
    <mc:AlternateContent xmlns:mc="http://schemas.openxmlformats.org/markup-compatibility/2006" xmlns:a14="http://schemas.microsoft.com/office/drawing/2010/main">
      <mc:Choice Requires="a14">
        <xdr:graphicFrame macro="">
          <xdr:nvGraphicFramePr>
            <xdr:cNvPr id="37" name="Region">
              <a:extLst>
                <a:ext uri="{FF2B5EF4-FFF2-40B4-BE49-F238E27FC236}">
                  <a16:creationId xmlns:a16="http://schemas.microsoft.com/office/drawing/2014/main" id="{DAA16328-F4B6-4077-B2AD-F2D76FD0FE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872189" y="6484460"/>
              <a:ext cx="1178901" cy="2230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3.508864583331" createdVersion="8" refreshedVersion="8" minRefreshableVersion="3" recordCount="9994" xr:uid="{E8C6F861-81A3-42E9-AA63-F36989D1BD3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7188957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0AA7F-EE6F-4B9C-902A-78C4F9989C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77807B-D1D6-49B5-90FA-85E4260395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5CA90C-7DB9-4CA1-87A1-4937CB5BB3C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45D041-BFCC-45CC-B6CD-C93A1BCE4BE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61ED07-B622-4BA6-B045-04F93EDA9AA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707DCB-C685-4D85-B899-4B1869D39F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3A8C1B-8E47-4E54-B330-3E2B4C0CA36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4B7918-981E-4F00-A565-56FDE01456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BB2E1F-6F14-4193-BE38-2B2281B450B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BE37EE-D46E-45E7-8FB7-F1291898C1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3854A4-7112-466D-B45B-5FE8111AC02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3">
    <format dxfId="2">
      <pivotArea dataOnly="0" labelOnly="1" outline="0" fieldPosition="0">
        <references count="1">
          <reference field="4294967294" count="1">
            <x v="0"/>
          </reference>
        </references>
      </pivotArea>
    </format>
    <format dxfId="1">
      <pivotArea dataOnly="0" labelOnly="1" outline="0" fieldPosition="0">
        <references count="1">
          <reference field="4294967294" count="1">
            <x v="1"/>
          </reference>
        </references>
      </pivotArea>
    </format>
    <format dxfId="0">
      <pivotArea dataOnly="0" labelOnly="1" outline="0" fieldPosition="0">
        <references count="1">
          <reference field="4294967294" count="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6F0EC0-BC37-428D-B740-149BD80B91B0}" sourceName="Year">
  <pivotTables>
    <pivotTable tabId="8" name="PivotTable6"/>
    <pivotTable tabId="3" name="PivotTable1"/>
    <pivotTable tabId="9" name="PivotTable1"/>
    <pivotTable tabId="9" name="PivotTable2"/>
    <pivotTable tabId="9" name="PivotTable3"/>
    <pivotTable tabId="9" name="PivotTable4"/>
    <pivotTable tabId="9" name="PivotTable7"/>
    <pivotTable tabId="7" name="PivotTable3"/>
    <pivotTable tabId="6" name="PivotTable2"/>
    <pivotTable tabId="4" name="PivotTable2"/>
  </pivotTables>
  <data>
    <tabular pivotCacheId="71889579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7AF268-0FCF-4159-9E09-D339DFCDF090}" sourceName="Segment">
  <pivotTables>
    <pivotTable tabId="8" name="PivotTable6"/>
    <pivotTable tabId="3" name="PivotTable1"/>
    <pivotTable tabId="9" name="PivotTable1"/>
    <pivotTable tabId="9" name="PivotTable2"/>
    <pivotTable tabId="9" name="PivotTable3"/>
    <pivotTable tabId="9" name="PivotTable4"/>
    <pivotTable tabId="9" name="PivotTable7"/>
    <pivotTable tabId="7" name="PivotTable3"/>
    <pivotTable tabId="6" name="PivotTable2"/>
    <pivotTable tabId="4" name="PivotTable2"/>
    <pivotTable tabId="10" name="PivotTable1"/>
  </pivotTables>
  <data>
    <tabular pivotCacheId="71889579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517D17-31E8-407F-8DEB-45D4B8378327}" sourceName="Region">
  <pivotTables>
    <pivotTable tabId="8" name="PivotTable6"/>
    <pivotTable tabId="3" name="PivotTable1"/>
    <pivotTable tabId="9" name="PivotTable1"/>
    <pivotTable tabId="9" name="PivotTable2"/>
    <pivotTable tabId="9" name="PivotTable3"/>
    <pivotTable tabId="9" name="PivotTable4"/>
    <pivotTable tabId="9" name="PivotTable7"/>
    <pivotTable tabId="7" name="PivotTable3"/>
    <pivotTable tabId="6" name="PivotTable2"/>
    <pivotTable tabId="4" name="PivotTable2"/>
    <pivotTable tabId="10" name="PivotTable1"/>
  </pivotTables>
  <data>
    <tabular pivotCacheId="71889579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53295EF-80ED-44DB-B54B-58156840E147}" cache="Slicer_Year" caption="Year" style="AB" rowHeight="241300"/>
  <slicer name="Segment" xr10:uid="{0B75E211-C197-46C6-85BD-41BDDECE8F1F}" cache="Slicer_Segment" caption="Segment" style="AB" rowHeight="241300"/>
  <slicer name="Region" xr10:uid="{6570A66E-C4F6-4F57-AF36-593F5FB1FA3C}"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1.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BA29D-1547-463F-94CB-56481E055646}">
  <dimension ref="A3:C16"/>
  <sheetViews>
    <sheetView workbookViewId="0">
      <selection activeCell="O18" sqref="O18"/>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1" t="s">
        <v>10948</v>
      </c>
    </row>
    <row r="4" spans="1:3" x14ac:dyDescent="0.25">
      <c r="A4" s="8" t="s">
        <v>10935</v>
      </c>
      <c r="B4" s="12">
        <v>95365.937600000019</v>
      </c>
      <c r="C4" s="13">
        <v>9199.2699999999986</v>
      </c>
    </row>
    <row r="5" spans="1:3" x14ac:dyDescent="0.25">
      <c r="A5" s="9" t="s">
        <v>10936</v>
      </c>
      <c r="B5" s="14">
        <v>60172.649400000024</v>
      </c>
      <c r="C5" s="15">
        <v>10288.898699999991</v>
      </c>
    </row>
    <row r="6" spans="1:3" x14ac:dyDescent="0.25">
      <c r="A6" s="9" t="s">
        <v>10937</v>
      </c>
      <c r="B6" s="14">
        <v>199252.98399999991</v>
      </c>
      <c r="C6" s="15">
        <v>26806.573700000015</v>
      </c>
    </row>
    <row r="7" spans="1:3" x14ac:dyDescent="0.25">
      <c r="A7" s="9" t="s">
        <v>10938</v>
      </c>
      <c r="B7" s="14">
        <v>141851.5674</v>
      </c>
      <c r="C7" s="15">
        <v>13437.806799999998</v>
      </c>
    </row>
    <row r="8" spans="1:3" x14ac:dyDescent="0.25">
      <c r="A8" s="9" t="s">
        <v>10939</v>
      </c>
      <c r="B8" s="14">
        <v>156122.28669999994</v>
      </c>
      <c r="C8" s="15">
        <v>22308.51279999999</v>
      </c>
    </row>
    <row r="9" spans="1:3" x14ac:dyDescent="0.25">
      <c r="A9" s="9" t="s">
        <v>10940</v>
      </c>
      <c r="B9" s="14">
        <v>147082.61130000011</v>
      </c>
      <c r="C9" s="15">
        <v>20899.334500000012</v>
      </c>
    </row>
    <row r="10" spans="1:3" x14ac:dyDescent="0.25">
      <c r="A10" s="9" t="s">
        <v>10941</v>
      </c>
      <c r="B10" s="14">
        <v>149580.83800000031</v>
      </c>
      <c r="C10" s="15">
        <v>13535.38299999998</v>
      </c>
    </row>
    <row r="11" spans="1:3" x14ac:dyDescent="0.25">
      <c r="A11" s="9" t="s">
        <v>10942</v>
      </c>
      <c r="B11" s="14">
        <v>159589.45099999988</v>
      </c>
      <c r="C11" s="15">
        <v>21896.715399999972</v>
      </c>
    </row>
    <row r="12" spans="1:3" x14ac:dyDescent="0.25">
      <c r="A12" s="9" t="s">
        <v>10943</v>
      </c>
      <c r="B12" s="14">
        <v>309770.09970000025</v>
      </c>
      <c r="C12" s="15">
        <v>37293.192500000034</v>
      </c>
    </row>
    <row r="13" spans="1:3" x14ac:dyDescent="0.25">
      <c r="A13" s="9" t="s">
        <v>10944</v>
      </c>
      <c r="B13" s="14">
        <v>197115.20170000009</v>
      </c>
      <c r="C13" s="15">
        <v>31469.663800000035</v>
      </c>
    </row>
    <row r="14" spans="1:3" x14ac:dyDescent="0.25">
      <c r="A14" s="9" t="s">
        <v>10945</v>
      </c>
      <c r="B14" s="14">
        <v>349120.07400000008</v>
      </c>
      <c r="C14" s="15">
        <v>35825.536599999927</v>
      </c>
    </row>
    <row r="15" spans="1:3" x14ac:dyDescent="0.25">
      <c r="A15" s="9" t="s">
        <v>10946</v>
      </c>
      <c r="B15" s="14">
        <v>332177.15950000001</v>
      </c>
      <c r="C15" s="15">
        <v>43436.13390000003</v>
      </c>
    </row>
    <row r="16" spans="1:3" x14ac:dyDescent="0.25">
      <c r="A16" s="10" t="s">
        <v>10934</v>
      </c>
      <c r="B16" s="39">
        <v>2297200.8603000008</v>
      </c>
      <c r="C16" s="40">
        <v>286397.02169999998</v>
      </c>
    </row>
  </sheetData>
  <pageMargins left="0.7" right="0.7" top="0.75" bottom="0.75" header="0.3" footer="0.3"/>
  <pageSetup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C3872-D2A1-4E1F-BE85-95C570E3F888}">
  <dimension ref="A3:F13"/>
  <sheetViews>
    <sheetView zoomScale="85" zoomScaleNormal="85" workbookViewId="0">
      <selection activeCell="B5" sqref="B5"/>
    </sheetView>
  </sheetViews>
  <sheetFormatPr defaultRowHeight="15" x14ac:dyDescent="0.25"/>
  <cols>
    <col min="1" max="1" width="15.28515625" bestFit="1" customWidth="1"/>
    <col min="2" max="2" width="12.7109375" bestFit="1" customWidth="1"/>
    <col min="5" max="5" width="14.7109375" customWidth="1"/>
    <col min="6" max="6" width="13.85546875" customWidth="1"/>
  </cols>
  <sheetData>
    <row r="3" spans="1:6" x14ac:dyDescent="0.25">
      <c r="A3" s="6" t="s">
        <v>10933</v>
      </c>
      <c r="B3" s="7" t="s">
        <v>10948</v>
      </c>
      <c r="E3" s="19" t="s">
        <v>15</v>
      </c>
      <c r="F3" s="19" t="s">
        <v>21</v>
      </c>
    </row>
    <row r="4" spans="1:6" x14ac:dyDescent="0.25">
      <c r="A4" s="16" t="s">
        <v>71</v>
      </c>
      <c r="B4" s="7">
        <v>145454.9480999998</v>
      </c>
      <c r="E4" t="str">
        <f>A4</f>
        <v>Technology</v>
      </c>
      <c r="F4" s="20">
        <f>GETPIVOTDATA("Profit",$A$3,"Category",A4)</f>
        <v>145454.9480999998</v>
      </c>
    </row>
    <row r="5" spans="1:6" x14ac:dyDescent="0.25">
      <c r="A5" s="17" t="s">
        <v>46</v>
      </c>
      <c r="B5" s="35">
        <v>122490.8008000001</v>
      </c>
      <c r="E5" t="str">
        <f t="shared" ref="E5:E7" si="0">A5</f>
        <v>Office Supplies</v>
      </c>
      <c r="F5" s="20">
        <f t="shared" ref="F5:F6" si="1">GETPIVOTDATA("Profit",$A$3,"Category",A5)</f>
        <v>122490.8008000001</v>
      </c>
    </row>
    <row r="6" spans="1:6" x14ac:dyDescent="0.25">
      <c r="A6" s="17" t="s">
        <v>32</v>
      </c>
      <c r="B6" s="35">
        <v>18451.272799999992</v>
      </c>
      <c r="E6" t="str">
        <f t="shared" si="0"/>
        <v>Furniture</v>
      </c>
      <c r="F6" s="20">
        <f t="shared" si="1"/>
        <v>18451.272799999992</v>
      </c>
    </row>
    <row r="7" spans="1:6" x14ac:dyDescent="0.25">
      <c r="A7" s="18" t="s">
        <v>10934</v>
      </c>
      <c r="B7" s="36">
        <v>286397.02169999992</v>
      </c>
      <c r="E7" t="str">
        <f t="shared" si="0"/>
        <v>Grand Total</v>
      </c>
      <c r="F7" s="21">
        <f>GETPIVOTDATA("Profit",$A$3)</f>
        <v>286397.02169999992</v>
      </c>
    </row>
    <row r="8" spans="1:6" x14ac:dyDescent="0.25">
      <c r="E8" s="19"/>
      <c r="F8" s="19"/>
    </row>
    <row r="13" spans="1:6" x14ac:dyDescent="0.25">
      <c r="E13" s="19"/>
      <c r="F13" s="19"/>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EAADE-94C6-455C-B947-4924D08925F8}">
  <dimension ref="A3:B7"/>
  <sheetViews>
    <sheetView workbookViewId="0">
      <selection activeCell="F33" sqref="F33"/>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16" t="s">
        <v>32</v>
      </c>
      <c r="B4" s="22">
        <v>0.32300170530281774</v>
      </c>
    </row>
    <row r="5" spans="1:2" x14ac:dyDescent="0.25">
      <c r="A5" s="17" t="s">
        <v>46</v>
      </c>
      <c r="B5" s="23">
        <v>0.31301008302169103</v>
      </c>
    </row>
    <row r="6" spans="1:2" x14ac:dyDescent="0.25">
      <c r="A6" s="17" t="s">
        <v>71</v>
      </c>
      <c r="B6" s="23">
        <v>0.36398821167549117</v>
      </c>
    </row>
    <row r="7" spans="1:2" x14ac:dyDescent="0.25">
      <c r="A7" s="18" t="s">
        <v>10934</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808F0-D8FD-4C4F-83EF-56AE41A6C54D}">
  <dimension ref="A3:E53"/>
  <sheetViews>
    <sheetView topLeftCell="E1" zoomScale="96" zoomScaleNormal="115" workbookViewId="0">
      <selection activeCell="H30" sqref="H30"/>
    </sheetView>
  </sheetViews>
  <sheetFormatPr defaultRowHeight="15" x14ac:dyDescent="0.25"/>
  <cols>
    <col min="1" max="1" width="18.7109375" bestFit="1" customWidth="1"/>
    <col min="2" max="2" width="12.42578125" bestFit="1" customWidth="1"/>
    <col min="4" max="4" width="18.140625" customWidth="1"/>
    <col min="5" max="5" width="14.85546875" customWidth="1"/>
  </cols>
  <sheetData>
    <row r="3" spans="1:5" x14ac:dyDescent="0.25">
      <c r="A3" s="6" t="s">
        <v>10933</v>
      </c>
      <c r="B3" s="7" t="s">
        <v>10947</v>
      </c>
      <c r="D3" t="s">
        <v>11</v>
      </c>
      <c r="E3" t="s">
        <v>18</v>
      </c>
    </row>
    <row r="4" spans="1:5" x14ac:dyDescent="0.25">
      <c r="A4" s="16" t="s">
        <v>358</v>
      </c>
      <c r="B4" s="7">
        <v>19510.639999999992</v>
      </c>
      <c r="D4" t="str">
        <f>A4</f>
        <v>Alabama</v>
      </c>
      <c r="E4" s="20">
        <f>GETPIVOTDATA("Sales",$A$3,"State","Alabama")</f>
        <v>19510.639999999992</v>
      </c>
    </row>
    <row r="5" spans="1:5" x14ac:dyDescent="0.25">
      <c r="A5" s="17" t="s">
        <v>310</v>
      </c>
      <c r="B5" s="35">
        <v>35282.000999999997</v>
      </c>
      <c r="D5" t="str">
        <f t="shared" ref="D5:D52" si="0">A5</f>
        <v>Arizona</v>
      </c>
      <c r="E5" s="20">
        <f t="shared" ref="E5:E52" si="1">GETPIVOTDATA("Sales",$A$3,"State",A5)</f>
        <v>35282.000999999997</v>
      </c>
    </row>
    <row r="6" spans="1:5" x14ac:dyDescent="0.25">
      <c r="A6" s="17" t="s">
        <v>1707</v>
      </c>
      <c r="B6" s="35">
        <v>11678.129999999997</v>
      </c>
      <c r="D6" t="str">
        <f t="shared" si="0"/>
        <v>Arkansas</v>
      </c>
      <c r="E6" s="20">
        <f t="shared" si="1"/>
        <v>11678.129999999997</v>
      </c>
    </row>
    <row r="7" spans="1:5" x14ac:dyDescent="0.25">
      <c r="A7" s="17" t="s">
        <v>43</v>
      </c>
      <c r="B7" s="35">
        <v>457687.63150000101</v>
      </c>
      <c r="D7" t="str">
        <f t="shared" si="0"/>
        <v>California</v>
      </c>
      <c r="E7" s="20">
        <f t="shared" si="1"/>
        <v>457687.63150000101</v>
      </c>
    </row>
    <row r="8" spans="1:5" x14ac:dyDescent="0.25">
      <c r="A8" s="17" t="s">
        <v>457</v>
      </c>
      <c r="B8" s="35">
        <v>32108.117999999995</v>
      </c>
      <c r="D8" t="str">
        <f t="shared" si="0"/>
        <v>Colorado</v>
      </c>
      <c r="E8" s="20">
        <f t="shared" si="1"/>
        <v>32108.117999999995</v>
      </c>
    </row>
    <row r="9" spans="1:5" x14ac:dyDescent="0.25">
      <c r="A9" s="17" t="s">
        <v>747</v>
      </c>
      <c r="B9" s="35">
        <v>13384.356999999996</v>
      </c>
      <c r="D9" t="str">
        <f t="shared" si="0"/>
        <v>Connecticut</v>
      </c>
      <c r="E9" s="20">
        <f t="shared" si="1"/>
        <v>13384.356999999996</v>
      </c>
    </row>
    <row r="10" spans="1:5" x14ac:dyDescent="0.25">
      <c r="A10" s="17" t="s">
        <v>245</v>
      </c>
      <c r="B10" s="35">
        <v>27451.068999999992</v>
      </c>
      <c r="D10" t="str">
        <f t="shared" si="0"/>
        <v>Delaware</v>
      </c>
      <c r="E10" s="20">
        <f t="shared" si="1"/>
        <v>27451.068999999992</v>
      </c>
    </row>
    <row r="11" spans="1:5" x14ac:dyDescent="0.25">
      <c r="A11" s="17" t="s">
        <v>3034</v>
      </c>
      <c r="B11" s="35">
        <v>2865.0199999999995</v>
      </c>
      <c r="D11" t="str">
        <f t="shared" si="0"/>
        <v>District of Columbia</v>
      </c>
      <c r="E11" s="20">
        <f t="shared" si="1"/>
        <v>2865.0199999999995</v>
      </c>
    </row>
    <row r="12" spans="1:5" x14ac:dyDescent="0.25">
      <c r="A12" s="17" t="s">
        <v>54</v>
      </c>
      <c r="B12" s="35">
        <v>89473.707999999999</v>
      </c>
      <c r="D12" t="str">
        <f t="shared" si="0"/>
        <v>Florida</v>
      </c>
      <c r="E12" s="20">
        <f t="shared" si="1"/>
        <v>89473.707999999999</v>
      </c>
    </row>
    <row r="13" spans="1:5" x14ac:dyDescent="0.25">
      <c r="A13" s="17" t="s">
        <v>1272</v>
      </c>
      <c r="B13" s="35">
        <v>49095.840000000004</v>
      </c>
      <c r="D13" t="str">
        <f t="shared" si="0"/>
        <v>Georgia</v>
      </c>
      <c r="E13" s="20">
        <f t="shared" si="1"/>
        <v>49095.840000000004</v>
      </c>
    </row>
    <row r="14" spans="1:5" x14ac:dyDescent="0.25">
      <c r="A14" s="17" t="s">
        <v>6260</v>
      </c>
      <c r="B14" s="35">
        <v>4382.4860000000017</v>
      </c>
      <c r="D14" t="str">
        <f t="shared" si="0"/>
        <v>Idaho</v>
      </c>
      <c r="E14" s="20">
        <f t="shared" si="1"/>
        <v>4382.4860000000017</v>
      </c>
    </row>
    <row r="15" spans="1:5" x14ac:dyDescent="0.25">
      <c r="A15" s="17" t="s">
        <v>211</v>
      </c>
      <c r="B15" s="35">
        <v>80166.10099999985</v>
      </c>
      <c r="D15" t="str">
        <f t="shared" si="0"/>
        <v>Illinois</v>
      </c>
      <c r="E15" s="20">
        <f t="shared" si="1"/>
        <v>80166.10099999985</v>
      </c>
    </row>
    <row r="16" spans="1:5" x14ac:dyDescent="0.25">
      <c r="A16" s="17" t="s">
        <v>254</v>
      </c>
      <c r="B16" s="35">
        <v>53555.360000000001</v>
      </c>
      <c r="D16" t="str">
        <f t="shared" si="0"/>
        <v>Indiana</v>
      </c>
      <c r="E16" s="20">
        <f t="shared" si="1"/>
        <v>53555.360000000001</v>
      </c>
    </row>
    <row r="17" spans="1:5" x14ac:dyDescent="0.25">
      <c r="A17" s="17" t="s">
        <v>489</v>
      </c>
      <c r="B17" s="35">
        <v>4579.7599999999993</v>
      </c>
      <c r="D17" t="str">
        <f t="shared" si="0"/>
        <v>Iowa</v>
      </c>
      <c r="E17" s="20">
        <f t="shared" si="1"/>
        <v>4579.7599999999993</v>
      </c>
    </row>
    <row r="18" spans="1:5" x14ac:dyDescent="0.25">
      <c r="A18" s="17" t="s">
        <v>4530</v>
      </c>
      <c r="B18" s="35">
        <v>2914.31</v>
      </c>
      <c r="D18" t="str">
        <f t="shared" si="0"/>
        <v>Kansas</v>
      </c>
      <c r="E18" s="20">
        <f t="shared" si="1"/>
        <v>2914.31</v>
      </c>
    </row>
    <row r="19" spans="1:5" x14ac:dyDescent="0.25">
      <c r="A19" s="17" t="s">
        <v>29</v>
      </c>
      <c r="B19" s="35">
        <v>36591.749999999971</v>
      </c>
      <c r="D19" t="str">
        <f t="shared" si="0"/>
        <v>Kentucky</v>
      </c>
      <c r="E19" s="20">
        <f t="shared" si="1"/>
        <v>36591.749999999971</v>
      </c>
    </row>
    <row r="20" spans="1:5" x14ac:dyDescent="0.25">
      <c r="A20" s="17" t="s">
        <v>736</v>
      </c>
      <c r="B20" s="35">
        <v>9217.0299999999988</v>
      </c>
      <c r="D20" t="str">
        <f t="shared" si="0"/>
        <v>Louisiana</v>
      </c>
      <c r="E20" s="20">
        <f t="shared" si="1"/>
        <v>9217.0299999999988</v>
      </c>
    </row>
    <row r="21" spans="1:5" x14ac:dyDescent="0.25">
      <c r="A21" s="17" t="s">
        <v>5235</v>
      </c>
      <c r="B21" s="35">
        <v>1270.53</v>
      </c>
      <c r="D21" t="str">
        <f t="shared" si="0"/>
        <v>Maine</v>
      </c>
      <c r="E21" s="20">
        <f t="shared" si="1"/>
        <v>1270.53</v>
      </c>
    </row>
    <row r="22" spans="1:5" x14ac:dyDescent="0.25">
      <c r="A22" s="17" t="s">
        <v>2735</v>
      </c>
      <c r="B22" s="35">
        <v>23705.523000000005</v>
      </c>
      <c r="D22" t="str">
        <f t="shared" si="0"/>
        <v>Maryland</v>
      </c>
      <c r="E22" s="20">
        <f t="shared" si="1"/>
        <v>23705.523000000005</v>
      </c>
    </row>
    <row r="23" spans="1:5" x14ac:dyDescent="0.25">
      <c r="A23" s="17" t="s">
        <v>1245</v>
      </c>
      <c r="B23" s="35">
        <v>28634.43399999999</v>
      </c>
      <c r="D23" t="str">
        <f t="shared" si="0"/>
        <v>Massachusetts</v>
      </c>
      <c r="E23" s="20">
        <f t="shared" si="1"/>
        <v>28634.43399999999</v>
      </c>
    </row>
    <row r="24" spans="1:5" x14ac:dyDescent="0.25">
      <c r="A24" s="17" t="s">
        <v>238</v>
      </c>
      <c r="B24" s="35">
        <v>76269.614000000016</v>
      </c>
      <c r="D24" t="str">
        <f t="shared" si="0"/>
        <v>Michigan</v>
      </c>
      <c r="E24" s="20">
        <f t="shared" si="1"/>
        <v>76269.614000000016</v>
      </c>
    </row>
    <row r="25" spans="1:5" x14ac:dyDescent="0.25">
      <c r="A25" s="17" t="s">
        <v>229</v>
      </c>
      <c r="B25" s="35">
        <v>29863.149999999994</v>
      </c>
      <c r="D25" t="str">
        <f t="shared" si="0"/>
        <v>Minnesota</v>
      </c>
      <c r="E25" s="20">
        <f t="shared" si="1"/>
        <v>29863.149999999994</v>
      </c>
    </row>
    <row r="26" spans="1:5" x14ac:dyDescent="0.25">
      <c r="A26" s="17" t="s">
        <v>1487</v>
      </c>
      <c r="B26" s="35">
        <v>10771.34</v>
      </c>
      <c r="D26" t="str">
        <f t="shared" si="0"/>
        <v>Mississippi</v>
      </c>
      <c r="E26" s="20">
        <f t="shared" si="1"/>
        <v>10771.34</v>
      </c>
    </row>
    <row r="27" spans="1:5" x14ac:dyDescent="0.25">
      <c r="A27" s="17" t="s">
        <v>596</v>
      </c>
      <c r="B27" s="35">
        <v>22205.149999999998</v>
      </c>
      <c r="D27" t="str">
        <f t="shared" si="0"/>
        <v>Missouri</v>
      </c>
      <c r="E27" s="20">
        <f t="shared" si="1"/>
        <v>22205.149999999998</v>
      </c>
    </row>
    <row r="28" spans="1:5" x14ac:dyDescent="0.25">
      <c r="A28" s="17" t="s">
        <v>1762</v>
      </c>
      <c r="B28" s="35">
        <v>5589.3519999999971</v>
      </c>
      <c r="D28" t="str">
        <f t="shared" si="0"/>
        <v>Montana</v>
      </c>
      <c r="E28" s="20">
        <f t="shared" si="1"/>
        <v>5589.3519999999971</v>
      </c>
    </row>
    <row r="29" spans="1:5" x14ac:dyDescent="0.25">
      <c r="A29" s="17" t="s">
        <v>138</v>
      </c>
      <c r="B29" s="35">
        <v>7464.9299999999985</v>
      </c>
      <c r="D29" t="str">
        <f t="shared" si="0"/>
        <v>Nebraska</v>
      </c>
      <c r="E29" s="20">
        <f t="shared" si="1"/>
        <v>7464.9299999999985</v>
      </c>
    </row>
    <row r="30" spans="1:5" x14ac:dyDescent="0.25">
      <c r="A30" s="17" t="s">
        <v>1392</v>
      </c>
      <c r="B30" s="35">
        <v>16729.101999999999</v>
      </c>
      <c r="D30" t="str">
        <f t="shared" si="0"/>
        <v>Nevada</v>
      </c>
      <c r="E30" s="20">
        <f t="shared" si="1"/>
        <v>16729.101999999999</v>
      </c>
    </row>
    <row r="31" spans="1:5" x14ac:dyDescent="0.25">
      <c r="A31" s="17" t="s">
        <v>2694</v>
      </c>
      <c r="B31" s="35">
        <v>7292.5239999999994</v>
      </c>
      <c r="D31" t="str">
        <f t="shared" si="0"/>
        <v>New Hampshire</v>
      </c>
      <c r="E31" s="20">
        <f t="shared" si="1"/>
        <v>7292.5239999999994</v>
      </c>
    </row>
    <row r="32" spans="1:5" x14ac:dyDescent="0.25">
      <c r="A32" s="17" t="s">
        <v>788</v>
      </c>
      <c r="B32" s="35">
        <v>35764.312000000013</v>
      </c>
      <c r="D32" t="str">
        <f t="shared" si="0"/>
        <v>New Jersey</v>
      </c>
      <c r="E32" s="20">
        <f t="shared" si="1"/>
        <v>35764.312000000013</v>
      </c>
    </row>
    <row r="33" spans="1:5" x14ac:dyDescent="0.25">
      <c r="A33" s="17" t="s">
        <v>668</v>
      </c>
      <c r="B33" s="35">
        <v>4783.5220000000008</v>
      </c>
      <c r="D33" t="str">
        <f t="shared" si="0"/>
        <v>New Mexico</v>
      </c>
      <c r="E33" s="20">
        <f t="shared" si="1"/>
        <v>4783.5220000000008</v>
      </c>
    </row>
    <row r="34" spans="1:5" x14ac:dyDescent="0.25">
      <c r="A34" s="17" t="s">
        <v>267</v>
      </c>
      <c r="B34" s="35">
        <v>310876.27099999978</v>
      </c>
      <c r="D34" t="str">
        <f t="shared" si="0"/>
        <v>New York</v>
      </c>
      <c r="E34" s="20">
        <f t="shared" si="1"/>
        <v>310876.27099999978</v>
      </c>
    </row>
    <row r="35" spans="1:5" x14ac:dyDescent="0.25">
      <c r="A35" s="17" t="s">
        <v>88</v>
      </c>
      <c r="B35" s="35">
        <v>55603.163999999968</v>
      </c>
      <c r="D35" t="str">
        <f t="shared" si="0"/>
        <v>North Carolina</v>
      </c>
      <c r="E35" s="20">
        <f t="shared" si="1"/>
        <v>55603.163999999968</v>
      </c>
    </row>
    <row r="36" spans="1:5" x14ac:dyDescent="0.25">
      <c r="A36" s="17" t="s">
        <v>7449</v>
      </c>
      <c r="B36" s="35">
        <v>919.91</v>
      </c>
      <c r="D36" t="str">
        <f t="shared" si="0"/>
        <v>North Dakota</v>
      </c>
      <c r="E36" s="20">
        <f t="shared" si="1"/>
        <v>919.91</v>
      </c>
    </row>
    <row r="37" spans="1:5" x14ac:dyDescent="0.25">
      <c r="A37" s="17" t="s">
        <v>498</v>
      </c>
      <c r="B37" s="35">
        <v>78258.135999999926</v>
      </c>
      <c r="D37" t="str">
        <f t="shared" si="0"/>
        <v>Ohio</v>
      </c>
      <c r="E37" s="20">
        <f t="shared" si="1"/>
        <v>78258.135999999926</v>
      </c>
    </row>
    <row r="38" spans="1:5" x14ac:dyDescent="0.25">
      <c r="A38" s="17" t="s">
        <v>649</v>
      </c>
      <c r="B38" s="35">
        <v>19683.390000000003</v>
      </c>
      <c r="D38" t="str">
        <f t="shared" si="0"/>
        <v>Oklahoma</v>
      </c>
      <c r="E38" s="20">
        <f t="shared" si="1"/>
        <v>19683.390000000003</v>
      </c>
    </row>
    <row r="39" spans="1:5" x14ac:dyDescent="0.25">
      <c r="A39" s="17" t="s">
        <v>420</v>
      </c>
      <c r="B39" s="35">
        <v>17431.149999999991</v>
      </c>
      <c r="D39" t="str">
        <f t="shared" si="0"/>
        <v>Oregon</v>
      </c>
      <c r="E39" s="20">
        <f t="shared" si="1"/>
        <v>17431.149999999991</v>
      </c>
    </row>
    <row r="40" spans="1:5" x14ac:dyDescent="0.25">
      <c r="A40" s="17" t="s">
        <v>147</v>
      </c>
      <c r="B40" s="35">
        <v>116511.91400000003</v>
      </c>
      <c r="D40" t="str">
        <f t="shared" si="0"/>
        <v>Pennsylvania</v>
      </c>
      <c r="E40" s="20">
        <f t="shared" si="1"/>
        <v>116511.91400000003</v>
      </c>
    </row>
    <row r="41" spans="1:5" x14ac:dyDescent="0.25">
      <c r="A41" s="17" t="s">
        <v>1399</v>
      </c>
      <c r="B41" s="35">
        <v>22627.955999999995</v>
      </c>
      <c r="D41" t="str">
        <f t="shared" si="0"/>
        <v>Rhode Island</v>
      </c>
      <c r="E41" s="20">
        <f t="shared" si="1"/>
        <v>22627.955999999995</v>
      </c>
    </row>
    <row r="42" spans="1:5" x14ac:dyDescent="0.25">
      <c r="A42" s="17" t="s">
        <v>383</v>
      </c>
      <c r="B42" s="35">
        <v>8481.7099999999991</v>
      </c>
      <c r="D42" t="str">
        <f t="shared" si="0"/>
        <v>South Carolina</v>
      </c>
      <c r="E42" s="20">
        <f t="shared" si="1"/>
        <v>8481.7099999999991</v>
      </c>
    </row>
    <row r="43" spans="1:5" x14ac:dyDescent="0.25">
      <c r="A43" s="17" t="s">
        <v>5326</v>
      </c>
      <c r="B43" s="35">
        <v>1315.5600000000002</v>
      </c>
      <c r="D43" t="str">
        <f t="shared" si="0"/>
        <v>South Dakota</v>
      </c>
      <c r="E43" s="20">
        <f t="shared" si="1"/>
        <v>1315.5600000000002</v>
      </c>
    </row>
    <row r="44" spans="1:5" x14ac:dyDescent="0.25">
      <c r="A44" s="17" t="s">
        <v>335</v>
      </c>
      <c r="B44" s="35">
        <v>30661.872999999981</v>
      </c>
      <c r="D44" t="str">
        <f t="shared" si="0"/>
        <v>Tennessee</v>
      </c>
      <c r="E44" s="20">
        <f t="shared" si="1"/>
        <v>30661.872999999981</v>
      </c>
    </row>
    <row r="45" spans="1:5" x14ac:dyDescent="0.25">
      <c r="A45" s="17" t="s">
        <v>104</v>
      </c>
      <c r="B45" s="35">
        <v>170188.04580000002</v>
      </c>
      <c r="D45" t="str">
        <f t="shared" si="0"/>
        <v>Texas</v>
      </c>
      <c r="E45" s="20">
        <f t="shared" si="1"/>
        <v>170188.04580000002</v>
      </c>
    </row>
    <row r="46" spans="1:5" x14ac:dyDescent="0.25">
      <c r="A46" s="17" t="s">
        <v>121</v>
      </c>
      <c r="B46" s="35">
        <v>11220.055999999999</v>
      </c>
      <c r="D46" t="str">
        <f t="shared" si="0"/>
        <v>Utah</v>
      </c>
      <c r="E46" s="20">
        <f t="shared" si="1"/>
        <v>11220.055999999999</v>
      </c>
    </row>
    <row r="47" spans="1:5" x14ac:dyDescent="0.25">
      <c r="A47" s="17" t="s">
        <v>5203</v>
      </c>
      <c r="B47" s="35">
        <v>8929.369999999999</v>
      </c>
      <c r="D47" t="str">
        <f t="shared" si="0"/>
        <v>Vermont</v>
      </c>
      <c r="E47" s="20">
        <f t="shared" si="1"/>
        <v>8929.369999999999</v>
      </c>
    </row>
    <row r="48" spans="1:5" x14ac:dyDescent="0.25">
      <c r="A48" s="17" t="s">
        <v>319</v>
      </c>
      <c r="B48" s="35">
        <v>70636.719999999987</v>
      </c>
      <c r="D48" t="str">
        <f t="shared" si="0"/>
        <v>Virginia</v>
      </c>
      <c r="E48" s="20">
        <f t="shared" si="1"/>
        <v>70636.719999999987</v>
      </c>
    </row>
    <row r="49" spans="1:5" x14ac:dyDescent="0.25">
      <c r="A49" s="17" t="s">
        <v>96</v>
      </c>
      <c r="B49" s="35">
        <v>138641.26999999993</v>
      </c>
      <c r="D49" t="str">
        <f t="shared" si="0"/>
        <v>Washington</v>
      </c>
      <c r="E49" s="20">
        <f t="shared" si="1"/>
        <v>138641.26999999993</v>
      </c>
    </row>
    <row r="50" spans="1:5" x14ac:dyDescent="0.25">
      <c r="A50" s="17" t="s">
        <v>9726</v>
      </c>
      <c r="B50" s="35">
        <v>1209.8240000000001</v>
      </c>
      <c r="D50" t="str">
        <f t="shared" si="0"/>
        <v>West Virginia</v>
      </c>
      <c r="E50" s="20">
        <f t="shared" si="1"/>
        <v>1209.8240000000001</v>
      </c>
    </row>
    <row r="51" spans="1:5" x14ac:dyDescent="0.25">
      <c r="A51" s="17" t="s">
        <v>114</v>
      </c>
      <c r="B51" s="35">
        <v>32114.610000000019</v>
      </c>
      <c r="D51" t="str">
        <f t="shared" si="0"/>
        <v>Wisconsin</v>
      </c>
      <c r="E51" s="20">
        <f t="shared" si="1"/>
        <v>32114.610000000019</v>
      </c>
    </row>
    <row r="52" spans="1:5" x14ac:dyDescent="0.25">
      <c r="A52" s="17" t="s">
        <v>8542</v>
      </c>
      <c r="B52" s="35">
        <v>1603.1360000000002</v>
      </c>
      <c r="D52" t="str">
        <f t="shared" si="0"/>
        <v>Wyoming</v>
      </c>
      <c r="E52" s="20">
        <f t="shared" si="1"/>
        <v>1603.1360000000002</v>
      </c>
    </row>
    <row r="53" spans="1:5" x14ac:dyDescent="0.25">
      <c r="A53" s="18" t="s">
        <v>10934</v>
      </c>
      <c r="B53" s="36">
        <v>2297200.8603000003</v>
      </c>
    </row>
  </sheetData>
  <pageMargins left="0.7" right="0.7" top="0.75" bottom="0.75" header="0.3" footer="0.3"/>
  <pageSetup orientation="portrait" horizontalDpi="1200"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4364-D3B1-4B2D-B809-E0865FB40CFC}">
  <dimension ref="A3:B9"/>
  <sheetViews>
    <sheetView zoomScale="85" zoomScaleNormal="85" workbookViewId="0">
      <selection activeCell="B6" sqref="B6"/>
    </sheetView>
  </sheetViews>
  <sheetFormatPr defaultRowHeight="15" x14ac:dyDescent="0.25"/>
  <cols>
    <col min="1" max="1" width="14.28515625" bestFit="1" customWidth="1"/>
    <col min="2" max="2" width="12.85546875" bestFit="1" customWidth="1"/>
  </cols>
  <sheetData>
    <row r="3" spans="1:2" x14ac:dyDescent="0.25">
      <c r="A3" s="6" t="s">
        <v>10933</v>
      </c>
      <c r="B3" s="7" t="s">
        <v>10947</v>
      </c>
    </row>
    <row r="4" spans="1:2" x14ac:dyDescent="0.25">
      <c r="A4" s="16" t="s">
        <v>75</v>
      </c>
      <c r="B4" s="7">
        <v>203412.73300000009</v>
      </c>
    </row>
    <row r="5" spans="1:2" x14ac:dyDescent="0.25">
      <c r="A5" s="17" t="s">
        <v>56</v>
      </c>
      <c r="B5" s="35">
        <v>206965.53200000009</v>
      </c>
    </row>
    <row r="6" spans="1:2" x14ac:dyDescent="0.25">
      <c r="A6" s="17" t="s">
        <v>59</v>
      </c>
      <c r="B6" s="35">
        <v>223843.60800000012</v>
      </c>
    </row>
    <row r="7" spans="1:2" x14ac:dyDescent="0.25">
      <c r="A7" s="17" t="s">
        <v>36</v>
      </c>
      <c r="B7" s="35">
        <v>328449.1030000007</v>
      </c>
    </row>
    <row r="8" spans="1:2" x14ac:dyDescent="0.25">
      <c r="A8" s="17" t="s">
        <v>72</v>
      </c>
      <c r="B8" s="35">
        <v>330007.05400000012</v>
      </c>
    </row>
    <row r="9" spans="1:2" x14ac:dyDescent="0.25">
      <c r="A9" s="18" t="s">
        <v>10934</v>
      </c>
      <c r="B9" s="3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31308-85EE-410B-B9D9-8D7BC5DA2202}">
  <dimension ref="A3:N22"/>
  <sheetViews>
    <sheetView zoomScaleNormal="100" workbookViewId="0">
      <selection activeCell="M24" sqref="M24"/>
    </sheetView>
  </sheetViews>
  <sheetFormatPr defaultRowHeight="15" x14ac:dyDescent="0.25"/>
  <cols>
    <col min="1" max="1" width="13.140625" bestFit="1" customWidth="1"/>
    <col min="2" max="2" width="12.140625" bestFit="1" customWidth="1"/>
    <col min="3" max="3" width="5.5703125" customWidth="1"/>
    <col min="4" max="4" width="13.140625" customWidth="1"/>
    <col min="5" max="5" width="12.5703125" bestFit="1" customWidth="1"/>
    <col min="6" max="6" width="6"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6" t="s">
        <v>10933</v>
      </c>
      <c r="B3" s="7" t="s">
        <v>10947</v>
      </c>
      <c r="D3" s="6" t="s">
        <v>10933</v>
      </c>
      <c r="E3" s="7" t="s">
        <v>10948</v>
      </c>
      <c r="G3" s="6" t="s">
        <v>10933</v>
      </c>
      <c r="H3" s="7" t="s">
        <v>10950</v>
      </c>
      <c r="J3" s="6" t="s">
        <v>10933</v>
      </c>
      <c r="K3" s="7" t="s">
        <v>10951</v>
      </c>
      <c r="M3" s="6" t="s">
        <v>10933</v>
      </c>
      <c r="N3" s="7" t="s">
        <v>10952</v>
      </c>
    </row>
    <row r="4" spans="1:14" x14ac:dyDescent="0.25">
      <c r="A4" s="8" t="s">
        <v>10935</v>
      </c>
      <c r="B4" s="7">
        <v>95365.937600000019</v>
      </c>
      <c r="D4" s="8" t="s">
        <v>10935</v>
      </c>
      <c r="E4" s="7">
        <v>9199.2699999999986</v>
      </c>
      <c r="G4" s="8" t="s">
        <v>10935</v>
      </c>
      <c r="H4" s="7">
        <v>1500</v>
      </c>
      <c r="J4" s="8" t="s">
        <v>10935</v>
      </c>
      <c r="K4" s="7">
        <v>387</v>
      </c>
      <c r="M4" s="8" t="s">
        <v>10935</v>
      </c>
      <c r="N4" s="7">
        <v>9.6462848596792869E-2</v>
      </c>
    </row>
    <row r="5" spans="1:14" x14ac:dyDescent="0.25">
      <c r="A5" s="9" t="s">
        <v>10936</v>
      </c>
      <c r="B5" s="35">
        <v>60172.649400000024</v>
      </c>
      <c r="D5" s="9" t="s">
        <v>10936</v>
      </c>
      <c r="E5" s="35">
        <v>10288.898699999991</v>
      </c>
      <c r="G5" s="9" t="s">
        <v>10936</v>
      </c>
      <c r="H5" s="35">
        <v>1068</v>
      </c>
      <c r="J5" s="9" t="s">
        <v>10936</v>
      </c>
      <c r="K5" s="35">
        <v>301</v>
      </c>
      <c r="M5" s="9" t="s">
        <v>10936</v>
      </c>
      <c r="N5" s="35">
        <v>0.17098962406664425</v>
      </c>
    </row>
    <row r="6" spans="1:14" x14ac:dyDescent="0.25">
      <c r="A6" s="9" t="s">
        <v>10937</v>
      </c>
      <c r="B6" s="35">
        <v>199252.98399999991</v>
      </c>
      <c r="D6" s="9" t="s">
        <v>10937</v>
      </c>
      <c r="E6" s="35">
        <v>26806.573700000015</v>
      </c>
      <c r="G6" s="9" t="s">
        <v>10937</v>
      </c>
      <c r="H6" s="35">
        <v>2491</v>
      </c>
      <c r="J6" s="9" t="s">
        <v>10937</v>
      </c>
      <c r="K6" s="35">
        <v>680</v>
      </c>
      <c r="M6" s="9" t="s">
        <v>10937</v>
      </c>
      <c r="N6" s="35">
        <v>0.13453536886554246</v>
      </c>
    </row>
    <row r="7" spans="1:14" x14ac:dyDescent="0.25">
      <c r="A7" s="9" t="s">
        <v>10938</v>
      </c>
      <c r="B7" s="35">
        <v>141851.5674</v>
      </c>
      <c r="D7" s="9" t="s">
        <v>10938</v>
      </c>
      <c r="E7" s="35">
        <v>13437.806799999998</v>
      </c>
      <c r="G7" s="9" t="s">
        <v>10938</v>
      </c>
      <c r="H7" s="35">
        <v>2441</v>
      </c>
      <c r="J7" s="9" t="s">
        <v>10938</v>
      </c>
      <c r="K7" s="35">
        <v>663</v>
      </c>
      <c r="M7" s="9" t="s">
        <v>10938</v>
      </c>
      <c r="N7" s="35">
        <v>9.4731465053942004E-2</v>
      </c>
    </row>
    <row r="8" spans="1:14" x14ac:dyDescent="0.25">
      <c r="A8" s="9" t="s">
        <v>10939</v>
      </c>
      <c r="B8" s="35">
        <v>156122.28669999994</v>
      </c>
      <c r="D8" s="9" t="s">
        <v>10939</v>
      </c>
      <c r="E8" s="35">
        <v>22308.51279999999</v>
      </c>
      <c r="G8" s="9" t="s">
        <v>10939</v>
      </c>
      <c r="H8" s="35">
        <v>2850</v>
      </c>
      <c r="J8" s="9" t="s">
        <v>10939</v>
      </c>
      <c r="K8" s="35">
        <v>750</v>
      </c>
      <c r="M8" s="9" t="s">
        <v>10939</v>
      </c>
      <c r="N8" s="35">
        <v>0.14289127626517142</v>
      </c>
    </row>
    <row r="9" spans="1:14" x14ac:dyDescent="0.25">
      <c r="A9" s="9" t="s">
        <v>10940</v>
      </c>
      <c r="B9" s="35">
        <v>147082.61130000011</v>
      </c>
      <c r="D9" s="9" t="s">
        <v>10940</v>
      </c>
      <c r="E9" s="35">
        <v>20899.334500000012</v>
      </c>
      <c r="G9" s="9" t="s">
        <v>10940</v>
      </c>
      <c r="H9" s="35">
        <v>2644</v>
      </c>
      <c r="J9" s="9" t="s">
        <v>10940</v>
      </c>
      <c r="K9" s="35">
        <v>709</v>
      </c>
      <c r="M9" s="9" t="s">
        <v>10940</v>
      </c>
      <c r="N9" s="35">
        <v>0.1420924901678027</v>
      </c>
    </row>
    <row r="10" spans="1:14" x14ac:dyDescent="0.25">
      <c r="A10" s="9" t="s">
        <v>10941</v>
      </c>
      <c r="B10" s="35">
        <v>149580.83800000031</v>
      </c>
      <c r="D10" s="9" t="s">
        <v>10941</v>
      </c>
      <c r="E10" s="35">
        <v>13535.38299999998</v>
      </c>
      <c r="G10" s="9" t="s">
        <v>10941</v>
      </c>
      <c r="H10" s="35">
        <v>2705</v>
      </c>
      <c r="J10" s="9" t="s">
        <v>10941</v>
      </c>
      <c r="K10" s="35">
        <v>708</v>
      </c>
      <c r="M10" s="9" t="s">
        <v>10941</v>
      </c>
      <c r="N10" s="35">
        <v>9.0488749635163512E-2</v>
      </c>
    </row>
    <row r="11" spans="1:14" x14ac:dyDescent="0.25">
      <c r="A11" s="9" t="s">
        <v>10942</v>
      </c>
      <c r="B11" s="35">
        <v>159589.45099999988</v>
      </c>
      <c r="D11" s="9" t="s">
        <v>10942</v>
      </c>
      <c r="E11" s="35">
        <v>21896.715399999972</v>
      </c>
      <c r="G11" s="9" t="s">
        <v>10942</v>
      </c>
      <c r="H11" s="35">
        <v>2796</v>
      </c>
      <c r="J11" s="9" t="s">
        <v>10942</v>
      </c>
      <c r="K11" s="35">
        <v>710</v>
      </c>
      <c r="M11" s="9" t="s">
        <v>10942</v>
      </c>
      <c r="N11" s="35">
        <v>0.13720653378273723</v>
      </c>
    </row>
    <row r="12" spans="1:14" x14ac:dyDescent="0.25">
      <c r="A12" s="9" t="s">
        <v>10943</v>
      </c>
      <c r="B12" s="35">
        <v>309770.09970000025</v>
      </c>
      <c r="D12" s="9" t="s">
        <v>10943</v>
      </c>
      <c r="E12" s="35">
        <v>37293.192500000034</v>
      </c>
      <c r="G12" s="9" t="s">
        <v>10943</v>
      </c>
      <c r="H12" s="35">
        <v>5073</v>
      </c>
      <c r="J12" s="9" t="s">
        <v>10943</v>
      </c>
      <c r="K12" s="35">
        <v>1386</v>
      </c>
      <c r="M12" s="9" t="s">
        <v>10943</v>
      </c>
      <c r="N12" s="35">
        <v>0.12038990379031732</v>
      </c>
    </row>
    <row r="13" spans="1:14" x14ac:dyDescent="0.25">
      <c r="A13" s="9" t="s">
        <v>10944</v>
      </c>
      <c r="B13" s="35">
        <v>197115.20170000009</v>
      </c>
      <c r="D13" s="9" t="s">
        <v>10944</v>
      </c>
      <c r="E13" s="35">
        <v>31469.663800000035</v>
      </c>
      <c r="G13" s="9" t="s">
        <v>10944</v>
      </c>
      <c r="H13" s="35">
        <v>3095</v>
      </c>
      <c r="J13" s="9" t="s">
        <v>10944</v>
      </c>
      <c r="K13" s="35">
        <v>817</v>
      </c>
      <c r="M13" s="9" t="s">
        <v>10944</v>
      </c>
      <c r="N13" s="35">
        <v>0.15965112547684351</v>
      </c>
    </row>
    <row r="14" spans="1:14" x14ac:dyDescent="0.25">
      <c r="A14" s="9" t="s">
        <v>10945</v>
      </c>
      <c r="B14" s="35">
        <v>349120.07400000008</v>
      </c>
      <c r="D14" s="9" t="s">
        <v>10945</v>
      </c>
      <c r="E14" s="35">
        <v>35825.536599999927</v>
      </c>
      <c r="G14" s="9" t="s">
        <v>10945</v>
      </c>
      <c r="H14" s="35">
        <v>5741</v>
      </c>
      <c r="J14" s="9" t="s">
        <v>10945</v>
      </c>
      <c r="K14" s="35">
        <v>1462</v>
      </c>
      <c r="M14" s="9" t="s">
        <v>10945</v>
      </c>
      <c r="N14" s="35">
        <v>0.10261666191099604</v>
      </c>
    </row>
    <row r="15" spans="1:14" x14ac:dyDescent="0.25">
      <c r="A15" s="9" t="s">
        <v>10946</v>
      </c>
      <c r="B15" s="35">
        <v>332177.15950000001</v>
      </c>
      <c r="D15" s="9" t="s">
        <v>10946</v>
      </c>
      <c r="E15" s="35">
        <v>43436.13390000003</v>
      </c>
      <c r="G15" s="9" t="s">
        <v>10946</v>
      </c>
      <c r="H15" s="35">
        <v>5469</v>
      </c>
      <c r="J15" s="9" t="s">
        <v>10946</v>
      </c>
      <c r="K15" s="35">
        <v>1421</v>
      </c>
      <c r="M15" s="9" t="s">
        <v>10946</v>
      </c>
      <c r="N15" s="35">
        <v>0.13076195234308405</v>
      </c>
    </row>
    <row r="16" spans="1:14" x14ac:dyDescent="0.25">
      <c r="A16" s="10" t="s">
        <v>10934</v>
      </c>
      <c r="B16" s="36">
        <v>2297200.8603000008</v>
      </c>
      <c r="D16" s="10" t="s">
        <v>10934</v>
      </c>
      <c r="E16" s="36">
        <v>286397.02169999998</v>
      </c>
      <c r="G16" s="10" t="s">
        <v>10934</v>
      </c>
      <c r="H16" s="36">
        <v>37873</v>
      </c>
      <c r="J16" s="10" t="s">
        <v>10934</v>
      </c>
      <c r="K16" s="36">
        <v>9994</v>
      </c>
      <c r="M16" s="10" t="s">
        <v>10934</v>
      </c>
      <c r="N16" s="36">
        <v>0.12467217240315856</v>
      </c>
    </row>
    <row r="17" spans="1:14" x14ac:dyDescent="0.25">
      <c r="B17" s="26">
        <f>GETPIVOTDATA("Sales",$A$3)</f>
        <v>2297200.8603000008</v>
      </c>
      <c r="E17" s="25">
        <f>GETPIVOTDATA("Profit",$D$3)</f>
        <v>286397.02169999998</v>
      </c>
      <c r="H17" s="27">
        <f>GETPIVOTDATA("Quantity",$G$3)</f>
        <v>37873</v>
      </c>
      <c r="K17" s="27">
        <f>GETPIVOTDATA("Order ID",$J$3)</f>
        <v>9994</v>
      </c>
      <c r="N17" s="28">
        <f>GETPIVOTDATA("Profit Margin",$M$3)</f>
        <v>0.12467217240315856</v>
      </c>
    </row>
    <row r="22" spans="1:14" x14ac:dyDescent="0.25">
      <c r="A22" t="s">
        <v>10949</v>
      </c>
    </row>
  </sheetData>
  <pageMargins left="0.7" right="0.7" top="0.75" bottom="0.75" header="0.3" footer="0.3"/>
  <pageSetup orientation="portrait" horizontalDpi="1200" verticalDpi="1200" r:id="rId6"/>
  <drawing r:id="rId7"/>
  <extLst>
    <ext xmlns:x14="http://schemas.microsoft.com/office/spreadsheetml/2009/9/main" uri="{05C60535-1F16-4fd2-B633-F4F36F0B64E0}">
      <x14:sparklineGroups xmlns:xm="http://schemas.microsoft.com/office/excel/2006/main">
        <x14:sparklineGroup displayEmptyCellsAs="gap" xr2:uid="{18645273-2135-4695-A66E-9AD66A79F478}">
          <x14:colorSeries rgb="FF376092"/>
          <x14:colorNegative rgb="FFD00000"/>
          <x14:colorAxis rgb="FF000000"/>
          <x14:colorMarkers rgb="FFD00000"/>
          <x14:colorFirst rgb="FFD00000"/>
          <x14:colorLast rgb="FFD00000"/>
          <x14:colorHigh rgb="FFD00000"/>
          <x14:colorLow rgb="FFD00000"/>
          <x14:sparklines>
            <x14:sparkline>
              <xm:f>KPI!B4:B15</xm:f>
              <xm:sqref>A23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AEEA3-57B8-4678-95A5-1287FDDA6BD9}">
  <dimension ref="A3:M12"/>
  <sheetViews>
    <sheetView zoomScaleNormal="100" workbookViewId="0">
      <selection activeCell="M10" sqref="M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9" max="9" width="10.85546875" customWidth="1"/>
    <col min="10" max="10" width="12.7109375" customWidth="1"/>
    <col min="11" max="12" width="10.85546875" bestFit="1" customWidth="1"/>
    <col min="13" max="13" width="12.7109375" customWidth="1"/>
  </cols>
  <sheetData>
    <row r="3" spans="1:13" x14ac:dyDescent="0.25">
      <c r="A3" s="6" t="s">
        <v>10933</v>
      </c>
      <c r="B3" s="30" t="s">
        <v>10947</v>
      </c>
      <c r="C3" s="31" t="s">
        <v>10948</v>
      </c>
      <c r="D3" s="31" t="s">
        <v>10950</v>
      </c>
      <c r="E3" s="29" t="s">
        <v>10951</v>
      </c>
      <c r="F3" s="11" t="s">
        <v>10952</v>
      </c>
    </row>
    <row r="4" spans="1:13" x14ac:dyDescent="0.25">
      <c r="A4" s="16" t="s">
        <v>10953</v>
      </c>
      <c r="B4" s="5">
        <v>484247.49810000096</v>
      </c>
      <c r="C4" s="29">
        <v>49543.974100000007</v>
      </c>
      <c r="D4" s="29">
        <v>7581</v>
      </c>
      <c r="E4" s="29">
        <v>1993</v>
      </c>
      <c r="F4" s="11">
        <v>0.10231126499236715</v>
      </c>
    </row>
    <row r="5" spans="1:13" x14ac:dyDescent="0.25">
      <c r="A5" s="17" t="s">
        <v>10954</v>
      </c>
      <c r="B5" s="37">
        <v>470532.50899999985</v>
      </c>
      <c r="C5" s="41">
        <v>61618.603700000051</v>
      </c>
      <c r="D5" s="41">
        <v>7979</v>
      </c>
      <c r="E5" s="41">
        <v>2102</v>
      </c>
      <c r="F5" s="38">
        <v>0.13095504034557592</v>
      </c>
    </row>
    <row r="6" spans="1:13" x14ac:dyDescent="0.25">
      <c r="A6" s="17" t="s">
        <v>10955</v>
      </c>
      <c r="B6" s="37">
        <v>608473.83000000066</v>
      </c>
      <c r="C6" s="41">
        <v>81726.930800000177</v>
      </c>
      <c r="D6" s="41">
        <v>9810</v>
      </c>
      <c r="E6" s="41">
        <v>2580</v>
      </c>
      <c r="F6" s="38">
        <v>0.13431461924993568</v>
      </c>
    </row>
    <row r="7" spans="1:13" x14ac:dyDescent="0.25">
      <c r="A7" s="17" t="s">
        <v>10956</v>
      </c>
      <c r="B7" s="37">
        <v>733947.0231999997</v>
      </c>
      <c r="C7" s="41">
        <v>93507.513099999967</v>
      </c>
      <c r="D7" s="41">
        <v>12503</v>
      </c>
      <c r="E7" s="41">
        <v>3319</v>
      </c>
      <c r="F7" s="38">
        <v>0.12740362743390987</v>
      </c>
    </row>
    <row r="8" spans="1:13" x14ac:dyDescent="0.25">
      <c r="A8" s="18" t="s">
        <v>10934</v>
      </c>
      <c r="B8" s="39">
        <v>2297200.8602999519</v>
      </c>
      <c r="C8" s="42">
        <v>286397.02169999998</v>
      </c>
      <c r="D8" s="42">
        <v>37873</v>
      </c>
      <c r="E8" s="42">
        <v>9994</v>
      </c>
      <c r="F8" s="40">
        <v>0.12467217240315866</v>
      </c>
    </row>
    <row r="10" spans="1:13" x14ac:dyDescent="0.25">
      <c r="I10" s="33">
        <f>(GETPIVOTDATA("Sum of Sales",$A$3,"Years",2014)/GETPIVOTDATA("Sum of Sales",$A$3,"Years",2013))-1</f>
        <v>0.20620967905883303</v>
      </c>
      <c r="J10" s="33">
        <f>(GETPIVOTDATA("Sum of Profit",$A$3,"Years",2014)/GETPIVOTDATA("Sum of Profit",$A$3,"Years",2013))-1</f>
        <v>0.14414565902185772</v>
      </c>
      <c r="K10" s="33">
        <f>(GETPIVOTDATA("Sum of Quantity",$A$3,"Years",2014)/GETPIVOTDATA("Sum of Quantity",$A$3,"Years",2013))-1</f>
        <v>0.27451580020387367</v>
      </c>
      <c r="L10" s="33">
        <f>(GETPIVOTDATA("Count of Order ID",$A$3,"Years",2014)/GETPIVOTDATA("Count of Order ID",$A$3,"Years",2013))-1</f>
        <v>0.2864341085271318</v>
      </c>
      <c r="M10" s="33">
        <f>(GETPIVOTDATA("Sum of Profit Margin",$A$3,"Years",2014)/GETPIVOTDATA("Sum of Profit Margin",$A$3,"Years",2013))-1</f>
        <v>-5.1453757264990463E-2</v>
      </c>
    </row>
    <row r="11" spans="1:13" x14ac:dyDescent="0.25">
      <c r="I11" s="32"/>
    </row>
    <row r="12" spans="1:13" x14ac:dyDescent="0.25">
      <c r="C12" s="3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AF6EC-DE7F-4F26-A0CD-778928096CB0}">
  <dimension ref="U19"/>
  <sheetViews>
    <sheetView showGridLines="0" showRowColHeaders="0" tabSelected="1" zoomScaleNormal="100" workbookViewId="0">
      <selection activeCell="L51" sqref="L51"/>
    </sheetView>
  </sheetViews>
  <sheetFormatPr defaultRowHeight="15" x14ac:dyDescent="0.25"/>
  <sheetData>
    <row r="19" spans="21:21" x14ac:dyDescent="0.25">
      <c r="U19" s="33"/>
    </row>
  </sheetData>
  <pageMargins left="0.7" right="0.7" top="0.75" bottom="0.75" header="0.3" footer="0.3"/>
  <pageSetup orientation="portrait" horizontalDpi="1200" verticalDpi="1200"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1" sqref="E1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Bar Chart</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SAIKAT DHIBAR</dc:creator>
  <cp:lastModifiedBy>Hp</cp:lastModifiedBy>
  <dcterms:created xsi:type="dcterms:W3CDTF">2015-06-05T18:17:20Z</dcterms:created>
  <dcterms:modified xsi:type="dcterms:W3CDTF">2024-07-01T16:00:15Z</dcterms:modified>
</cp:coreProperties>
</file>