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DATAMATKUL\DEEP-LEARNING\"/>
    </mc:Choice>
  </mc:AlternateContent>
  <xr:revisionPtr revIDLastSave="0" documentId="8_{1CBFB260-1CFB-48F1-8CE4-3742B87A345F}" xr6:coauthVersionLast="47" xr6:coauthVersionMax="47" xr10:uidLastSave="{00000000-0000-0000-0000-000000000000}"/>
  <bookViews>
    <workbookView xWindow="-120" yWindow="-120" windowWidth="20730" windowHeight="11160" firstSheet="1" activeTab="5" xr2:uid="{00000000-000D-0000-FFFF-FFFF00000000}"/>
  </bookViews>
  <sheets>
    <sheet name="README" sheetId="1" r:id="rId1"/>
    <sheet name="Exploring Convolutions" sheetId="2" r:id="rId2"/>
    <sheet name="L0Input" sheetId="3" r:id="rId3"/>
    <sheet name="L1Convolution" sheetId="4" r:id="rId4"/>
    <sheet name="L2Max Pooling+ReLU" sheetId="5" r:id="rId5"/>
    <sheet name="L3Convolution" sheetId="6" r:id="rId6"/>
    <sheet name="L4Max Pooling+ReLU" sheetId="7" r:id="rId7"/>
    <sheet name="L5Fully Connected Output" sheetId="8" r:id="rId8"/>
  </sheets>
  <calcPr calcId="191029"/>
</workbook>
</file>

<file path=xl/calcChain.xml><?xml version="1.0" encoding="utf-8"?>
<calcChain xmlns="http://schemas.openxmlformats.org/spreadsheetml/2006/main">
  <c r="P4" i="5" l="1"/>
  <c r="R17" i="6"/>
  <c r="Q17" i="6"/>
  <c r="P17" i="6"/>
  <c r="O17" i="6"/>
  <c r="N17" i="6"/>
  <c r="M17" i="6"/>
  <c r="L17" i="6"/>
  <c r="K17" i="6"/>
  <c r="J17" i="6"/>
  <c r="I17" i="6"/>
  <c r="H17" i="6"/>
  <c r="G17" i="6"/>
  <c r="R16" i="6"/>
  <c r="Q16" i="6"/>
  <c r="P16" i="6"/>
  <c r="O16" i="6"/>
  <c r="N16" i="6"/>
  <c r="M16" i="6"/>
  <c r="L16" i="6"/>
  <c r="K16" i="6"/>
  <c r="J16" i="6"/>
  <c r="I16" i="6"/>
  <c r="H16" i="6"/>
  <c r="G16" i="6"/>
  <c r="R15" i="6"/>
  <c r="Q15" i="6"/>
  <c r="P15" i="6"/>
  <c r="O15" i="6"/>
  <c r="N15" i="6"/>
  <c r="M15" i="6"/>
  <c r="L15" i="6"/>
  <c r="K15" i="6"/>
  <c r="J15" i="6"/>
  <c r="I15" i="6"/>
  <c r="H15" i="6"/>
  <c r="G15" i="6"/>
  <c r="R11" i="6"/>
  <c r="Q11" i="6"/>
  <c r="P11" i="6"/>
  <c r="O11" i="6"/>
  <c r="N11" i="6"/>
  <c r="M11" i="6"/>
  <c r="L11" i="6"/>
  <c r="K11" i="6"/>
  <c r="J11" i="6"/>
  <c r="I11" i="6"/>
  <c r="H11" i="6"/>
  <c r="G11" i="6"/>
  <c r="R10" i="6"/>
  <c r="Q10" i="6"/>
  <c r="P10" i="6"/>
  <c r="O10" i="6"/>
  <c r="N10" i="6"/>
  <c r="M10" i="6"/>
  <c r="L10" i="6"/>
  <c r="K10" i="6"/>
  <c r="J10" i="6"/>
  <c r="I10" i="6"/>
  <c r="H10" i="6"/>
  <c r="G10" i="6"/>
  <c r="R9" i="6"/>
  <c r="Q9" i="6"/>
  <c r="P9" i="6"/>
  <c r="O9" i="6"/>
  <c r="N9" i="6"/>
  <c r="M9" i="6"/>
  <c r="L9" i="6"/>
  <c r="K9" i="6"/>
  <c r="J9" i="6"/>
  <c r="I9" i="6"/>
  <c r="H9" i="6"/>
  <c r="G9" i="6"/>
  <c r="R5" i="6"/>
  <c r="Q5" i="6"/>
  <c r="P5" i="6"/>
  <c r="O5" i="6"/>
  <c r="N5" i="6"/>
  <c r="M5" i="6"/>
  <c r="L5" i="6"/>
  <c r="K5" i="6"/>
  <c r="J5" i="6"/>
  <c r="I5" i="6"/>
  <c r="H5" i="6"/>
  <c r="G5" i="6"/>
  <c r="R4" i="6"/>
  <c r="Q4" i="6"/>
  <c r="P4" i="6"/>
  <c r="O4" i="6"/>
  <c r="N4" i="6"/>
  <c r="M4" i="6"/>
  <c r="L4" i="6"/>
  <c r="K4" i="6"/>
  <c r="J4" i="6"/>
  <c r="I4" i="6"/>
  <c r="H4" i="6"/>
  <c r="G4" i="6"/>
  <c r="R3" i="6"/>
  <c r="Q3" i="6"/>
  <c r="P3" i="6"/>
  <c r="O3" i="6"/>
  <c r="N3" i="6"/>
  <c r="M3" i="6"/>
  <c r="L3" i="6"/>
  <c r="K3" i="6"/>
  <c r="J3" i="6"/>
  <c r="I3" i="6"/>
  <c r="H3" i="6"/>
  <c r="G3" i="6"/>
  <c r="N59" i="4"/>
  <c r="M59" i="4"/>
  <c r="L59" i="4"/>
  <c r="K59" i="4"/>
  <c r="J59" i="4"/>
  <c r="I59" i="4"/>
  <c r="H59" i="4"/>
  <c r="G59" i="4"/>
  <c r="F59" i="4"/>
  <c r="E59" i="4"/>
  <c r="D59" i="4"/>
  <c r="C59" i="4"/>
  <c r="B59" i="4"/>
  <c r="A59" i="4"/>
  <c r="N58" i="4"/>
  <c r="M58" i="4"/>
  <c r="L58" i="4"/>
  <c r="K58" i="4"/>
  <c r="J58" i="4"/>
  <c r="I58" i="4"/>
  <c r="H58" i="4"/>
  <c r="G58" i="4"/>
  <c r="F58" i="4"/>
  <c r="E58" i="4"/>
  <c r="D58" i="4"/>
  <c r="C58" i="4"/>
  <c r="B58" i="4"/>
  <c r="A58" i="4"/>
  <c r="N57" i="4"/>
  <c r="M57" i="4"/>
  <c r="L57" i="4"/>
  <c r="K57" i="4"/>
  <c r="J57" i="4"/>
  <c r="I57" i="4"/>
  <c r="H57" i="4"/>
  <c r="G57" i="4"/>
  <c r="F57" i="4"/>
  <c r="E57" i="4"/>
  <c r="D57" i="4"/>
  <c r="C57" i="4"/>
  <c r="B57" i="4"/>
  <c r="A57" i="4"/>
  <c r="N56" i="4"/>
  <c r="M56" i="4"/>
  <c r="L56" i="4"/>
  <c r="K56" i="4"/>
  <c r="J56" i="4"/>
  <c r="I56" i="4"/>
  <c r="H56" i="4"/>
  <c r="G56" i="4"/>
  <c r="F56" i="4"/>
  <c r="E56" i="4"/>
  <c r="D56" i="4"/>
  <c r="C56" i="4"/>
  <c r="B56" i="4"/>
  <c r="A56" i="4"/>
  <c r="N55" i="4"/>
  <c r="M55" i="4"/>
  <c r="L55" i="4"/>
  <c r="K55" i="4"/>
  <c r="J55" i="4"/>
  <c r="I55" i="4"/>
  <c r="H55" i="4"/>
  <c r="G55" i="4"/>
  <c r="F55" i="4"/>
  <c r="E55" i="4"/>
  <c r="D55" i="4"/>
  <c r="C55" i="4"/>
  <c r="B55" i="4"/>
  <c r="A55" i="4"/>
  <c r="N54" i="4"/>
  <c r="M54" i="4"/>
  <c r="L54" i="4"/>
  <c r="K54" i="4"/>
  <c r="J54" i="4"/>
  <c r="I54" i="4"/>
  <c r="H54" i="4"/>
  <c r="G54" i="4"/>
  <c r="F54" i="4"/>
  <c r="E54" i="4"/>
  <c r="D54" i="4"/>
  <c r="C54" i="4"/>
  <c r="B54" i="4"/>
  <c r="A54" i="4"/>
  <c r="N53" i="4"/>
  <c r="M53" i="4"/>
  <c r="L53" i="4"/>
  <c r="K53" i="4"/>
  <c r="J53" i="4"/>
  <c r="I53" i="4"/>
  <c r="H53" i="4"/>
  <c r="G53" i="4"/>
  <c r="F53" i="4"/>
  <c r="E53" i="4"/>
  <c r="D53" i="4"/>
  <c r="C53" i="4"/>
  <c r="B53" i="4"/>
  <c r="A53" i="4"/>
  <c r="N52" i="4"/>
  <c r="M52" i="4"/>
  <c r="L52" i="4"/>
  <c r="K52" i="4"/>
  <c r="J52" i="4"/>
  <c r="I52" i="4"/>
  <c r="H52" i="4"/>
  <c r="G52" i="4"/>
  <c r="F52" i="4"/>
  <c r="E52" i="4"/>
  <c r="D52" i="4"/>
  <c r="C52" i="4"/>
  <c r="B52" i="4"/>
  <c r="A52" i="4"/>
  <c r="N51" i="4"/>
  <c r="M51" i="4"/>
  <c r="L51" i="4"/>
  <c r="K51" i="4"/>
  <c r="J51" i="4"/>
  <c r="I51" i="4"/>
  <c r="H51" i="4"/>
  <c r="G51" i="4"/>
  <c r="F51" i="4"/>
  <c r="E51" i="4"/>
  <c r="D51" i="4"/>
  <c r="C51" i="4"/>
  <c r="B51" i="4"/>
  <c r="A51" i="4"/>
  <c r="N50" i="4"/>
  <c r="M50" i="4"/>
  <c r="L50" i="4"/>
  <c r="K50" i="4"/>
  <c r="J50" i="4"/>
  <c r="I50" i="4"/>
  <c r="H50" i="4"/>
  <c r="G50" i="4"/>
  <c r="F50" i="4"/>
  <c r="E50" i="4"/>
  <c r="D50" i="4"/>
  <c r="C50" i="4"/>
  <c r="B50" i="4"/>
  <c r="A50" i="4"/>
  <c r="N49" i="4"/>
  <c r="M49" i="4"/>
  <c r="L49" i="4"/>
  <c r="K49" i="4"/>
  <c r="J49" i="4"/>
  <c r="I49" i="4"/>
  <c r="H49" i="4"/>
  <c r="G49" i="4"/>
  <c r="F49" i="4"/>
  <c r="E49" i="4"/>
  <c r="D49" i="4"/>
  <c r="C49" i="4"/>
  <c r="B49" i="4"/>
  <c r="A49" i="4"/>
  <c r="N48" i="4"/>
  <c r="M48" i="4"/>
  <c r="L48" i="4"/>
  <c r="K48" i="4"/>
  <c r="J48" i="4"/>
  <c r="I48" i="4"/>
  <c r="H48" i="4"/>
  <c r="G48" i="4"/>
  <c r="F48" i="4"/>
  <c r="E48" i="4"/>
  <c r="D48" i="4"/>
  <c r="C48" i="4"/>
  <c r="B48" i="4"/>
  <c r="A48" i="4"/>
  <c r="N47" i="4"/>
  <c r="M47" i="4"/>
  <c r="L47" i="4"/>
  <c r="K47" i="4"/>
  <c r="J47" i="4"/>
  <c r="I47" i="4"/>
  <c r="H47" i="4"/>
  <c r="G47" i="4"/>
  <c r="F47" i="4"/>
  <c r="E47" i="4"/>
  <c r="D47" i="4"/>
  <c r="C47" i="4"/>
  <c r="B47" i="4"/>
  <c r="A47" i="4"/>
  <c r="N46" i="4"/>
  <c r="M46" i="4"/>
  <c r="L46" i="4"/>
  <c r="K46" i="4"/>
  <c r="J46" i="4"/>
  <c r="I46" i="4"/>
  <c r="H46" i="4"/>
  <c r="G46" i="4"/>
  <c r="F46" i="4"/>
  <c r="E46" i="4"/>
  <c r="D46" i="4"/>
  <c r="C46" i="4"/>
  <c r="B46" i="4"/>
  <c r="A46" i="4"/>
  <c r="N44" i="4"/>
  <c r="M44" i="4"/>
  <c r="L44" i="4"/>
  <c r="K44" i="4"/>
  <c r="J44" i="4"/>
  <c r="I44" i="4"/>
  <c r="H44" i="4"/>
  <c r="G44" i="4"/>
  <c r="F44" i="4"/>
  <c r="E44" i="4"/>
  <c r="D44" i="4"/>
  <c r="C44" i="4"/>
  <c r="B44" i="4"/>
  <c r="A44" i="4"/>
  <c r="N43" i="4"/>
  <c r="M43" i="4"/>
  <c r="L43" i="4"/>
  <c r="K43" i="4"/>
  <c r="J43" i="4"/>
  <c r="I43" i="4"/>
  <c r="H43" i="4"/>
  <c r="G43" i="4"/>
  <c r="F43" i="4"/>
  <c r="E43" i="4"/>
  <c r="D43" i="4"/>
  <c r="C43" i="4"/>
  <c r="B43" i="4"/>
  <c r="A43" i="4"/>
  <c r="N42" i="4"/>
  <c r="M42" i="4"/>
  <c r="L42" i="4"/>
  <c r="K42" i="4"/>
  <c r="J42" i="4"/>
  <c r="I42" i="4"/>
  <c r="H42" i="4"/>
  <c r="G42" i="4"/>
  <c r="F42" i="4"/>
  <c r="E42" i="4"/>
  <c r="D42" i="4"/>
  <c r="C42" i="4"/>
  <c r="B42" i="4"/>
  <c r="A42" i="4"/>
  <c r="N41" i="4"/>
  <c r="M41" i="4"/>
  <c r="L41" i="4"/>
  <c r="K41" i="4"/>
  <c r="J41" i="4"/>
  <c r="I41" i="4"/>
  <c r="H41" i="4"/>
  <c r="G41" i="4"/>
  <c r="F41" i="4"/>
  <c r="E41" i="4"/>
  <c r="D41" i="4"/>
  <c r="C41" i="4"/>
  <c r="B41" i="4"/>
  <c r="A41" i="4"/>
  <c r="N40" i="4"/>
  <c r="M40" i="4"/>
  <c r="L40" i="4"/>
  <c r="K40" i="4"/>
  <c r="J40" i="4"/>
  <c r="I40" i="4"/>
  <c r="H40" i="4"/>
  <c r="G40" i="4"/>
  <c r="F40" i="4"/>
  <c r="E40" i="4"/>
  <c r="D40" i="4"/>
  <c r="C40" i="4"/>
  <c r="B40" i="4"/>
  <c r="A40" i="4"/>
  <c r="N39" i="4"/>
  <c r="M39" i="4"/>
  <c r="L39" i="4"/>
  <c r="K39" i="4"/>
  <c r="J39" i="4"/>
  <c r="I39" i="4"/>
  <c r="H39" i="4"/>
  <c r="G39" i="4"/>
  <c r="F39" i="4"/>
  <c r="E39" i="4"/>
  <c r="D39" i="4"/>
  <c r="C39" i="4"/>
  <c r="B39" i="4"/>
  <c r="A39" i="4"/>
  <c r="N38" i="4"/>
  <c r="M38" i="4"/>
  <c r="L38" i="4"/>
  <c r="K38" i="4"/>
  <c r="J38" i="4"/>
  <c r="I38" i="4"/>
  <c r="H38" i="4"/>
  <c r="G38" i="4"/>
  <c r="F38" i="4"/>
  <c r="E38" i="4"/>
  <c r="D38" i="4"/>
  <c r="C38" i="4"/>
  <c r="B38" i="4"/>
  <c r="A38" i="4"/>
  <c r="N37" i="4"/>
  <c r="M37" i="4"/>
  <c r="L37" i="4"/>
  <c r="K37" i="4"/>
  <c r="J37" i="4"/>
  <c r="I37" i="4"/>
  <c r="H37" i="4"/>
  <c r="G37" i="4"/>
  <c r="F37" i="4"/>
  <c r="E37" i="4"/>
  <c r="D37" i="4"/>
  <c r="C37" i="4"/>
  <c r="B37" i="4"/>
  <c r="A37" i="4"/>
  <c r="N36" i="4"/>
  <c r="M36" i="4"/>
  <c r="L36" i="4"/>
  <c r="K36" i="4"/>
  <c r="J36" i="4"/>
  <c r="I36" i="4"/>
  <c r="H36" i="4"/>
  <c r="G36" i="4"/>
  <c r="F36" i="4"/>
  <c r="E36" i="4"/>
  <c r="D36" i="4"/>
  <c r="C36" i="4"/>
  <c r="B36" i="4"/>
  <c r="A36" i="4"/>
  <c r="N35" i="4"/>
  <c r="M35" i="4"/>
  <c r="L35" i="4"/>
  <c r="K35" i="4"/>
  <c r="J35" i="4"/>
  <c r="I35" i="4"/>
  <c r="H35" i="4"/>
  <c r="G35" i="4"/>
  <c r="F35" i="4"/>
  <c r="E35" i="4"/>
  <c r="D35" i="4"/>
  <c r="C35" i="4"/>
  <c r="B35" i="4"/>
  <c r="A35" i="4"/>
  <c r="N34" i="4"/>
  <c r="M34" i="4"/>
  <c r="L34" i="4"/>
  <c r="K34" i="4"/>
  <c r="J34" i="4"/>
  <c r="I34" i="4"/>
  <c r="H34" i="4"/>
  <c r="G34" i="4"/>
  <c r="F34" i="4"/>
  <c r="E34" i="4"/>
  <c r="D34" i="4"/>
  <c r="C34" i="4"/>
  <c r="B34" i="4"/>
  <c r="A34" i="4"/>
  <c r="N33" i="4"/>
  <c r="M33" i="4"/>
  <c r="L33" i="4"/>
  <c r="K33" i="4"/>
  <c r="J33" i="4"/>
  <c r="I33" i="4"/>
  <c r="H33" i="4"/>
  <c r="G33" i="4"/>
  <c r="F33" i="4"/>
  <c r="E33" i="4"/>
  <c r="D33" i="4"/>
  <c r="C33" i="4"/>
  <c r="B33" i="4"/>
  <c r="A33" i="4"/>
  <c r="N32" i="4"/>
  <c r="M32" i="4"/>
  <c r="L32" i="4"/>
  <c r="K32" i="4"/>
  <c r="J32" i="4"/>
  <c r="I32" i="4"/>
  <c r="H32" i="4"/>
  <c r="G32" i="4"/>
  <c r="F32" i="4"/>
  <c r="E32" i="4"/>
  <c r="D32" i="4"/>
  <c r="C32" i="4"/>
  <c r="B32" i="4"/>
  <c r="A32" i="4"/>
  <c r="N31" i="4"/>
  <c r="M31" i="4"/>
  <c r="L31" i="4"/>
  <c r="K31" i="4"/>
  <c r="J31" i="4"/>
  <c r="I31" i="4"/>
  <c r="H31" i="4"/>
  <c r="G31" i="4"/>
  <c r="F31" i="4"/>
  <c r="E31" i="4"/>
  <c r="D31" i="4"/>
  <c r="C31" i="4"/>
  <c r="B31" i="4"/>
  <c r="A31" i="4"/>
  <c r="R20" i="4"/>
  <c r="Q20" i="4"/>
  <c r="P20" i="4"/>
  <c r="R19" i="4"/>
  <c r="Q19" i="4"/>
  <c r="P19" i="4"/>
  <c r="B20" i="4" s="1"/>
  <c r="E19" i="4"/>
  <c r="R18" i="4"/>
  <c r="Q18" i="4"/>
  <c r="P18" i="4"/>
  <c r="J18" i="4"/>
  <c r="B18" i="4"/>
  <c r="H17" i="4"/>
  <c r="N16" i="4"/>
  <c r="F16" i="4"/>
  <c r="R5" i="4"/>
  <c r="Q5" i="4"/>
  <c r="P5" i="4"/>
  <c r="B5" i="4"/>
  <c r="R4" i="4"/>
  <c r="Q4" i="4"/>
  <c r="P4" i="4"/>
  <c r="K3" i="4" s="1"/>
  <c r="J4" i="4"/>
  <c r="E4" i="4"/>
  <c r="R3" i="4"/>
  <c r="Q3" i="4"/>
  <c r="L5" i="4" s="1"/>
  <c r="P3" i="4"/>
  <c r="G14" i="4" s="1"/>
  <c r="L3" i="4"/>
  <c r="G3" i="4"/>
  <c r="B3" i="4"/>
  <c r="J2" i="4"/>
  <c r="E2" i="4"/>
  <c r="N1" i="4"/>
  <c r="H1" i="4"/>
  <c r="D1" i="4"/>
  <c r="AJ16" i="2"/>
  <c r="AI16" i="2"/>
  <c r="AH16" i="2"/>
  <c r="AG16" i="2"/>
  <c r="AF16" i="2"/>
  <c r="AE16" i="2"/>
  <c r="AD16" i="2"/>
  <c r="AC16" i="2"/>
  <c r="AB16" i="2"/>
  <c r="AA16" i="2"/>
  <c r="Z16" i="2"/>
  <c r="Y16" i="2"/>
  <c r="X16" i="2"/>
  <c r="W16" i="2"/>
  <c r="AJ15" i="2"/>
  <c r="AI15" i="2"/>
  <c r="AH15" i="2"/>
  <c r="AG15" i="2"/>
  <c r="AF15" i="2"/>
  <c r="AE15" i="2"/>
  <c r="AD15" i="2"/>
  <c r="AC15" i="2"/>
  <c r="AB15" i="2"/>
  <c r="AA15" i="2"/>
  <c r="Z15" i="2"/>
  <c r="Y15" i="2"/>
  <c r="X15" i="2"/>
  <c r="W15" i="2"/>
  <c r="AJ14" i="2"/>
  <c r="AI14" i="2"/>
  <c r="AH14" i="2"/>
  <c r="AG14" i="2"/>
  <c r="AF14" i="2"/>
  <c r="AE14" i="2"/>
  <c r="AD14" i="2"/>
  <c r="AC14" i="2"/>
  <c r="AB14" i="2"/>
  <c r="AA14" i="2"/>
  <c r="Z14" i="2"/>
  <c r="Y14" i="2"/>
  <c r="X14" i="2"/>
  <c r="W14" i="2"/>
  <c r="AJ13" i="2"/>
  <c r="AI13" i="2"/>
  <c r="AH13" i="2"/>
  <c r="AG13" i="2"/>
  <c r="AF13" i="2"/>
  <c r="AE13" i="2"/>
  <c r="AD13" i="2"/>
  <c r="AC13" i="2"/>
  <c r="AB13" i="2"/>
  <c r="AA13" i="2"/>
  <c r="Z13" i="2"/>
  <c r="Y13" i="2"/>
  <c r="X13" i="2"/>
  <c r="W13" i="2"/>
  <c r="AJ12" i="2"/>
  <c r="AI12" i="2"/>
  <c r="AH12" i="2"/>
  <c r="AG12" i="2"/>
  <c r="AF12" i="2"/>
  <c r="AE12" i="2"/>
  <c r="AD12" i="2"/>
  <c r="AC12" i="2"/>
  <c r="AB12" i="2"/>
  <c r="AA12" i="2"/>
  <c r="Z12" i="2"/>
  <c r="Y12" i="2"/>
  <c r="X12" i="2"/>
  <c r="W12" i="2"/>
  <c r="AJ11" i="2"/>
  <c r="AI11" i="2"/>
  <c r="AH11" i="2"/>
  <c r="AG11" i="2"/>
  <c r="AF11" i="2"/>
  <c r="AE11" i="2"/>
  <c r="AD11" i="2"/>
  <c r="AC11" i="2"/>
  <c r="AB11" i="2"/>
  <c r="AA11" i="2"/>
  <c r="Z11" i="2"/>
  <c r="Y11" i="2"/>
  <c r="X11" i="2"/>
  <c r="W11" i="2"/>
  <c r="AJ10" i="2"/>
  <c r="AI10" i="2"/>
  <c r="AH10" i="2"/>
  <c r="AG10" i="2"/>
  <c r="AF10" i="2"/>
  <c r="AE10" i="2"/>
  <c r="AD10" i="2"/>
  <c r="AC10" i="2"/>
  <c r="AB10" i="2"/>
  <c r="AA10" i="2"/>
  <c r="Z10" i="2"/>
  <c r="Y10" i="2"/>
  <c r="X10" i="2"/>
  <c r="W10" i="2"/>
  <c r="AJ9" i="2"/>
  <c r="AI9" i="2"/>
  <c r="AH9" i="2"/>
  <c r="AG9" i="2"/>
  <c r="AF9" i="2"/>
  <c r="AE9" i="2"/>
  <c r="AD9" i="2"/>
  <c r="AC9" i="2"/>
  <c r="AB9" i="2"/>
  <c r="AA9" i="2"/>
  <c r="Z9" i="2"/>
  <c r="Y9" i="2"/>
  <c r="X9" i="2"/>
  <c r="W9" i="2"/>
  <c r="AJ8" i="2"/>
  <c r="AI8" i="2"/>
  <c r="AH8" i="2"/>
  <c r="AG8" i="2"/>
  <c r="AF8" i="2"/>
  <c r="AE8" i="2"/>
  <c r="AD8" i="2"/>
  <c r="AC8" i="2"/>
  <c r="AB8" i="2"/>
  <c r="AA8" i="2"/>
  <c r="Z8" i="2"/>
  <c r="Y8" i="2"/>
  <c r="X8" i="2"/>
  <c r="W8" i="2"/>
  <c r="AJ7" i="2"/>
  <c r="AI7" i="2"/>
  <c r="AH7" i="2"/>
  <c r="AG7" i="2"/>
  <c r="AF7" i="2"/>
  <c r="AE7" i="2"/>
  <c r="AD7" i="2"/>
  <c r="AC7" i="2"/>
  <c r="AB7" i="2"/>
  <c r="AA7" i="2"/>
  <c r="Z7" i="2"/>
  <c r="Y7" i="2"/>
  <c r="X7" i="2"/>
  <c r="W7" i="2"/>
  <c r="AJ6" i="2"/>
  <c r="AI6" i="2"/>
  <c r="AH6" i="2"/>
  <c r="AG6" i="2"/>
  <c r="AF6" i="2"/>
  <c r="AE6" i="2"/>
  <c r="AD6" i="2"/>
  <c r="AC6" i="2"/>
  <c r="AB6" i="2"/>
  <c r="AA6" i="2"/>
  <c r="Z6" i="2"/>
  <c r="Y6" i="2"/>
  <c r="X6" i="2"/>
  <c r="W6" i="2"/>
  <c r="AJ5" i="2"/>
  <c r="AI5" i="2"/>
  <c r="AH5" i="2"/>
  <c r="AG5" i="2"/>
  <c r="AF5" i="2"/>
  <c r="AE5" i="2"/>
  <c r="AD5" i="2"/>
  <c r="AC5" i="2"/>
  <c r="AB5" i="2"/>
  <c r="AA5" i="2"/>
  <c r="Z5" i="2"/>
  <c r="Y5" i="2"/>
  <c r="X5" i="2"/>
  <c r="W5" i="2"/>
  <c r="AJ4" i="2"/>
  <c r="AI4" i="2"/>
  <c r="AH4" i="2"/>
  <c r="AG4" i="2"/>
  <c r="AF4" i="2"/>
  <c r="AE4" i="2"/>
  <c r="AD4" i="2"/>
  <c r="AC4" i="2"/>
  <c r="AB4" i="2"/>
  <c r="AA4" i="2"/>
  <c r="Z4" i="2"/>
  <c r="Y4" i="2"/>
  <c r="X4" i="2"/>
  <c r="W4" i="2"/>
  <c r="AJ3" i="2"/>
  <c r="AI3" i="2"/>
  <c r="AH3" i="2"/>
  <c r="AG3" i="2"/>
  <c r="AF3" i="2"/>
  <c r="AE3" i="2"/>
  <c r="AD3" i="2"/>
  <c r="AC3" i="2"/>
  <c r="AB3" i="2"/>
  <c r="AA3" i="2"/>
  <c r="Z3" i="2"/>
  <c r="Y3" i="2"/>
  <c r="X3" i="2"/>
  <c r="W3" i="2"/>
  <c r="F29" i="5" l="1"/>
  <c r="A17" i="5"/>
  <c r="G17" i="5"/>
  <c r="C18" i="5"/>
  <c r="G18" i="5"/>
  <c r="C19" i="5"/>
  <c r="G19" i="5"/>
  <c r="C20" i="5"/>
  <c r="G20" i="5"/>
  <c r="F20" i="5"/>
  <c r="C21" i="5"/>
  <c r="G21" i="5"/>
  <c r="A22" i="5"/>
  <c r="E22" i="5"/>
  <c r="G22" i="5"/>
  <c r="D22" i="5"/>
  <c r="A23" i="5"/>
  <c r="C23" i="5"/>
  <c r="E23" i="5"/>
  <c r="G23" i="5"/>
  <c r="A25" i="5"/>
  <c r="C25" i="5"/>
  <c r="E25" i="5"/>
  <c r="G25" i="5"/>
  <c r="B25" i="5"/>
  <c r="F25" i="5"/>
  <c r="A26" i="5"/>
  <c r="C26" i="5"/>
  <c r="E26" i="5"/>
  <c r="G26" i="5"/>
  <c r="A27" i="5"/>
  <c r="C27" i="5"/>
  <c r="E27" i="5"/>
  <c r="G27" i="5"/>
  <c r="D27" i="5"/>
  <c r="A28" i="5"/>
  <c r="C28" i="5"/>
  <c r="E28" i="5"/>
  <c r="G28" i="5"/>
  <c r="A29" i="5"/>
  <c r="C29" i="5"/>
  <c r="E29" i="5"/>
  <c r="G29" i="5"/>
  <c r="B29" i="5"/>
  <c r="A30" i="5"/>
  <c r="C30" i="5"/>
  <c r="E30" i="5"/>
  <c r="G30" i="5"/>
  <c r="A31" i="5"/>
  <c r="C31" i="5"/>
  <c r="E31" i="5"/>
  <c r="G31" i="5"/>
  <c r="D31" i="5"/>
  <c r="C17" i="5"/>
  <c r="E17" i="5"/>
  <c r="A18" i="5"/>
  <c r="E18" i="5"/>
  <c r="D18" i="5"/>
  <c r="A19" i="5"/>
  <c r="E19" i="5"/>
  <c r="A20" i="5"/>
  <c r="E20" i="5"/>
  <c r="B20" i="5"/>
  <c r="A21" i="5"/>
  <c r="E21" i="5"/>
  <c r="C22" i="5"/>
  <c r="F31" i="5"/>
  <c r="M5" i="4"/>
  <c r="K6" i="4"/>
  <c r="M7" i="4"/>
  <c r="A9" i="4"/>
  <c r="D10" i="4"/>
  <c r="N11" i="4"/>
  <c r="J13" i="4"/>
  <c r="A1" i="4"/>
  <c r="E1" i="4"/>
  <c r="J1" i="4"/>
  <c r="A2" i="4"/>
  <c r="F2" i="4"/>
  <c r="L2" i="4"/>
  <c r="C3" i="4"/>
  <c r="H3" i="4"/>
  <c r="N3" i="4"/>
  <c r="A4" i="4"/>
  <c r="F4" i="4"/>
  <c r="K4" i="4"/>
  <c r="D5" i="4"/>
  <c r="I5" i="4"/>
  <c r="N5" i="4"/>
  <c r="A6" i="4"/>
  <c r="G6" i="4"/>
  <c r="L6" i="4"/>
  <c r="C7" i="4"/>
  <c r="I7" i="4"/>
  <c r="N7" i="4"/>
  <c r="E8" i="4"/>
  <c r="K8" i="4"/>
  <c r="B9" i="4"/>
  <c r="G9" i="4"/>
  <c r="M9" i="4"/>
  <c r="G10" i="4"/>
  <c r="A11" i="4"/>
  <c r="I11" i="4"/>
  <c r="C12" i="4"/>
  <c r="K12" i="4"/>
  <c r="E13" i="4"/>
  <c r="M13" i="4"/>
  <c r="A16" i="4"/>
  <c r="I16" i="4"/>
  <c r="C17" i="4"/>
  <c r="K17" i="4"/>
  <c r="E18" i="4"/>
  <c r="M18" i="4"/>
  <c r="K18" i="4"/>
  <c r="G18" i="4"/>
  <c r="C18" i="4"/>
  <c r="M17" i="4"/>
  <c r="I17" i="4"/>
  <c r="E17" i="4"/>
  <c r="A17" i="4"/>
  <c r="K16" i="4"/>
  <c r="G16" i="4"/>
  <c r="C16" i="4"/>
  <c r="H19" i="4"/>
  <c r="J20" i="4"/>
  <c r="A22" i="4"/>
  <c r="C23" i="4"/>
  <c r="E24" i="4"/>
  <c r="K25" i="4"/>
  <c r="A28" i="4"/>
  <c r="E6" i="4"/>
  <c r="G7" i="4"/>
  <c r="I8" i="4"/>
  <c r="K9" i="4"/>
  <c r="F11" i="4"/>
  <c r="B13" i="4"/>
  <c r="L14" i="4"/>
  <c r="M21" i="4"/>
  <c r="C24" i="4"/>
  <c r="K27" i="4"/>
  <c r="B1" i="4"/>
  <c r="F1" i="4"/>
  <c r="K1" i="4"/>
  <c r="B2" i="4"/>
  <c r="H2" i="4"/>
  <c r="M2" i="4"/>
  <c r="D3" i="4"/>
  <c r="J3" i="4"/>
  <c r="N14" i="4"/>
  <c r="J14" i="4"/>
  <c r="F14" i="4"/>
  <c r="B14" i="4"/>
  <c r="L13" i="4"/>
  <c r="H13" i="4"/>
  <c r="D13" i="4"/>
  <c r="N12" i="4"/>
  <c r="J12" i="4"/>
  <c r="F12" i="4"/>
  <c r="B12" i="4"/>
  <c r="L11" i="4"/>
  <c r="H11" i="4"/>
  <c r="D11" i="4"/>
  <c r="N10" i="4"/>
  <c r="J10" i="4"/>
  <c r="F10" i="4"/>
  <c r="B10" i="4"/>
  <c r="L9" i="4"/>
  <c r="H9" i="4"/>
  <c r="D9" i="4"/>
  <c r="N8" i="4"/>
  <c r="J8" i="4"/>
  <c r="F8" i="4"/>
  <c r="B8" i="4"/>
  <c r="L7" i="4"/>
  <c r="H7" i="4"/>
  <c r="D7" i="4"/>
  <c r="N6" i="4"/>
  <c r="J6" i="4"/>
  <c r="F6" i="4"/>
  <c r="B6" i="4"/>
  <c r="K5" i="4"/>
  <c r="G5" i="4"/>
  <c r="C5" i="4"/>
  <c r="L4" i="4"/>
  <c r="H4" i="4"/>
  <c r="D4" i="4"/>
  <c r="M3" i="4"/>
  <c r="I3" i="4"/>
  <c r="E3" i="4"/>
  <c r="A3" i="4"/>
  <c r="K2" i="4"/>
  <c r="G2" i="4"/>
  <c r="C2" i="4"/>
  <c r="M1" i="4"/>
  <c r="I1" i="4"/>
  <c r="M14" i="4"/>
  <c r="I14" i="4"/>
  <c r="E14" i="4"/>
  <c r="A14" i="4"/>
  <c r="K13" i="4"/>
  <c r="G13" i="4"/>
  <c r="C13" i="4"/>
  <c r="M12" i="4"/>
  <c r="I12" i="4"/>
  <c r="E12" i="4"/>
  <c r="A12" i="4"/>
  <c r="K11" i="4"/>
  <c r="G11" i="4"/>
  <c r="C11" i="4"/>
  <c r="M10" i="4"/>
  <c r="I10" i="4"/>
  <c r="E10" i="4"/>
  <c r="A10" i="4"/>
  <c r="B4" i="4"/>
  <c r="G4" i="4"/>
  <c r="M4" i="4"/>
  <c r="E5" i="4"/>
  <c r="J5" i="4"/>
  <c r="C6" i="4"/>
  <c r="H6" i="4"/>
  <c r="M6" i="4"/>
  <c r="E7" i="4"/>
  <c r="J7" i="4"/>
  <c r="A8" i="4"/>
  <c r="G8" i="4"/>
  <c r="L8" i="4"/>
  <c r="C9" i="4"/>
  <c r="I9" i="4"/>
  <c r="N9" i="4"/>
  <c r="H10" i="4"/>
  <c r="B11" i="4"/>
  <c r="J11" i="4"/>
  <c r="D12" i="4"/>
  <c r="L12" i="4"/>
  <c r="F13" i="4"/>
  <c r="N13" i="4"/>
  <c r="H14" i="4"/>
  <c r="B16" i="4"/>
  <c r="J16" i="4"/>
  <c r="D17" i="4"/>
  <c r="L17" i="4"/>
  <c r="F18" i="4"/>
  <c r="N18" i="4"/>
  <c r="A19" i="4"/>
  <c r="I19" i="4"/>
  <c r="L20" i="4"/>
  <c r="E21" i="4"/>
  <c r="G22" i="4"/>
  <c r="I23" i="4"/>
  <c r="K24" i="4"/>
  <c r="I26" i="4"/>
  <c r="M28" i="4"/>
  <c r="H5" i="4"/>
  <c r="B7" i="4"/>
  <c r="D8" i="4"/>
  <c r="F9" i="4"/>
  <c r="L10" i="4"/>
  <c r="H12" i="4"/>
  <c r="D14" i="4"/>
  <c r="D20" i="4"/>
  <c r="A23" i="4"/>
  <c r="G25" i="4"/>
  <c r="C1" i="4"/>
  <c r="G1" i="4"/>
  <c r="D1" i="5" s="1"/>
  <c r="L1" i="4"/>
  <c r="D2" i="4"/>
  <c r="I2" i="4"/>
  <c r="N2" i="4"/>
  <c r="F3" i="4"/>
  <c r="C4" i="4"/>
  <c r="I4" i="4"/>
  <c r="N4" i="4"/>
  <c r="A5" i="4"/>
  <c r="F5" i="4"/>
  <c r="D6" i="4"/>
  <c r="I6" i="4"/>
  <c r="A7" i="4"/>
  <c r="F7" i="4"/>
  <c r="K7" i="4"/>
  <c r="C8" i="4"/>
  <c r="H8" i="4"/>
  <c r="M8" i="4"/>
  <c r="E9" i="4"/>
  <c r="J9" i="4"/>
  <c r="C10" i="4"/>
  <c r="K10" i="4"/>
  <c r="E11" i="4"/>
  <c r="M11" i="4"/>
  <c r="G6" i="5" s="1"/>
  <c r="G12" i="4"/>
  <c r="A13" i="4"/>
  <c r="I13" i="4"/>
  <c r="C14" i="4"/>
  <c r="K14" i="4"/>
  <c r="E16" i="4"/>
  <c r="M16" i="4"/>
  <c r="G17" i="4"/>
  <c r="A18" i="4"/>
  <c r="I18" i="4"/>
  <c r="D19" i="4"/>
  <c r="M19" i="4"/>
  <c r="G21" i="4"/>
  <c r="I22" i="4"/>
  <c r="K23" i="4"/>
  <c r="M24" i="4"/>
  <c r="M26" i="4"/>
  <c r="C29" i="4"/>
  <c r="N29" i="4"/>
  <c r="J29" i="4"/>
  <c r="F29" i="4"/>
  <c r="B29" i="4"/>
  <c r="L28" i="4"/>
  <c r="H28" i="4"/>
  <c r="D28" i="4"/>
  <c r="N27" i="4"/>
  <c r="J27" i="4"/>
  <c r="F27" i="4"/>
  <c r="B27" i="4"/>
  <c r="L26" i="4"/>
  <c r="H26" i="4"/>
  <c r="D26" i="4"/>
  <c r="N25" i="4"/>
  <c r="J25" i="4"/>
  <c r="F25" i="4"/>
  <c r="B25" i="4"/>
  <c r="L24" i="4"/>
  <c r="H24" i="4"/>
  <c r="D24" i="4"/>
  <c r="N23" i="4"/>
  <c r="J23" i="4"/>
  <c r="F23" i="4"/>
  <c r="B23" i="4"/>
  <c r="L22" i="4"/>
  <c r="H22" i="4"/>
  <c r="D22" i="4"/>
  <c r="N21" i="4"/>
  <c r="J21" i="4"/>
  <c r="F21" i="4"/>
  <c r="B21" i="4"/>
  <c r="K20" i="4"/>
  <c r="G20" i="4"/>
  <c r="C20" i="4"/>
  <c r="L19" i="4"/>
  <c r="M29" i="4"/>
  <c r="I29" i="4"/>
  <c r="E29" i="4"/>
  <c r="A29" i="4"/>
  <c r="K28" i="4"/>
  <c r="G28" i="4"/>
  <c r="C28" i="4"/>
  <c r="M27" i="4"/>
  <c r="I27" i="4"/>
  <c r="E27" i="4"/>
  <c r="A27" i="4"/>
  <c r="K26" i="4"/>
  <c r="G26" i="4"/>
  <c r="C26" i="4"/>
  <c r="M25" i="4"/>
  <c r="I25" i="4"/>
  <c r="E25" i="4"/>
  <c r="L29" i="4"/>
  <c r="H29" i="4"/>
  <c r="D29" i="4"/>
  <c r="N28" i="4"/>
  <c r="J28" i="4"/>
  <c r="F28" i="4"/>
  <c r="B28" i="4"/>
  <c r="L27" i="4"/>
  <c r="H27" i="4"/>
  <c r="D27" i="4"/>
  <c r="N26" i="4"/>
  <c r="J26" i="4"/>
  <c r="F26" i="4"/>
  <c r="B26" i="4"/>
  <c r="L25" i="4"/>
  <c r="H25" i="4"/>
  <c r="D25" i="4"/>
  <c r="N24" i="4"/>
  <c r="J24" i="4"/>
  <c r="F24" i="4"/>
  <c r="B24" i="4"/>
  <c r="L23" i="4"/>
  <c r="H23" i="4"/>
  <c r="D23" i="4"/>
  <c r="N22" i="4"/>
  <c r="J22" i="4"/>
  <c r="F22" i="4"/>
  <c r="B22" i="4"/>
  <c r="L21" i="4"/>
  <c r="H21" i="4"/>
  <c r="D21" i="4"/>
  <c r="M20" i="4"/>
  <c r="I20" i="4"/>
  <c r="E20" i="4"/>
  <c r="A20" i="4"/>
  <c r="N19" i="4"/>
  <c r="B19" i="4"/>
  <c r="F19" i="4"/>
  <c r="J19" i="4"/>
  <c r="F20" i="4"/>
  <c r="N20" i="4"/>
  <c r="A21" i="4"/>
  <c r="I21" i="4"/>
  <c r="C22" i="4"/>
  <c r="K22" i="4"/>
  <c r="E23" i="4"/>
  <c r="M23" i="4"/>
  <c r="G24" i="4"/>
  <c r="A25" i="4"/>
  <c r="A26" i="4"/>
  <c r="A14" i="5" s="1"/>
  <c r="C27" i="4"/>
  <c r="E28" i="4"/>
  <c r="G29" i="4"/>
  <c r="B17" i="5"/>
  <c r="D17" i="5"/>
  <c r="F17" i="5"/>
  <c r="B18" i="5"/>
  <c r="F18" i="5"/>
  <c r="B19" i="5"/>
  <c r="D19" i="5"/>
  <c r="F19" i="5"/>
  <c r="D20" i="5"/>
  <c r="B21" i="5"/>
  <c r="D21" i="5"/>
  <c r="F21" i="5"/>
  <c r="B22" i="5"/>
  <c r="F22" i="5"/>
  <c r="B23" i="5"/>
  <c r="D23" i="5"/>
  <c r="F23" i="5"/>
  <c r="D25" i="5"/>
  <c r="B26" i="5"/>
  <c r="D26" i="5"/>
  <c r="F26" i="5"/>
  <c r="B27" i="5"/>
  <c r="F27" i="5"/>
  <c r="B28" i="5"/>
  <c r="D28" i="5"/>
  <c r="F28" i="5"/>
  <c r="D29" i="5"/>
  <c r="B30" i="5"/>
  <c r="D30" i="5"/>
  <c r="F30" i="5"/>
  <c r="B31" i="5"/>
  <c r="D16" i="4"/>
  <c r="H16" i="4"/>
  <c r="L16" i="4"/>
  <c r="B17" i="4"/>
  <c r="F17" i="4"/>
  <c r="J17" i="4"/>
  <c r="N17" i="4"/>
  <c r="D18" i="4"/>
  <c r="H18" i="4"/>
  <c r="L18" i="4"/>
  <c r="C19" i="4"/>
  <c r="G19" i="4"/>
  <c r="K19" i="4"/>
  <c r="H20" i="4"/>
  <c r="C21" i="4"/>
  <c r="K21" i="4"/>
  <c r="E22" i="4"/>
  <c r="M22" i="4"/>
  <c r="G23" i="4"/>
  <c r="A24" i="4"/>
  <c r="I24" i="4"/>
  <c r="E13" i="5" s="1"/>
  <c r="C25" i="4"/>
  <c r="E26" i="4"/>
  <c r="G27" i="4"/>
  <c r="I28" i="4"/>
  <c r="E15" i="5" s="1"/>
  <c r="K29" i="4"/>
  <c r="E7" i="5" l="1"/>
  <c r="D13" i="5"/>
  <c r="B12" i="5"/>
  <c r="F4" i="5"/>
  <c r="D6" i="5"/>
  <c r="F7" i="5"/>
  <c r="E2" i="5"/>
  <c r="D4" i="5"/>
  <c r="G5" i="5"/>
  <c r="G3" i="5"/>
  <c r="F2" i="5"/>
  <c r="E5" i="5"/>
  <c r="C1" i="5"/>
  <c r="C6" i="5"/>
  <c r="E1" i="5"/>
  <c r="F1" i="5"/>
  <c r="G7" i="5"/>
  <c r="E6" i="5"/>
  <c r="D5" i="5"/>
  <c r="A1" i="5"/>
  <c r="A5" i="5"/>
  <c r="B5" i="5"/>
  <c r="F6" i="5"/>
  <c r="G2" i="5"/>
  <c r="A7" i="5"/>
  <c r="C4" i="5"/>
  <c r="B7" i="5"/>
  <c r="G1" i="5"/>
  <c r="A2" i="5"/>
  <c r="D3" i="5"/>
  <c r="F5" i="5"/>
  <c r="C7" i="5"/>
  <c r="A6" i="5"/>
  <c r="E4" i="5"/>
  <c r="D2" i="5"/>
  <c r="G4" i="5"/>
  <c r="E3" i="5"/>
  <c r="C5" i="5"/>
  <c r="B1" i="5"/>
  <c r="B3" i="5"/>
  <c r="B15" i="5"/>
  <c r="G14" i="5"/>
  <c r="A4" i="5"/>
  <c r="A3" i="5"/>
  <c r="C3" i="5"/>
  <c r="B6" i="5"/>
  <c r="D7" i="5"/>
  <c r="C2" i="5"/>
  <c r="F3" i="5"/>
  <c r="B4" i="5"/>
  <c r="B2" i="5"/>
  <c r="A13" i="5"/>
  <c r="C14" i="5"/>
  <c r="F14" i="5"/>
  <c r="A15" i="5"/>
  <c r="G12" i="5"/>
  <c r="C11" i="5"/>
  <c r="B11" i="5"/>
  <c r="A10" i="5"/>
  <c r="D9" i="5"/>
  <c r="C12" i="5"/>
  <c r="F12" i="5"/>
  <c r="E11" i="5"/>
  <c r="B14" i="5"/>
  <c r="D15" i="5"/>
  <c r="D11" i="5"/>
  <c r="G13" i="5"/>
  <c r="F9" i="5"/>
  <c r="G10" i="5"/>
  <c r="E9" i="5"/>
  <c r="F13" i="5"/>
  <c r="F10" i="5"/>
  <c r="C15" i="5"/>
  <c r="G11" i="5"/>
  <c r="D14" i="5"/>
  <c r="F15" i="5"/>
  <c r="F11" i="5"/>
  <c r="G9" i="5"/>
  <c r="G15" i="5"/>
  <c r="D12" i="5"/>
  <c r="C13" i="5"/>
  <c r="B10" i="5"/>
  <c r="C10" i="5"/>
  <c r="A9" i="5"/>
  <c r="A12" i="5"/>
  <c r="A11" i="5"/>
  <c r="E12" i="5"/>
  <c r="E10" i="5"/>
  <c r="C9" i="5"/>
  <c r="E14" i="5"/>
  <c r="B13" i="5"/>
  <c r="B9" i="5"/>
  <c r="D10" i="5"/>
  <c r="A16" i="6" l="1"/>
  <c r="D17" i="6"/>
  <c r="B14" i="6"/>
  <c r="D14" i="6"/>
  <c r="B16" i="6"/>
  <c r="C17" i="6"/>
  <c r="E16" i="6"/>
  <c r="D15" i="6"/>
  <c r="C16" i="6"/>
  <c r="B17" i="6"/>
  <c r="C15" i="6"/>
  <c r="E15" i="6"/>
  <c r="A14" i="6"/>
  <c r="A17" i="6"/>
  <c r="B13" i="6"/>
  <c r="E14" i="6"/>
  <c r="D13" i="6"/>
  <c r="C14" i="6"/>
  <c r="A15" i="6"/>
  <c r="B15" i="6"/>
  <c r="E17" i="6"/>
  <c r="D16" i="6"/>
  <c r="C13" i="6"/>
  <c r="E13" i="6"/>
  <c r="C2" i="6"/>
  <c r="A4" i="6"/>
  <c r="D5" i="6"/>
  <c r="E2" i="6"/>
  <c r="B4" i="6"/>
  <c r="C5" i="6"/>
  <c r="E4" i="6"/>
  <c r="D3" i="6"/>
  <c r="C4" i="6"/>
  <c r="B5" i="6"/>
  <c r="A3" i="6"/>
  <c r="B2" i="6"/>
  <c r="D2" i="6"/>
  <c r="C3" i="6"/>
  <c r="E3" i="6"/>
  <c r="A2" i="6"/>
  <c r="A5" i="6"/>
  <c r="B3" i="6"/>
  <c r="E5" i="6"/>
  <c r="D4" i="6"/>
  <c r="A1" i="6"/>
  <c r="C1" i="6"/>
  <c r="B1" i="6"/>
  <c r="E1" i="6"/>
  <c r="D1" i="6"/>
  <c r="B11" i="6"/>
  <c r="E10" i="6"/>
  <c r="C8" i="6"/>
  <c r="D11" i="6"/>
  <c r="E11" i="6"/>
  <c r="B9" i="6"/>
  <c r="A9" i="6"/>
  <c r="B8" i="6"/>
  <c r="D9" i="6"/>
  <c r="C9" i="6"/>
  <c r="E9" i="6"/>
  <c r="D8" i="6"/>
  <c r="A10" i="6"/>
  <c r="C11" i="6"/>
  <c r="C10" i="6"/>
  <c r="B7" i="6"/>
  <c r="E8" i="6"/>
  <c r="D10" i="6"/>
  <c r="A8" i="6"/>
  <c r="A11" i="6"/>
  <c r="B10" i="6"/>
  <c r="D7" i="6"/>
  <c r="E7" i="6"/>
  <c r="C7" i="6"/>
  <c r="A7" i="6"/>
  <c r="A13" i="6"/>
  <c r="C11" i="7" l="1"/>
  <c r="B11" i="7"/>
  <c r="A11" i="7"/>
  <c r="C10" i="7"/>
  <c r="B10" i="7"/>
  <c r="A10" i="7"/>
  <c r="C9" i="7"/>
  <c r="B9" i="7"/>
  <c r="B7" i="7"/>
  <c r="A6" i="7"/>
  <c r="A9" i="7"/>
  <c r="C7" i="7"/>
  <c r="A7" i="7"/>
  <c r="C6" i="7"/>
  <c r="B6" i="7"/>
  <c r="C5" i="7"/>
  <c r="B5" i="7"/>
  <c r="A5" i="7"/>
  <c r="C3" i="7"/>
  <c r="B3" i="7"/>
  <c r="A3" i="7"/>
  <c r="C2" i="7"/>
  <c r="B2" i="7"/>
  <c r="A2" i="7"/>
  <c r="C1" i="7"/>
  <c r="B1" i="7"/>
  <c r="A1" i="7"/>
  <c r="D3" i="8" l="1"/>
  <c r="C3" i="8"/>
  <c r="B3" i="8"/>
  <c r="F6" i="8" l="1"/>
  <c r="G6" i="8" s="1"/>
  <c r="F8" i="8"/>
  <c r="G8" i="8" s="1"/>
  <c r="F7" i="8"/>
  <c r="G7" i="8" s="1"/>
  <c r="G9" i="8" l="1"/>
  <c r="H8" i="8" l="1"/>
  <c r="T4" i="3" s="1"/>
  <c r="H7" i="8"/>
  <c r="S4" i="3" s="1"/>
  <c r="H6" i="8"/>
  <c r="R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000-000001000000}">
      <text>
        <r>
          <rPr>
            <sz val="10"/>
            <color rgb="FF000000"/>
            <rFont val="Arial"/>
            <scheme val="minor"/>
          </rPr>
          <t>255	255	255	255	255	255	255	255	255	255	255	255	255	255	255	255
255	255	84	0	0	0	0	0	0	0	0	0	13	255	255	255
255	255	107	68	68	68	44	0	30	68	68	68	68	255	255	255
255	255	255	255	255	255	164	0	114	255	255	255	255	255	255	255
255	255	255	255	255	255	164	0	114	255	255	255	255	255	255	255
255	255	255	255	255	255	164	0	114	255	255	255	255	255	255	255
255	255	255	255	255	255	164	0	114	255	255	255	255	255	255	255
255	255	255	255	255	255	164	0	114	255	255	255	255	255	255	255
255	255	255	255	255	255	164	0	114	255	255	255	255	255	255	255
255	255	255	255	255	255	164	0	114	255	255	255	255	255	255	255
255	255	255	255	255	255	164	0	114	255	255	255	255	255	255	255
255	255	255	255	255	255	164	0	114	255	255	255	255	255	255	255
255	255	255	255	255	255	164	0	114	255	255	255	255	255	255	255
255	255	255	255	255	255	164	0	114	255	255	255	255	255	255	255
255	255	255	255	255	255	164	0	114	255	255	255	255	255	255	255
255	255	255	255	255	255	164	0	114	255	255	255	255	255	255	255</t>
        </r>
      </text>
    </comment>
    <comment ref="B2" authorId="0" shapeId="0" xr:uid="{00000000-0006-0000-0000-000002000000}">
      <text>
        <r>
          <rPr>
            <sz val="10"/>
            <color rgb="FF000000"/>
            <rFont val="Arial"/>
            <scheme val="minor"/>
          </rPr>
          <t>255	255	255	255	255	255	255	255	255	255	255	255	255	255	255	255
255	255	248	190	190	190	190	190	190	190	190	190	190	190	255	255
255	255	162	0	0	61	72	9	0	50	72	37	0	0	255	255
255	255	162	0	141	255	255	49	0	169	255	255	60	0	255	255
255	255	162	0	252	255	255	49	0	173	255	255	165	0	255	255
255	255	209	136	255	255	255	52	0	177	255	255	237	140	255	255
255	255	255	255	255	255	255	56	0	178	255	255	255	255	255	255
255	255	255	255	255	255	255	59	0	178	255	255	255	255	255	255
255	255	255	255	255	255	255	62	0	178	255	255	255	255	255	255
255	255	255	255	255	255	255	66	0	178	255	255	255	255	255	255
255	255	255	255	255	255	255	69	0	178	255	255	255	255	255	255
255	255	255	255	255	255	255	72	0	178	255	255	255	255	255	255
255	255	255	255	255	255	255	76	0	178	255	255	255	255	255	255
255	255	255	255	255	255	255	79	0	175	255	255	255	255	255	255
255	255	255	255	255	255	255	61	0	145	255	255	255	255	255	255
255	255	255	255	255	246	32	0	0	0	95	255	255	255	255	255</t>
        </r>
      </text>
    </comment>
    <comment ref="C2" authorId="0" shapeId="0" xr:uid="{00000000-0006-0000-0000-000003000000}">
      <text>
        <r>
          <rPr>
            <sz val="10"/>
            <color rgb="FF000000"/>
            <rFont val="Arial"/>
            <scheme val="minor"/>
          </rPr>
          <t>255	255	255	255	255	255	255	255	255	255	255	255	255	255	255	255
255	255	255	255	255	255	255	255	255	255	255	255	255	255	255	255
255	255	255	255	255	255	133	120	120	120	120	120	120	120	120	172
255	255	255	255	255	255	69	0	0	0	0	0	0	0	0	123
255	255	255	255	255	255	255	255	255	255	0	43	255	255	255	255
255	255	255	255	255	255	255	255	255	255	0	43	255	255	255	255
255	255	255	255	255	255	255	255	255	255	0	43	255	255	255	255
255	255	255	255	255	255	255	255	255	255	0	43	255	255	255	255
255	255	255	255	255	255	255	255	255	255	0	43	255	255	255	255
255	255	255	255	255	255	255	255	255	255	0	43	255	255	255	255
255	255	255	255	255	255	255	255	255	255	0	43	255	255	255	255
255	255	255	255	255	255	255	255	255	255	0	43	255	255	255	255
255	255	255	255	255	255	255	255	255	255	0	43	255	255	255	255
255	255	255	255	255	255	255	255	255	255	0	43	255	255	255	255
255	255	255	255	255	255	255	255	255	255	255	255	255	255	255	255
255	255	255	255	255	255	255	255	255	255	255	255	255	255	255	255</t>
        </r>
      </text>
    </comment>
    <comment ref="A4" authorId="0" shapeId="0" xr:uid="{00000000-0006-0000-0000-000004000000}">
      <text>
        <r>
          <rPr>
            <sz val="10"/>
            <color rgb="FF000000"/>
            <rFont val="Arial"/>
            <scheme val="minor"/>
          </rPr>
          <t>255	255	255	255	255	255	255	255	255	255	255	255	255	255	255	255
255	255	255	255	255	255	255	255	255	255	255	255	255	255	255	255
255	255	255	255	241	215	255	255	255	255	223	215	255	255	255	255
255	255	255	255	164	0	175	255	255	255	39	112	255	255	255	255
255	255	255	255	255	75	33	255	255	139	13	238	255	255	255	255
255	255	255	255	255	206	0	112	238	0	137	255	255	255	255	255
255	255	255	255	255	255	113	0	75	38	255	255	255	255	255	255
255	255	255	255	255	255	248	13	0	171	255	255	255	255	255	255
255	255	255	255	255	255	208	0	0	135	255	255	255	255	255	255
255	255	255	255	255	255	70	39	85	3	237	255	255	255	255	255
255	255	255	255	255	165	0	203	254	1	110	255	255	255	255	255
255	255	255	255	255	37	106	255	255	138	0	206	255	255	255	255
255	255	255	255	135	12	233	255	255	255	60	0	255	255	255	255
255	255	255	255	254	237	255	255	255	255	254	248	255	255	255	255
255	255	255	255	255	255	255	255	255	255	255	255	255	255	255	255
255	255	255	255	255	255	255	255	255	255	255	255	255	255	255	255</t>
        </r>
      </text>
    </comment>
    <comment ref="B4" authorId="0" shapeId="0" xr:uid="{00000000-0006-0000-0000-000005000000}">
      <text>
        <r>
          <rPr>
            <sz val="10"/>
            <color rgb="FF000000"/>
            <rFont val="Arial"/>
            <scheme val="minor"/>
          </rPr>
          <t>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155	175	231	255	255	255	151	151	255	255	255	255	255
255	255	255	192	0	86	255	255	100	0	200	255	255	255	255	255
255	255	255	255	107	0	161	166	0	140	255	255	255	255	255	255
255	255	255	255	255	52	4	0	81	255	255	255	255	255	255	255
255	255	255	255	255	224	0	19	246	255	255	255	255	255	255	255
255	255	255	255	255	120	0	0	123	255	255	255	255	255	255	255
255	255	255	255	194	0	119	131	0	189	255	255	255	255	255	255
255	255	255	255	2	40	255	255	56	5	255	255	255	255	255	255
255	255	255	78	0	197	255	255	201	0	70	255	255	255	255	255
255	255	255	247	247	255	255	255	255	249	249	255	255	255	255	255
255	255	255	255	255	255	255	255	255	255	255	255	255	255	255	255</t>
        </r>
      </text>
    </comment>
    <comment ref="C4" authorId="0" shapeId="0" xr:uid="{00000000-0006-0000-0000-000006000000}">
      <text>
        <r>
          <rPr>
            <sz val="10"/>
            <color rgb="FF000000"/>
            <rFont val="Arial"/>
            <scheme val="minor"/>
          </rPr>
          <t>255	255	255	255	255	255	255	255	255	255	255	255	255	255	255	255
255	255	255	213	207	207	241	255	255	255	221	207	207	231	255	255
255	255	255	79	0	59	123	255	255	255	84	41	31	104	255	255
255	255	255	255	128	39	255	255	255	255	244	0	192	255	255	255
255	255	255	255	255	77	110	255	255	255	39	135	255	255	255	255
255	255	255	255	255	241	21	176	255	106	78	255	255	255	255	255
255	255	255	255	255	255	191	0	161	21	247	255	255	255	255	255
255	255	255	255	255	255	255	135	0	190	255	255	255	255	255	255
255	255	255	255	255	255	255	61	34	115	255	255	255	255	255	255
255	255	255	255	255	255	115	63	255	8	169	255	255	255	255	255
255	255	255	255	255	169	0	255	255	209	0	217	255	255	255	255
255	255	255	255	223	6	198	255	255	255	155	50	255	255	255	255
255	255	255	255	60	134	255	255	255	255	255	89	101	255	255	255
255	255	219	1	0	0	11	255	255	255	38	0	0	39	255	255
255	255	255	255	255	255	255	255	255	255	255	255	255	255	255	255
255	255	255	255	255	255	255	255	255	255	255	255	255	255	255	255</t>
        </r>
      </text>
    </comment>
    <comment ref="A6" authorId="0" shapeId="0" xr:uid="{00000000-0006-0000-0000-000007000000}">
      <text>
        <r>
          <rPr>
            <sz val="10"/>
            <color rgb="FF000000"/>
            <rFont val="Arial"/>
            <scheme val="minor"/>
          </rPr>
          <t>255	255	255	255	255	255	255	255	255	255	255	255	255	255	255	255
255	255	255	255	255	255	255	255	255	255	255	255	255	255	255	255
255	255	255	255	226	228	255	255	255	255	255	255	255	255	255	255
255	255	255	255	88	60	255	255	255	255	255	255	255	255	255	255
255	255	255	255	88	57	255	255	255	255	255	255	255	255	255	255
255	255	255	255	88	54	255	255	255	255	255	255	255	255	255	255
255	255	255	255	88	51	255	255	255	255	255	255	255	255	255	255
255	255	255	255	87	48	255	255	255	255	255	255	255	255	255	255
255	255	255	255	87	45	255	255	255	255	255	255	255	255	255	255
255	255	255	255	87	41	255	255	255	255	255	255	255	255	255	255
255	255	255	255	86	38	255	255	255	255	255	255	255	255	255	255
255	255	255	255	86	37	203	203	203	221	255	255	255	255	255	255
255	255	255	255	97	0	0	0	0	110	255	255	255	255	255	255
255	255	255	255	255	255	255	255	255	255	255	255	255	255	255	255
255	255	255	255	255	255	255	255	255	255	255	255	255	255	255	255
255	255	255	255	255	255	255	255	255	255	255	255	255	255	255	255</t>
        </r>
      </text>
    </comment>
    <comment ref="B6" authorId="0" shapeId="0" xr:uid="{00000000-0006-0000-0000-000008000000}">
      <text>
        <r>
          <rPr>
            <sz val="10"/>
            <color rgb="FF000000"/>
            <rFont val="Arial"/>
            <scheme val="minor"/>
          </rPr>
          <t>255	255	255	255	255	255	255	255	255	255	255	255	255	255	255	255
255	255	255	255	255	47	99	255	255	255	255	255	255	255	255	255
255	255	255	255	255	26	78	255	255	255	255	255	255	255	255	255
255	255	255	255	255	27	85	255	255	255	255	255	255	255	255	255
255	255	255	255	255	27	92	255	255	255	255	255	255	255	255	255
255	255	255	255	255	28	99	255	255	255	255	255	255	255	255	255
255	255	255	255	255	20	105	255	255	255	255	255	255	255	255	255
255	255	255	255	255	6	112	255	255	255	255	255	255	255	255	255
255	255	255	255	246	0	119	255	255	255	255	255	255	255	255	255
255	255	255	255	232	0	126	255	255	255	255	255	255	255	255	255
255	255	255	255	220	0	145	255	255	255	255	255	255	255	255	255
255	255	255	255	209	0	142	255	242	180	116	52	153	255	255	255
255	255	255	255	218	0	0	0	0	0	0	31	204	255	255	255
255	255	255	255	255	117	64	87	118	156	206	255	255	255	255	255
255	255	255	255	255	255	255	255	255	255	255	255	255	255	255	255
255	255	255	255	255	255	255	255	255	255	255	255	255	255	255	255</t>
        </r>
      </text>
    </comment>
    <comment ref="C6" authorId="0" shapeId="0" xr:uid="{00000000-0006-0000-0000-000009000000}">
      <text>
        <r>
          <rPr>
            <sz val="10"/>
            <color rgb="FF000000"/>
            <rFont val="Arial"/>
            <scheme val="minor"/>
          </rPr>
          <t>255	255	255	255	255	255	255	255	255	255	255	255	255	255	255	255
255	255	255	255	255	255	255	255	255	255	255	255	255	255	255	255
255	255	255	255	99	84	84	84	84	122	255	255	255	255	255	255
255	255	255	255	241	234	105	155	230	255	255	255	255	255	255	255
255	255	255	255	255	255	115	172	255	255	255	255	255	255	255	255
255	255	255	255	255	255	115	172	255	255	255	255	255	255	255	255
255	255	255	255	255	255	115	172	255	255	255	255	255	255	255	255
255	255	255	255	255	255	115	172	255	255	255	255	255	255	255	255
255	255	255	255	255	255	115	172	255	255	255	255	195	255	255	255
255	255	255	255	255	255	115	172	255	255	255	255	96	220	255	255
255	255	255	255	255	255	115	172	255	255	255	255	95	218	255	255
255	255	255	255	255	255	115	172	255	255	255	255	83	218	255	255
255	255	255	255	58	60	43	43	43	43	43	43	12	218	255	255
255	255	255	255	253	245	245	245	245	245	245	245	245	255	255	255
255	255	255	255	255	255	255	255	255	255	255	255	255	255	255	255
255	255	255	255	255	255	255	255	255	255	255	255	255	255	255	255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V2" authorId="0" shapeId="0" xr:uid="{00000000-0006-0000-0100-000001000000}">
      <text>
        <r>
          <rPr>
            <sz val="10"/>
            <color rgb="FF000000"/>
            <rFont val="Arial"/>
            <scheme val="minor"/>
          </rPr>
          <t>These grey borders are a result of the fact that we cannot apply the 3x3 kernel to the edge. We can only apply it to pixels that have</t>
        </r>
      </text>
    </comment>
    <comment ref="R7" authorId="0" shapeId="0" xr:uid="{00000000-0006-0000-0100-000002000000}">
      <text>
        <r>
          <rPr>
            <sz val="10"/>
            <color rgb="FF000000"/>
            <rFont val="Arial"/>
            <scheme val="minor"/>
          </rPr>
          <t>Several of these are the examples in https://en.wikipedia.org/wiki/Kernel_(image_processing)</t>
        </r>
      </text>
    </comment>
    <comment ref="R19" authorId="0" shapeId="0" xr:uid="{00000000-0006-0000-0100-000003000000}">
      <text>
        <r>
          <rPr>
            <sz val="10"/>
            <color rgb="FF000000"/>
            <rFont val="Arial"/>
            <scheme val="minor"/>
          </rPr>
          <t>For these and below, inverting the conditional formatting makes them more clear.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R1" authorId="0" shapeId="0" xr:uid="{00000000-0006-0000-0200-000001000000}">
      <text>
        <r>
          <rPr>
            <sz val="10"/>
            <color rgb="FF000000"/>
            <rFont val="Arial"/>
            <scheme val="minor"/>
          </rPr>
          <t>Mirrored from final sheet for ease of use.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700-000001000000}">
      <text>
        <r>
          <rPr>
            <sz val="10"/>
            <color rgb="FF000000"/>
            <rFont val="Arial"/>
            <scheme val="minor"/>
          </rPr>
          <t>In a real network, there would be 3x3 = 9 distinct weights for each of these features (a grand total of 1 bias and 27 weights from the max pooling layer to each of the T, X  and L nodes). For this example, we are making the weights the same across a given feature.
A network might learn that lines in the middle of an image are more important than lines at the edges, for example, which would cause the weights to be uneven across a given feature.</t>
        </r>
      </text>
    </comment>
  </commentList>
</comments>
</file>

<file path=xl/sharedStrings.xml><?xml version="1.0" encoding="utf-8"?>
<sst xmlns="http://schemas.openxmlformats.org/spreadsheetml/2006/main" count="87" uniqueCount="57">
  <si>
    <t>Training Data and Importing</t>
  </si>
  <si>
    <t xml:space="preserve">Keras Equivalent (real CNN) </t>
  </si>
  <si>
    <t>t1.png</t>
  </si>
  <si>
    <t>t6.png</t>
  </si>
  <si>
    <t>t10.png</t>
  </si>
  <si>
    <t>x1.png</t>
  </si>
  <si>
    <t>x4.png</t>
  </si>
  <si>
    <t>x5.png</t>
  </si>
  <si>
    <t>L1.png</t>
  </si>
  <si>
    <t>L4.png</t>
  </si>
  <si>
    <t>L5.png</t>
  </si>
  <si>
    <t>Input Image</t>
  </si>
  <si>
    <t>Kernel</t>
  </si>
  <si>
    <t>Output Image</t>
  </si>
  <si>
    <t>Examples</t>
  </si>
  <si>
    <t>Identity</t>
  </si>
  <si>
    <t>Blur 1</t>
  </si>
  <si>
    <t>Blur 2</t>
  </si>
  <si>
    <t>Edge</t>
  </si>
  <si>
    <t>Vertical Combined</t>
  </si>
  <si>
    <t>Horizontal Combined</t>
  </si>
  <si>
    <t>Diagonal 1</t>
  </si>
  <si>
    <t>Diagonal 2</t>
  </si>
  <si>
    <t>Category</t>
  </si>
  <si>
    <t>T</t>
  </si>
  <si>
    <t>X</t>
  </si>
  <si>
    <t>L</t>
  </si>
  <si>
    <t>Feature 1</t>
  </si>
  <si>
    <t>Vertical Lines</t>
  </si>
  <si>
    <t>Feature 2</t>
  </si>
  <si>
    <t>Horizontal Lines</t>
  </si>
  <si>
    <t>Feature 3</t>
  </si>
  <si>
    <t>Feature 4</t>
  </si>
  <si>
    <t>Vertical</t>
  </si>
  <si>
    <t>=MAX(OFFSET([ANCHOR_CELL],(ROW()-1)*2,(COLUMN()-1)*2,2,2), 0)</t>
  </si>
  <si>
    <t>Horizontal</t>
  </si>
  <si>
    <t>Feature 5; T-Like</t>
  </si>
  <si>
    <t>(from feature 1)</t>
  </si>
  <si>
    <t>(from feature 2)</t>
  </si>
  <si>
    <t>(from feature 3)</t>
  </si>
  <si>
    <t>(from feature 4)</t>
  </si>
  <si>
    <t>Feature 6; X-Like</t>
  </si>
  <si>
    <t>Feature 7; L-Like</t>
  </si>
  <si>
    <t>Feature 5</t>
  </si>
  <si>
    <t>T-Like</t>
  </si>
  <si>
    <t>Feature 6</t>
  </si>
  <si>
    <t>X-Like</t>
  </si>
  <si>
    <t>Feature 7</t>
  </si>
  <si>
    <t>L-Like</t>
  </si>
  <si>
    <t>=exp(min([cell],100))</t>
  </si>
  <si>
    <t>F5 Weight</t>
  </si>
  <si>
    <t>F6 Weight</t>
  </si>
  <si>
    <t>F7 Weight</t>
  </si>
  <si>
    <t>Bias</t>
  </si>
  <si>
    <t>Weighted Sum</t>
  </si>
  <si>
    <t>Exponential</t>
  </si>
  <si>
    <t>Softmax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</si>
</sst>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17" x14ac:knownFonts="1">
    <font>
      <sz val="10"/>
      <color rgb="FF000000"/>
      <name val="Arial"/>
      <scheme val="minor"/>
    </font>
    <font>
      <u/>
      <sz val="10"/>
      <color rgb="FF1155CC"/>
      <name val="Arial"/>
    </font>
    <font>
      <sz val="10"/>
      <color theme="1"/>
      <name val="Arial"/>
      <scheme val="minor"/>
    </font>
    <font>
      <b/>
      <sz val="12"/>
      <color rgb="FF000000"/>
      <name val="Arial"/>
    </font>
    <font>
      <sz val="1"/>
      <color rgb="FF000000"/>
      <name val="Arial"/>
    </font>
    <font>
      <sz val="11"/>
      <color theme="1"/>
      <name val="Arial"/>
    </font>
    <font>
      <b/>
      <sz val="18"/>
      <color rgb="FF000000"/>
      <name val="Arial"/>
    </font>
    <font>
      <b/>
      <sz val="16"/>
      <color rgb="FF000000"/>
      <name val="Arial"/>
    </font>
    <font>
      <sz val="16"/>
      <color rgb="FF000000"/>
      <name val="Arial"/>
    </font>
    <font>
      <sz val="11"/>
      <color theme="1"/>
      <name val="Arial"/>
      <scheme val="minor"/>
    </font>
    <font>
      <sz val="10"/>
      <name val="Arial"/>
    </font>
    <font>
      <sz val="1"/>
      <color theme="1"/>
      <name val="Arial"/>
      <scheme val="minor"/>
    </font>
    <font>
      <sz val="1"/>
      <color rgb="FF000000"/>
      <name val="Arial"/>
      <scheme val="minor"/>
    </font>
    <font>
      <sz val="11"/>
      <color rgb="FF000000"/>
      <name val="Arial"/>
      <scheme val="minor"/>
    </font>
    <font>
      <sz val="14"/>
      <color theme="1"/>
      <name val="Arial"/>
      <scheme val="minor"/>
    </font>
    <font>
      <sz val="12"/>
      <color theme="1"/>
      <name val="Arial"/>
      <scheme val="minor"/>
    </font>
    <font>
      <b/>
      <sz val="10"/>
      <color theme="1"/>
      <name val="Arial"/>
      <scheme val="minor"/>
    </font>
  </fonts>
  <fills count="14">
    <fill>
      <patternFill patternType="none"/>
    </fill>
    <fill>
      <patternFill patternType="gray125"/>
    </fill>
    <fill>
      <patternFill patternType="solid">
        <fgColor rgb="FF0000FF"/>
        <bgColor rgb="FF0000FF"/>
      </patternFill>
    </fill>
    <fill>
      <patternFill patternType="solid">
        <fgColor rgb="FFFFF2CC"/>
        <bgColor rgb="FFFFF2CC"/>
      </patternFill>
    </fill>
    <fill>
      <patternFill patternType="solid">
        <fgColor rgb="FFFFFFFF"/>
        <bgColor rgb="FFFFFFFF"/>
      </patternFill>
    </fill>
    <fill>
      <patternFill patternType="solid">
        <fgColor rgb="FFDEDEDE"/>
        <bgColor rgb="FFDEDEDE"/>
      </patternFill>
    </fill>
    <fill>
      <patternFill patternType="solid">
        <fgColor rgb="FF000000"/>
        <bgColor rgb="FF000000"/>
      </patternFill>
    </fill>
    <fill>
      <patternFill patternType="solid">
        <fgColor rgb="FF1E1E1E"/>
        <bgColor rgb="FF1E1E1E"/>
      </patternFill>
    </fill>
    <fill>
      <patternFill patternType="solid">
        <fgColor rgb="FF989898"/>
        <bgColor rgb="FF989898"/>
      </patternFill>
    </fill>
    <fill>
      <patternFill patternType="solid">
        <fgColor rgb="FF4D4D4D"/>
        <bgColor rgb="FF4D4D4D"/>
      </patternFill>
    </fill>
    <fill>
      <patternFill patternType="solid">
        <fgColor rgb="FF0A0A0A"/>
        <bgColor rgb="FF0A0A0A"/>
      </patternFill>
    </fill>
    <fill>
      <patternFill patternType="solid">
        <fgColor rgb="FF444444"/>
        <bgColor rgb="FF444444"/>
      </patternFill>
    </fill>
    <fill>
      <patternFill patternType="solid">
        <fgColor rgb="FFD9D9D9"/>
        <bgColor rgb="FFD9D9D9"/>
      </patternFill>
    </fill>
    <fill>
      <patternFill patternType="solid">
        <fgColor rgb="FFD9EAD3"/>
        <bgColor rgb="FFD9EAD3"/>
      </patternFill>
    </fill>
  </fills>
  <borders count="5">
    <border>
      <left/>
      <right/>
      <top/>
      <bottom/>
      <diagonal/>
    </border>
    <border>
      <left/>
      <right/>
      <top style="dotted">
        <color rgb="FF000000"/>
      </top>
      <bottom/>
      <diagonal/>
    </border>
    <border>
      <left style="thin">
        <color rgb="FF000000"/>
      </left>
      <right/>
      <top/>
      <bottom/>
      <diagonal/>
    </border>
    <border>
      <left/>
      <right style="thin">
        <color rgb="FF000000"/>
      </right>
      <top/>
      <bottom/>
      <diagonal/>
    </border>
    <border>
      <left/>
      <right/>
      <top style="double">
        <color rgb="FF000000"/>
      </top>
      <bottom/>
      <diagonal/>
    </border>
  </borders>
  <cellStyleXfs count="1">
    <xf numFmtId="0" fontId="0" fillId="0" borderId="0"/>
  </cellStyleXfs>
  <cellXfs count="73">
    <xf numFmtId="0" fontId="0" fillId="0" borderId="0" xfId="0"/>
    <xf numFmtId="0" fontId="1" fillId="0" borderId="0" xfId="0" applyFont="1"/>
    <xf numFmtId="0" fontId="2" fillId="0" borderId="0" xfId="0" applyFont="1"/>
    <xf numFmtId="164" fontId="4" fillId="2" borderId="0" xfId="0" applyNumberFormat="1" applyFont="1" applyFill="1" applyAlignment="1">
      <alignment horizontal="right"/>
    </xf>
    <xf numFmtId="164" fontId="3" fillId="2" borderId="0" xfId="0" applyNumberFormat="1" applyFont="1" applyFill="1" applyAlignment="1">
      <alignment horizontal="center" vertical="center"/>
    </xf>
    <xf numFmtId="164" fontId="4" fillId="4" borderId="0" xfId="0" applyNumberFormat="1" applyFont="1" applyFill="1" applyAlignment="1">
      <alignment horizontal="right"/>
    </xf>
    <xf numFmtId="164" fontId="4" fillId="5" borderId="0" xfId="0" applyNumberFormat="1" applyFont="1" applyFill="1" applyAlignment="1">
      <alignment horizontal="right"/>
    </xf>
    <xf numFmtId="164" fontId="4" fillId="6" borderId="0" xfId="0" applyNumberFormat="1" applyFont="1" applyFill="1" applyAlignment="1">
      <alignment horizontal="right"/>
    </xf>
    <xf numFmtId="164" fontId="4" fillId="7" borderId="0" xfId="0" applyNumberFormat="1" applyFont="1" applyFill="1" applyAlignment="1">
      <alignment horizontal="right"/>
    </xf>
    <xf numFmtId="164" fontId="4" fillId="8" borderId="0" xfId="0" applyNumberFormat="1" applyFont="1" applyFill="1" applyAlignment="1">
      <alignment horizontal="right"/>
    </xf>
    <xf numFmtId="164" fontId="4" fillId="9" borderId="0" xfId="0" applyNumberFormat="1" applyFont="1" applyFill="1" applyAlignment="1">
      <alignment horizontal="right"/>
    </xf>
    <xf numFmtId="164" fontId="4" fillId="10" borderId="0" xfId="0" applyNumberFormat="1" applyFont="1" applyFill="1" applyAlignment="1">
      <alignment horizontal="right"/>
    </xf>
    <xf numFmtId="164" fontId="4" fillId="11" borderId="0" xfId="0" applyNumberFormat="1" applyFont="1" applyFill="1" applyAlignment="1">
      <alignment horizontal="right"/>
    </xf>
    <xf numFmtId="2" fontId="5" fillId="3" borderId="0" xfId="0" applyNumberFormat="1" applyFont="1" applyFill="1" applyAlignment="1">
      <alignment horizontal="right"/>
    </xf>
    <xf numFmtId="164" fontId="6" fillId="2" borderId="0" xfId="0" applyNumberFormat="1" applyFont="1" applyFill="1" applyAlignment="1">
      <alignment horizontal="center" vertical="center"/>
    </xf>
    <xf numFmtId="164" fontId="4" fillId="0" borderId="0" xfId="0" applyNumberFormat="1" applyFont="1" applyAlignment="1">
      <alignment horizontal="right"/>
    </xf>
    <xf numFmtId="164" fontId="7" fillId="2" borderId="0" xfId="0" applyNumberFormat="1" applyFont="1" applyFill="1" applyAlignment="1">
      <alignment horizontal="center" vertical="top"/>
    </xf>
    <xf numFmtId="2" fontId="8" fillId="0" borderId="0" xfId="0" applyNumberFormat="1" applyFont="1" applyAlignment="1">
      <alignment horizontal="center"/>
    </xf>
    <xf numFmtId="164" fontId="8" fillId="2" borderId="0" xfId="0" applyNumberFormat="1" applyFont="1" applyFill="1" applyAlignment="1">
      <alignment horizontal="center"/>
    </xf>
    <xf numFmtId="0" fontId="9" fillId="2" borderId="0" xfId="0" applyFont="1" applyFill="1" applyAlignment="1">
      <alignment horizontal="center"/>
    </xf>
    <xf numFmtId="164" fontId="5" fillId="2" borderId="0" xfId="0" applyNumberFormat="1" applyFont="1" applyFill="1" applyAlignment="1">
      <alignment horizontal="center"/>
    </xf>
    <xf numFmtId="2" fontId="5" fillId="0" borderId="0" xfId="0" applyNumberFormat="1" applyFont="1" applyAlignment="1">
      <alignment horizontal="right"/>
    </xf>
    <xf numFmtId="164" fontId="5" fillId="2" borderId="0" xfId="0" applyNumberFormat="1" applyFont="1" applyFill="1" applyAlignment="1">
      <alignment horizontal="right"/>
    </xf>
    <xf numFmtId="164" fontId="7" fillId="0" borderId="0" xfId="0" applyNumberFormat="1" applyFont="1" applyAlignment="1">
      <alignment horizontal="center" vertical="top"/>
    </xf>
    <xf numFmtId="164" fontId="8" fillId="0" borderId="0" xfId="0" applyNumberFormat="1" applyFont="1" applyAlignment="1">
      <alignment horizontal="center"/>
    </xf>
    <xf numFmtId="1" fontId="11" fillId="0" borderId="0" xfId="0" applyNumberFormat="1" applyFont="1"/>
    <xf numFmtId="0" fontId="9" fillId="2" borderId="0" xfId="0" applyFont="1" applyFill="1"/>
    <xf numFmtId="4" fontId="9" fillId="13" borderId="0" xfId="0" applyNumberFormat="1" applyFont="1" applyFill="1"/>
    <xf numFmtId="0" fontId="11" fillId="2" borderId="0" xfId="0" applyFont="1" applyFill="1"/>
    <xf numFmtId="4" fontId="9" fillId="0" borderId="0" xfId="0" applyNumberFormat="1" applyFont="1" applyAlignment="1">
      <alignment horizontal="center"/>
    </xf>
    <xf numFmtId="0" fontId="9" fillId="0" borderId="0" xfId="0" applyFont="1" applyAlignment="1">
      <alignment horizontal="center"/>
    </xf>
    <xf numFmtId="1" fontId="11" fillId="2" borderId="0" xfId="0" applyNumberFormat="1" applyFont="1" applyFill="1"/>
    <xf numFmtId="1" fontId="12" fillId="4" borderId="0" xfId="0" applyNumberFormat="1" applyFont="1" applyFill="1"/>
    <xf numFmtId="1" fontId="12" fillId="2" borderId="0" xfId="0" applyNumberFormat="1" applyFont="1" applyFill="1"/>
    <xf numFmtId="0" fontId="13" fillId="2" borderId="0" xfId="0" applyFont="1" applyFill="1" applyAlignment="1">
      <alignment horizontal="center"/>
    </xf>
    <xf numFmtId="0" fontId="12" fillId="2" borderId="0" xfId="0" applyFont="1" applyFill="1"/>
    <xf numFmtId="0" fontId="9" fillId="0" borderId="0" xfId="0" applyFont="1" applyAlignment="1">
      <alignment horizontal="center" vertical="center"/>
    </xf>
    <xf numFmtId="0" fontId="9" fillId="0" borderId="0" xfId="0" quotePrefix="1" applyFont="1" applyAlignment="1">
      <alignment horizontal="left" vertical="center"/>
    </xf>
    <xf numFmtId="0" fontId="9" fillId="2" borderId="0" xfId="0" applyFont="1" applyFill="1" applyAlignment="1">
      <alignment horizontal="center" vertical="center"/>
    </xf>
    <xf numFmtId="0" fontId="2" fillId="2" borderId="0" xfId="0" applyFont="1" applyFill="1"/>
    <xf numFmtId="4" fontId="2" fillId="0" borderId="0" xfId="0" applyNumberFormat="1" applyFont="1"/>
    <xf numFmtId="4" fontId="2" fillId="0" borderId="2" xfId="0" applyNumberFormat="1" applyFont="1" applyBorder="1"/>
    <xf numFmtId="4" fontId="2" fillId="0" borderId="3" xfId="0" applyNumberFormat="1" applyFont="1" applyBorder="1"/>
    <xf numFmtId="0" fontId="14" fillId="0" borderId="0" xfId="0" applyFont="1" applyAlignment="1">
      <alignment horizontal="center"/>
    </xf>
    <xf numFmtId="0" fontId="15" fillId="0" borderId="0" xfId="0" applyFont="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16" fillId="0" borderId="0" xfId="0" applyFont="1" applyAlignment="1">
      <alignment horizontal="center"/>
    </xf>
    <xf numFmtId="2" fontId="2" fillId="0" borderId="0" xfId="0" applyNumberFormat="1" applyFont="1"/>
    <xf numFmtId="2" fontId="5" fillId="0" borderId="0" xfId="0" applyNumberFormat="1" applyFont="1" applyAlignment="1">
      <alignment horizontal="center"/>
    </xf>
    <xf numFmtId="0" fontId="0" fillId="0" borderId="0" xfId="0"/>
    <xf numFmtId="2" fontId="5" fillId="0" borderId="1" xfId="0" applyNumberFormat="1" applyFont="1" applyBorder="1" applyAlignment="1">
      <alignment horizontal="center"/>
    </xf>
    <xf numFmtId="0" fontId="10" fillId="0" borderId="1" xfId="0" applyFont="1" applyBorder="1"/>
    <xf numFmtId="164" fontId="4" fillId="12" borderId="0" xfId="0" applyNumberFormat="1" applyFont="1" applyFill="1" applyAlignment="1">
      <alignment horizontal="right"/>
    </xf>
    <xf numFmtId="164" fontId="3" fillId="0" borderId="0" xfId="0" applyNumberFormat="1" applyFont="1" applyAlignment="1">
      <alignment horizontal="center"/>
    </xf>
    <xf numFmtId="164" fontId="3" fillId="3" borderId="0" xfId="0" applyNumberFormat="1" applyFont="1" applyFill="1" applyAlignment="1">
      <alignment horizontal="center" vertical="center"/>
    </xf>
    <xf numFmtId="2" fontId="9" fillId="0" borderId="0" xfId="0" applyNumberFormat="1" applyFont="1" applyAlignment="1">
      <alignment horizontal="center"/>
    </xf>
    <xf numFmtId="164" fontId="6" fillId="0" borderId="0" xfId="0" applyNumberFormat="1" applyFont="1" applyAlignment="1">
      <alignment horizontal="center" vertical="center"/>
    </xf>
    <xf numFmtId="0" fontId="9" fillId="13" borderId="0" xfId="0" applyFont="1" applyFill="1" applyAlignment="1">
      <alignment horizontal="center"/>
    </xf>
    <xf numFmtId="0" fontId="2" fillId="13" borderId="0" xfId="0" applyFont="1" applyFill="1" applyAlignment="1">
      <alignment horizontal="center"/>
    </xf>
    <xf numFmtId="0" fontId="2" fillId="0" borderId="2" xfId="0" applyFont="1" applyBorder="1" applyAlignment="1">
      <alignment horizontal="center" vertical="center"/>
    </xf>
    <xf numFmtId="0" fontId="10" fillId="0" borderId="3" xfId="0" applyFont="1" applyBorder="1"/>
    <xf numFmtId="0" fontId="14" fillId="0" borderId="0" xfId="0" applyFont="1" applyAlignment="1">
      <alignment horizontal="center" vertical="center"/>
    </xf>
    <xf numFmtId="0" fontId="2" fillId="0" borderId="0" xfId="0" applyFont="1" applyAlignment="1">
      <alignment horizontal="center" vertical="center"/>
    </xf>
    <xf numFmtId="165" fontId="11" fillId="0" borderId="0" xfId="0" applyNumberFormat="1" applyFont="1"/>
    <xf numFmtId="165" fontId="16" fillId="0" borderId="0" xfId="0" applyNumberFormat="1" applyFont="1" applyAlignment="1">
      <alignment horizontal="center"/>
    </xf>
    <xf numFmtId="165" fontId="2" fillId="0" borderId="0" xfId="0" applyNumberFormat="1" applyFont="1"/>
    <xf numFmtId="165" fontId="0" fillId="0" borderId="0" xfId="0" applyNumberFormat="1"/>
    <xf numFmtId="166" fontId="16" fillId="0" borderId="0" xfId="0" applyNumberFormat="1" applyFont="1" applyAlignment="1">
      <alignment horizontal="center"/>
    </xf>
    <xf numFmtId="166" fontId="2" fillId="0" borderId="0" xfId="0" quotePrefix="1" applyNumberFormat="1" applyFont="1" applyAlignment="1">
      <alignment horizontal="center"/>
    </xf>
    <xf numFmtId="166" fontId="2" fillId="0" borderId="0" xfId="0" applyNumberFormat="1" applyFont="1"/>
    <xf numFmtId="166" fontId="2" fillId="0" borderId="4" xfId="0" applyNumberFormat="1" applyFont="1" applyBorder="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0</xdr:col>
      <xdr:colOff>0</xdr:colOff>
      <xdr:row>2</xdr:row>
      <xdr:rowOff>0</xdr:rowOff>
    </xdr:from>
    <xdr:ext cx="1524000" cy="1524000"/>
    <xdr:pic>
      <xdr:nvPicPr>
        <xdr:cNvPr id="2" name="image3.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2</xdr:row>
      <xdr:rowOff>0</xdr:rowOff>
    </xdr:from>
    <xdr:ext cx="1524000" cy="1524000"/>
    <xdr:pic>
      <xdr:nvPicPr>
        <xdr:cNvPr id="3" name="image1.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2</xdr:row>
      <xdr:rowOff>0</xdr:rowOff>
    </xdr:from>
    <xdr:ext cx="1524000" cy="1524000"/>
    <xdr:pic>
      <xdr:nvPicPr>
        <xdr:cNvPr id="4" name="image2.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4</xdr:row>
      <xdr:rowOff>0</xdr:rowOff>
    </xdr:from>
    <xdr:ext cx="1524000" cy="1524000"/>
    <xdr:pic>
      <xdr:nvPicPr>
        <xdr:cNvPr id="5" name="image7.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4</xdr:row>
      <xdr:rowOff>0</xdr:rowOff>
    </xdr:from>
    <xdr:ext cx="1524000" cy="1524000"/>
    <xdr:pic>
      <xdr:nvPicPr>
        <xdr:cNvPr id="6" name="image8.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xdr:col>
      <xdr:colOff>0</xdr:colOff>
      <xdr:row>4</xdr:row>
      <xdr:rowOff>0</xdr:rowOff>
    </xdr:from>
    <xdr:ext cx="1524000" cy="1524000"/>
    <xdr:pic>
      <xdr:nvPicPr>
        <xdr:cNvPr id="7" name="image4.png">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6</xdr:row>
      <xdr:rowOff>0</xdr:rowOff>
    </xdr:from>
    <xdr:ext cx="1524000" cy="1524000"/>
    <xdr:pic>
      <xdr:nvPicPr>
        <xdr:cNvPr id="8" name="image6.png">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6</xdr:row>
      <xdr:rowOff>0</xdr:rowOff>
    </xdr:from>
    <xdr:ext cx="1524000" cy="1524000"/>
    <xdr:pic>
      <xdr:nvPicPr>
        <xdr:cNvPr id="9" name="image9.png">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2</xdr:col>
      <xdr:colOff>0</xdr:colOff>
      <xdr:row>6</xdr:row>
      <xdr:rowOff>0</xdr:rowOff>
    </xdr:from>
    <xdr:ext cx="1524000" cy="1524000"/>
    <xdr:pic>
      <xdr:nvPicPr>
        <xdr:cNvPr id="10" name="image5.png">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kaggle.com/kjlubick/x-t-and-l-cnn-two-layers" TargetMode="External"/><Relationship Id="rId1" Type="http://schemas.openxmlformats.org/officeDocument/2006/relationships/hyperlink" Target="https://replit.com/@kjlubick/TrainingDataLetter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7"/>
  <sheetViews>
    <sheetView topLeftCell="A3" workbookViewId="0">
      <selection activeCell="C2" sqref="C2"/>
    </sheetView>
  </sheetViews>
  <sheetFormatPr defaultColWidth="12.5703125" defaultRowHeight="15.75" customHeight="1" x14ac:dyDescent="0.2"/>
  <cols>
    <col min="1" max="4" width="20.140625" customWidth="1"/>
  </cols>
  <sheetData>
    <row r="1" spans="1:4" ht="12.75" x14ac:dyDescent="0.2">
      <c r="A1" s="1" t="s">
        <v>0</v>
      </c>
      <c r="D1" s="1" t="s">
        <v>1</v>
      </c>
    </row>
    <row r="2" spans="1:4" ht="12.75" x14ac:dyDescent="0.2">
      <c r="A2" s="2" t="s">
        <v>2</v>
      </c>
      <c r="B2" s="2" t="s">
        <v>3</v>
      </c>
      <c r="C2" s="2" t="s">
        <v>4</v>
      </c>
    </row>
    <row r="3" spans="1:4" ht="120" customHeight="1" x14ac:dyDescent="0.2">
      <c r="A3" s="2"/>
      <c r="B3" s="2"/>
      <c r="C3" s="2"/>
    </row>
    <row r="4" spans="1:4" ht="12.75" x14ac:dyDescent="0.2">
      <c r="A4" s="2" t="s">
        <v>5</v>
      </c>
      <c r="B4" s="2" t="s">
        <v>6</v>
      </c>
      <c r="C4" s="2" t="s">
        <v>7</v>
      </c>
    </row>
    <row r="5" spans="1:4" ht="120" customHeight="1" x14ac:dyDescent="0.2">
      <c r="A5" s="2"/>
      <c r="B5" s="2"/>
      <c r="C5" s="2"/>
    </row>
    <row r="6" spans="1:4" ht="12.75" x14ac:dyDescent="0.2">
      <c r="A6" s="2" t="s">
        <v>8</v>
      </c>
      <c r="B6" s="2" t="s">
        <v>9</v>
      </c>
      <c r="C6" s="2" t="s">
        <v>10</v>
      </c>
    </row>
    <row r="7" spans="1:4" ht="120" customHeight="1" x14ac:dyDescent="0.2">
      <c r="A7" s="2"/>
      <c r="B7" s="2"/>
      <c r="C7" s="2"/>
    </row>
  </sheetData>
  <hyperlinks>
    <hyperlink ref="A1" r:id="rId1" location="main.py" xr:uid="{00000000-0004-0000-0000-000000000000}"/>
    <hyperlink ref="D1" r:id="rId2" xr:uid="{00000000-0004-0000-0000-000001000000}"/>
  </hyperlinks>
  <pageMargins left="0.7" right="0.7" top="0.75" bottom="0.75" header="0.3" footer="0.3"/>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K38"/>
  <sheetViews>
    <sheetView workbookViewId="0">
      <selection activeCell="A2" sqref="A2"/>
    </sheetView>
  </sheetViews>
  <sheetFormatPr defaultColWidth="12.5703125" defaultRowHeight="15.75" customHeight="1" x14ac:dyDescent="0.2"/>
  <cols>
    <col min="1" max="17" width="3.28515625" customWidth="1"/>
    <col min="18" max="20" width="6" customWidth="1"/>
    <col min="21" max="37" width="3.28515625" customWidth="1"/>
  </cols>
  <sheetData>
    <row r="1" spans="1:37" ht="18.75" customHeight="1" x14ac:dyDescent="0.25">
      <c r="A1" s="54" t="s">
        <v>11</v>
      </c>
      <c r="B1" s="50"/>
      <c r="C1" s="50"/>
      <c r="D1" s="50"/>
      <c r="E1" s="50"/>
      <c r="F1" s="50"/>
      <c r="G1" s="50"/>
      <c r="H1" s="50"/>
      <c r="I1" s="50"/>
      <c r="J1" s="50"/>
      <c r="K1" s="50"/>
      <c r="L1" s="50"/>
      <c r="M1" s="50"/>
      <c r="N1" s="50"/>
      <c r="O1" s="50"/>
      <c r="P1" s="50"/>
      <c r="Q1" s="3"/>
      <c r="R1" s="55" t="s">
        <v>12</v>
      </c>
      <c r="S1" s="50"/>
      <c r="T1" s="50"/>
      <c r="U1" s="4"/>
      <c r="V1" s="54" t="s">
        <v>13</v>
      </c>
      <c r="W1" s="50"/>
      <c r="X1" s="50"/>
      <c r="Y1" s="50"/>
      <c r="Z1" s="50"/>
      <c r="AA1" s="50"/>
      <c r="AB1" s="50"/>
      <c r="AC1" s="50"/>
      <c r="AD1" s="50"/>
      <c r="AE1" s="50"/>
      <c r="AF1" s="50"/>
      <c r="AG1" s="50"/>
      <c r="AH1" s="50"/>
      <c r="AI1" s="50"/>
      <c r="AJ1" s="50"/>
      <c r="AK1" s="50"/>
    </row>
    <row r="2" spans="1:37" ht="18.75" customHeight="1" x14ac:dyDescent="0.2">
      <c r="A2" s="5">
        <v>255</v>
      </c>
      <c r="B2" s="6">
        <v>255</v>
      </c>
      <c r="C2" s="7">
        <v>255</v>
      </c>
      <c r="D2" s="8">
        <v>255</v>
      </c>
      <c r="E2" s="9">
        <v>255</v>
      </c>
      <c r="F2" s="5">
        <v>255</v>
      </c>
      <c r="G2" s="5">
        <v>255</v>
      </c>
      <c r="H2" s="5">
        <v>255</v>
      </c>
      <c r="I2" s="5">
        <v>255</v>
      </c>
      <c r="J2" s="5">
        <v>255</v>
      </c>
      <c r="K2" s="5">
        <v>255</v>
      </c>
      <c r="L2" s="5">
        <v>255</v>
      </c>
      <c r="M2" s="10">
        <v>255</v>
      </c>
      <c r="N2" s="11">
        <v>255</v>
      </c>
      <c r="O2" s="12">
        <v>255</v>
      </c>
      <c r="P2" s="5">
        <v>255</v>
      </c>
      <c r="Q2" s="3"/>
      <c r="R2" s="13">
        <v>0</v>
      </c>
      <c r="S2" s="13">
        <v>0</v>
      </c>
      <c r="T2" s="13">
        <v>0</v>
      </c>
      <c r="U2" s="14"/>
      <c r="V2" s="53"/>
      <c r="W2" s="50"/>
      <c r="X2" s="50"/>
      <c r="Y2" s="50"/>
      <c r="Z2" s="50"/>
      <c r="AA2" s="50"/>
      <c r="AB2" s="50"/>
      <c r="AC2" s="50"/>
      <c r="AD2" s="50"/>
      <c r="AE2" s="50"/>
      <c r="AF2" s="50"/>
      <c r="AG2" s="50"/>
      <c r="AH2" s="50"/>
      <c r="AI2" s="50"/>
      <c r="AJ2" s="50"/>
      <c r="AK2" s="50"/>
    </row>
    <row r="3" spans="1:37" ht="18.75" customHeight="1" x14ac:dyDescent="0.2">
      <c r="A3" s="5">
        <v>255</v>
      </c>
      <c r="B3" s="6">
        <v>255</v>
      </c>
      <c r="C3" s="7">
        <v>255</v>
      </c>
      <c r="D3" s="8">
        <v>255</v>
      </c>
      <c r="E3" s="9">
        <v>255</v>
      </c>
      <c r="F3" s="5">
        <v>255</v>
      </c>
      <c r="G3" s="5">
        <v>255</v>
      </c>
      <c r="H3" s="5">
        <v>255</v>
      </c>
      <c r="I3" s="5">
        <v>255</v>
      </c>
      <c r="J3" s="5">
        <v>255</v>
      </c>
      <c r="K3" s="5">
        <v>255</v>
      </c>
      <c r="L3" s="5">
        <v>255</v>
      </c>
      <c r="M3" s="10">
        <v>255</v>
      </c>
      <c r="N3" s="11">
        <v>255</v>
      </c>
      <c r="O3" s="12">
        <v>255</v>
      </c>
      <c r="P3" s="5">
        <v>255</v>
      </c>
      <c r="Q3" s="3"/>
      <c r="R3" s="13">
        <v>0</v>
      </c>
      <c r="S3" s="13">
        <v>1</v>
      </c>
      <c r="T3" s="13">
        <v>0</v>
      </c>
      <c r="U3" s="14"/>
      <c r="V3" s="53"/>
      <c r="W3" s="15">
        <f t="shared" ref="W3:AJ3" si="0">SUMPRODUCT(A2:C4,$R$2:$T$4)</f>
        <v>255</v>
      </c>
      <c r="X3" s="15">
        <f t="shared" si="0"/>
        <v>255</v>
      </c>
      <c r="Y3" s="15">
        <f t="shared" si="0"/>
        <v>255</v>
      </c>
      <c r="Z3" s="15">
        <f t="shared" si="0"/>
        <v>255</v>
      </c>
      <c r="AA3" s="15">
        <f t="shared" si="0"/>
        <v>255</v>
      </c>
      <c r="AB3" s="15">
        <f t="shared" si="0"/>
        <v>255</v>
      </c>
      <c r="AC3" s="15">
        <f t="shared" si="0"/>
        <v>255</v>
      </c>
      <c r="AD3" s="15">
        <f t="shared" si="0"/>
        <v>255</v>
      </c>
      <c r="AE3" s="15">
        <f t="shared" si="0"/>
        <v>255</v>
      </c>
      <c r="AF3" s="15">
        <f t="shared" si="0"/>
        <v>255</v>
      </c>
      <c r="AG3" s="15">
        <f t="shared" si="0"/>
        <v>255</v>
      </c>
      <c r="AH3" s="15">
        <f t="shared" si="0"/>
        <v>255</v>
      </c>
      <c r="AI3" s="15">
        <f t="shared" si="0"/>
        <v>255</v>
      </c>
      <c r="AJ3" s="15">
        <f t="shared" si="0"/>
        <v>255</v>
      </c>
      <c r="AK3" s="53"/>
    </row>
    <row r="4" spans="1:37" ht="18.75" customHeight="1" x14ac:dyDescent="0.2">
      <c r="A4" s="5">
        <v>255</v>
      </c>
      <c r="B4" s="6">
        <v>255</v>
      </c>
      <c r="C4" s="7">
        <v>255</v>
      </c>
      <c r="D4" s="8">
        <v>255</v>
      </c>
      <c r="E4" s="9">
        <v>241</v>
      </c>
      <c r="F4" s="5">
        <v>215</v>
      </c>
      <c r="G4" s="5">
        <v>255</v>
      </c>
      <c r="H4" s="5">
        <v>255</v>
      </c>
      <c r="I4" s="5">
        <v>255</v>
      </c>
      <c r="J4" s="5">
        <v>255</v>
      </c>
      <c r="K4" s="5">
        <v>223</v>
      </c>
      <c r="L4" s="5">
        <v>215</v>
      </c>
      <c r="M4" s="10">
        <v>255</v>
      </c>
      <c r="N4" s="11">
        <v>255</v>
      </c>
      <c r="O4" s="12">
        <v>255</v>
      </c>
      <c r="P4" s="5">
        <v>255</v>
      </c>
      <c r="Q4" s="3"/>
      <c r="R4" s="13">
        <v>0</v>
      </c>
      <c r="S4" s="13">
        <v>0</v>
      </c>
      <c r="T4" s="13">
        <v>0</v>
      </c>
      <c r="U4" s="16"/>
      <c r="V4" s="50"/>
      <c r="W4" s="15">
        <f t="shared" ref="W4:AJ4" si="1">SUMPRODUCT(A3:C5,$R$2:$T$4)</f>
        <v>255</v>
      </c>
      <c r="X4" s="15">
        <f t="shared" si="1"/>
        <v>255</v>
      </c>
      <c r="Y4" s="15">
        <f t="shared" si="1"/>
        <v>255</v>
      </c>
      <c r="Z4" s="15">
        <f t="shared" si="1"/>
        <v>241</v>
      </c>
      <c r="AA4" s="15">
        <f t="shared" si="1"/>
        <v>215</v>
      </c>
      <c r="AB4" s="15">
        <f t="shared" si="1"/>
        <v>255</v>
      </c>
      <c r="AC4" s="15">
        <f t="shared" si="1"/>
        <v>255</v>
      </c>
      <c r="AD4" s="15">
        <f t="shared" si="1"/>
        <v>255</v>
      </c>
      <c r="AE4" s="15">
        <f t="shared" si="1"/>
        <v>255</v>
      </c>
      <c r="AF4" s="15">
        <f t="shared" si="1"/>
        <v>223</v>
      </c>
      <c r="AG4" s="15">
        <f t="shared" si="1"/>
        <v>215</v>
      </c>
      <c r="AH4" s="15">
        <f t="shared" si="1"/>
        <v>255</v>
      </c>
      <c r="AI4" s="15">
        <f t="shared" si="1"/>
        <v>255</v>
      </c>
      <c r="AJ4" s="15">
        <f t="shared" si="1"/>
        <v>255</v>
      </c>
      <c r="AK4" s="50"/>
    </row>
    <row r="5" spans="1:37" ht="18.75" customHeight="1" x14ac:dyDescent="0.3">
      <c r="A5" s="5">
        <v>255</v>
      </c>
      <c r="B5" s="5">
        <v>255</v>
      </c>
      <c r="C5" s="5">
        <v>255</v>
      </c>
      <c r="D5" s="5">
        <v>255</v>
      </c>
      <c r="E5" s="5">
        <v>164</v>
      </c>
      <c r="F5" s="5">
        <v>0</v>
      </c>
      <c r="G5" s="5">
        <v>175</v>
      </c>
      <c r="H5" s="5">
        <v>255</v>
      </c>
      <c r="I5" s="5">
        <v>255</v>
      </c>
      <c r="J5" s="5">
        <v>255</v>
      </c>
      <c r="K5" s="5">
        <v>39</v>
      </c>
      <c r="L5" s="5">
        <v>112</v>
      </c>
      <c r="M5" s="10">
        <v>255</v>
      </c>
      <c r="N5" s="11">
        <v>255</v>
      </c>
      <c r="O5" s="12">
        <v>255</v>
      </c>
      <c r="P5" s="5">
        <v>255</v>
      </c>
      <c r="Q5" s="3"/>
      <c r="R5" s="17"/>
      <c r="S5" s="17"/>
      <c r="T5" s="17"/>
      <c r="U5" s="18"/>
      <c r="V5" s="50"/>
      <c r="W5" s="15">
        <f t="shared" ref="W5:AJ5" si="2">SUMPRODUCT(A4:C6,$R$2:$T$4)</f>
        <v>255</v>
      </c>
      <c r="X5" s="15">
        <f t="shared" si="2"/>
        <v>255</v>
      </c>
      <c r="Y5" s="15">
        <f t="shared" si="2"/>
        <v>255</v>
      </c>
      <c r="Z5" s="15">
        <f t="shared" si="2"/>
        <v>164</v>
      </c>
      <c r="AA5" s="15">
        <f t="shared" si="2"/>
        <v>0</v>
      </c>
      <c r="AB5" s="15">
        <f t="shared" si="2"/>
        <v>175</v>
      </c>
      <c r="AC5" s="15">
        <f t="shared" si="2"/>
        <v>255</v>
      </c>
      <c r="AD5" s="15">
        <f t="shared" si="2"/>
        <v>255</v>
      </c>
      <c r="AE5" s="15">
        <f t="shared" si="2"/>
        <v>255</v>
      </c>
      <c r="AF5" s="15">
        <f t="shared" si="2"/>
        <v>39</v>
      </c>
      <c r="AG5" s="15">
        <f t="shared" si="2"/>
        <v>112</v>
      </c>
      <c r="AH5" s="15">
        <f t="shared" si="2"/>
        <v>255</v>
      </c>
      <c r="AI5" s="15">
        <f t="shared" si="2"/>
        <v>255</v>
      </c>
      <c r="AJ5" s="15">
        <f t="shared" si="2"/>
        <v>255</v>
      </c>
      <c r="AK5" s="50"/>
    </row>
    <row r="6" spans="1:37" ht="18.75" customHeight="1" x14ac:dyDescent="0.2">
      <c r="A6" s="5">
        <v>255</v>
      </c>
      <c r="B6" s="6">
        <v>255</v>
      </c>
      <c r="C6" s="7">
        <v>255</v>
      </c>
      <c r="D6" s="8">
        <v>255</v>
      </c>
      <c r="E6" s="9">
        <v>255</v>
      </c>
      <c r="F6" s="5">
        <v>75</v>
      </c>
      <c r="G6" s="5">
        <v>33</v>
      </c>
      <c r="H6" s="5">
        <v>255</v>
      </c>
      <c r="I6" s="5">
        <v>255</v>
      </c>
      <c r="J6" s="5">
        <v>139</v>
      </c>
      <c r="K6" s="5">
        <v>13</v>
      </c>
      <c r="L6" s="5">
        <v>238</v>
      </c>
      <c r="M6" s="10">
        <v>255</v>
      </c>
      <c r="N6" s="11">
        <v>255</v>
      </c>
      <c r="O6" s="12">
        <v>255</v>
      </c>
      <c r="P6" s="5">
        <v>255</v>
      </c>
      <c r="Q6" s="3"/>
      <c r="R6" s="56" t="s">
        <v>14</v>
      </c>
      <c r="S6" s="50"/>
      <c r="T6" s="50"/>
      <c r="U6" s="19"/>
      <c r="V6" s="50"/>
      <c r="W6" s="15">
        <f t="shared" ref="W6:AJ6" si="3">SUMPRODUCT(A5:C7,$R$2:$T$4)</f>
        <v>255</v>
      </c>
      <c r="X6" s="15">
        <f t="shared" si="3"/>
        <v>255</v>
      </c>
      <c r="Y6" s="15">
        <f t="shared" si="3"/>
        <v>255</v>
      </c>
      <c r="Z6" s="15">
        <f t="shared" si="3"/>
        <v>255</v>
      </c>
      <c r="AA6" s="15">
        <f t="shared" si="3"/>
        <v>75</v>
      </c>
      <c r="AB6" s="15">
        <f t="shared" si="3"/>
        <v>33</v>
      </c>
      <c r="AC6" s="15">
        <f t="shared" si="3"/>
        <v>255</v>
      </c>
      <c r="AD6" s="15">
        <f t="shared" si="3"/>
        <v>255</v>
      </c>
      <c r="AE6" s="15">
        <f t="shared" si="3"/>
        <v>139</v>
      </c>
      <c r="AF6" s="15">
        <f t="shared" si="3"/>
        <v>13</v>
      </c>
      <c r="AG6" s="15">
        <f t="shared" si="3"/>
        <v>238</v>
      </c>
      <c r="AH6" s="15">
        <f t="shared" si="3"/>
        <v>255</v>
      </c>
      <c r="AI6" s="15">
        <f t="shared" si="3"/>
        <v>255</v>
      </c>
      <c r="AJ6" s="15">
        <f t="shared" si="3"/>
        <v>255</v>
      </c>
      <c r="AK6" s="50"/>
    </row>
    <row r="7" spans="1:37" ht="18.75" customHeight="1" x14ac:dyDescent="0.2">
      <c r="A7" s="5">
        <v>255</v>
      </c>
      <c r="B7" s="6">
        <v>255</v>
      </c>
      <c r="C7" s="7">
        <v>255</v>
      </c>
      <c r="D7" s="8">
        <v>255</v>
      </c>
      <c r="E7" s="9">
        <v>255</v>
      </c>
      <c r="F7" s="5">
        <v>206</v>
      </c>
      <c r="G7" s="5">
        <v>0</v>
      </c>
      <c r="H7" s="5">
        <v>112</v>
      </c>
      <c r="I7" s="5">
        <v>238</v>
      </c>
      <c r="J7" s="5">
        <v>0</v>
      </c>
      <c r="K7" s="5">
        <v>137</v>
      </c>
      <c r="L7" s="5">
        <v>255</v>
      </c>
      <c r="M7" s="10">
        <v>255</v>
      </c>
      <c r="N7" s="11">
        <v>255</v>
      </c>
      <c r="O7" s="12">
        <v>255</v>
      </c>
      <c r="P7" s="5">
        <v>255</v>
      </c>
      <c r="Q7" s="3"/>
      <c r="R7" s="49" t="s">
        <v>15</v>
      </c>
      <c r="S7" s="50"/>
      <c r="T7" s="50"/>
      <c r="U7" s="20"/>
      <c r="V7" s="50"/>
      <c r="W7" s="15">
        <f t="shared" ref="W7:AJ7" si="4">SUMPRODUCT(A6:C8,$R$2:$T$4)</f>
        <v>255</v>
      </c>
      <c r="X7" s="15">
        <f t="shared" si="4"/>
        <v>255</v>
      </c>
      <c r="Y7" s="15">
        <f t="shared" si="4"/>
        <v>255</v>
      </c>
      <c r="Z7" s="15">
        <f t="shared" si="4"/>
        <v>255</v>
      </c>
      <c r="AA7" s="15">
        <f t="shared" si="4"/>
        <v>206</v>
      </c>
      <c r="AB7" s="15">
        <f t="shared" si="4"/>
        <v>0</v>
      </c>
      <c r="AC7" s="15">
        <f t="shared" si="4"/>
        <v>112</v>
      </c>
      <c r="AD7" s="15">
        <f t="shared" si="4"/>
        <v>238</v>
      </c>
      <c r="AE7" s="15">
        <f t="shared" si="4"/>
        <v>0</v>
      </c>
      <c r="AF7" s="15">
        <f t="shared" si="4"/>
        <v>137</v>
      </c>
      <c r="AG7" s="15">
        <f t="shared" si="4"/>
        <v>255</v>
      </c>
      <c r="AH7" s="15">
        <f t="shared" si="4"/>
        <v>255</v>
      </c>
      <c r="AI7" s="15">
        <f t="shared" si="4"/>
        <v>255</v>
      </c>
      <c r="AJ7" s="15">
        <f t="shared" si="4"/>
        <v>255</v>
      </c>
      <c r="AK7" s="50"/>
    </row>
    <row r="8" spans="1:37" ht="18.75" customHeight="1" x14ac:dyDescent="0.2">
      <c r="A8" s="5">
        <v>255</v>
      </c>
      <c r="B8" s="6">
        <v>255</v>
      </c>
      <c r="C8" s="7">
        <v>255</v>
      </c>
      <c r="D8" s="8">
        <v>255</v>
      </c>
      <c r="E8" s="9">
        <v>255</v>
      </c>
      <c r="F8" s="5">
        <v>255</v>
      </c>
      <c r="G8" s="5">
        <v>113</v>
      </c>
      <c r="H8" s="5">
        <v>0</v>
      </c>
      <c r="I8" s="5">
        <v>75</v>
      </c>
      <c r="J8" s="5">
        <v>38</v>
      </c>
      <c r="K8" s="5">
        <v>255</v>
      </c>
      <c r="L8" s="5">
        <v>255</v>
      </c>
      <c r="M8" s="10">
        <v>255</v>
      </c>
      <c r="N8" s="11">
        <v>255</v>
      </c>
      <c r="O8" s="12">
        <v>255</v>
      </c>
      <c r="P8" s="5">
        <v>255</v>
      </c>
      <c r="Q8" s="3"/>
      <c r="R8" s="21">
        <v>0</v>
      </c>
      <c r="S8" s="21">
        <v>0</v>
      </c>
      <c r="T8" s="21">
        <v>0</v>
      </c>
      <c r="U8" s="22"/>
      <c r="V8" s="50"/>
      <c r="W8" s="15">
        <f t="shared" ref="W8:AJ8" si="5">SUMPRODUCT(A7:C9,$R$2:$T$4)</f>
        <v>255</v>
      </c>
      <c r="X8" s="15">
        <f t="shared" si="5"/>
        <v>255</v>
      </c>
      <c r="Y8" s="15">
        <f t="shared" si="5"/>
        <v>255</v>
      </c>
      <c r="Z8" s="15">
        <f t="shared" si="5"/>
        <v>255</v>
      </c>
      <c r="AA8" s="15">
        <f t="shared" si="5"/>
        <v>255</v>
      </c>
      <c r="AB8" s="15">
        <f t="shared" si="5"/>
        <v>113</v>
      </c>
      <c r="AC8" s="15">
        <f t="shared" si="5"/>
        <v>0</v>
      </c>
      <c r="AD8" s="15">
        <f t="shared" si="5"/>
        <v>75</v>
      </c>
      <c r="AE8" s="15">
        <f t="shared" si="5"/>
        <v>38</v>
      </c>
      <c r="AF8" s="15">
        <f t="shared" si="5"/>
        <v>255</v>
      </c>
      <c r="AG8" s="15">
        <f t="shared" si="5"/>
        <v>255</v>
      </c>
      <c r="AH8" s="15">
        <f t="shared" si="5"/>
        <v>255</v>
      </c>
      <c r="AI8" s="15">
        <f t="shared" si="5"/>
        <v>255</v>
      </c>
      <c r="AJ8" s="15">
        <f t="shared" si="5"/>
        <v>255</v>
      </c>
      <c r="AK8" s="50"/>
    </row>
    <row r="9" spans="1:37" ht="18.75" customHeight="1" x14ac:dyDescent="0.2">
      <c r="A9" s="5">
        <v>255</v>
      </c>
      <c r="B9" s="6">
        <v>255</v>
      </c>
      <c r="C9" s="7">
        <v>255</v>
      </c>
      <c r="D9" s="8">
        <v>255</v>
      </c>
      <c r="E9" s="9">
        <v>255</v>
      </c>
      <c r="F9" s="5">
        <v>255</v>
      </c>
      <c r="G9" s="5">
        <v>248</v>
      </c>
      <c r="H9" s="5">
        <v>13</v>
      </c>
      <c r="I9" s="5">
        <v>0</v>
      </c>
      <c r="J9" s="5">
        <v>171</v>
      </c>
      <c r="K9" s="5">
        <v>255</v>
      </c>
      <c r="L9" s="5">
        <v>255</v>
      </c>
      <c r="M9" s="10">
        <v>255</v>
      </c>
      <c r="N9" s="11">
        <v>255</v>
      </c>
      <c r="O9" s="12">
        <v>255</v>
      </c>
      <c r="P9" s="5">
        <v>255</v>
      </c>
      <c r="Q9" s="3"/>
      <c r="R9" s="21">
        <v>0</v>
      </c>
      <c r="S9" s="21">
        <v>1</v>
      </c>
      <c r="T9" s="21">
        <v>0</v>
      </c>
      <c r="U9" s="22"/>
      <c r="V9" s="50"/>
      <c r="W9" s="15">
        <f t="shared" ref="W9:AJ9" si="6">SUMPRODUCT(A8:C10,$R$2:$T$4)</f>
        <v>255</v>
      </c>
      <c r="X9" s="15">
        <f t="shared" si="6"/>
        <v>255</v>
      </c>
      <c r="Y9" s="15">
        <f t="shared" si="6"/>
        <v>255</v>
      </c>
      <c r="Z9" s="15">
        <f t="shared" si="6"/>
        <v>255</v>
      </c>
      <c r="AA9" s="15">
        <f t="shared" si="6"/>
        <v>255</v>
      </c>
      <c r="AB9" s="15">
        <f t="shared" si="6"/>
        <v>248</v>
      </c>
      <c r="AC9" s="15">
        <f t="shared" si="6"/>
        <v>13</v>
      </c>
      <c r="AD9" s="15">
        <f t="shared" si="6"/>
        <v>0</v>
      </c>
      <c r="AE9" s="15">
        <f t="shared" si="6"/>
        <v>171</v>
      </c>
      <c r="AF9" s="15">
        <f t="shared" si="6"/>
        <v>255</v>
      </c>
      <c r="AG9" s="15">
        <f t="shared" si="6"/>
        <v>255</v>
      </c>
      <c r="AH9" s="15">
        <f t="shared" si="6"/>
        <v>255</v>
      </c>
      <c r="AI9" s="15">
        <f t="shared" si="6"/>
        <v>255</v>
      </c>
      <c r="AJ9" s="15">
        <f t="shared" si="6"/>
        <v>255</v>
      </c>
      <c r="AK9" s="50"/>
    </row>
    <row r="10" spans="1:37" ht="18.75" customHeight="1" x14ac:dyDescent="0.2">
      <c r="A10" s="5">
        <v>255</v>
      </c>
      <c r="B10" s="6">
        <v>255</v>
      </c>
      <c r="C10" s="7">
        <v>255</v>
      </c>
      <c r="D10" s="8">
        <v>255</v>
      </c>
      <c r="E10" s="9">
        <v>255</v>
      </c>
      <c r="F10" s="5">
        <v>255</v>
      </c>
      <c r="G10" s="5">
        <v>208</v>
      </c>
      <c r="H10" s="5">
        <v>0</v>
      </c>
      <c r="I10" s="5">
        <v>0</v>
      </c>
      <c r="J10" s="5">
        <v>135</v>
      </c>
      <c r="K10" s="5">
        <v>255</v>
      </c>
      <c r="L10" s="5">
        <v>255</v>
      </c>
      <c r="M10" s="10">
        <v>255</v>
      </c>
      <c r="N10" s="11">
        <v>255</v>
      </c>
      <c r="O10" s="12">
        <v>255</v>
      </c>
      <c r="P10" s="5">
        <v>255</v>
      </c>
      <c r="Q10" s="3"/>
      <c r="R10" s="21">
        <v>0</v>
      </c>
      <c r="S10" s="21">
        <v>0</v>
      </c>
      <c r="T10" s="21">
        <v>0</v>
      </c>
      <c r="U10" s="22"/>
      <c r="V10" s="50"/>
      <c r="W10" s="15">
        <f t="shared" ref="W10:AJ10" si="7">SUMPRODUCT(A9:C11,$R$2:$T$4)</f>
        <v>255</v>
      </c>
      <c r="X10" s="15">
        <f t="shared" si="7"/>
        <v>255</v>
      </c>
      <c r="Y10" s="15">
        <f t="shared" si="7"/>
        <v>255</v>
      </c>
      <c r="Z10" s="15">
        <f t="shared" si="7"/>
        <v>255</v>
      </c>
      <c r="AA10" s="15">
        <f t="shared" si="7"/>
        <v>255</v>
      </c>
      <c r="AB10" s="15">
        <f t="shared" si="7"/>
        <v>208</v>
      </c>
      <c r="AC10" s="15">
        <f t="shared" si="7"/>
        <v>0</v>
      </c>
      <c r="AD10" s="15">
        <f t="shared" si="7"/>
        <v>0</v>
      </c>
      <c r="AE10" s="15">
        <f t="shared" si="7"/>
        <v>135</v>
      </c>
      <c r="AF10" s="15">
        <f t="shared" si="7"/>
        <v>255</v>
      </c>
      <c r="AG10" s="15">
        <f t="shared" si="7"/>
        <v>255</v>
      </c>
      <c r="AH10" s="15">
        <f t="shared" si="7"/>
        <v>255</v>
      </c>
      <c r="AI10" s="15">
        <f t="shared" si="7"/>
        <v>255</v>
      </c>
      <c r="AJ10" s="15">
        <f t="shared" si="7"/>
        <v>255</v>
      </c>
      <c r="AK10" s="50"/>
    </row>
    <row r="11" spans="1:37" ht="18.75" customHeight="1" x14ac:dyDescent="0.2">
      <c r="A11" s="5">
        <v>255</v>
      </c>
      <c r="B11" s="6">
        <v>255</v>
      </c>
      <c r="C11" s="7">
        <v>255</v>
      </c>
      <c r="D11" s="8">
        <v>255</v>
      </c>
      <c r="E11" s="9">
        <v>255</v>
      </c>
      <c r="F11" s="5">
        <v>255</v>
      </c>
      <c r="G11" s="5">
        <v>70</v>
      </c>
      <c r="H11" s="5">
        <v>39</v>
      </c>
      <c r="I11" s="5">
        <v>85</v>
      </c>
      <c r="J11" s="5">
        <v>3</v>
      </c>
      <c r="K11" s="5">
        <v>237</v>
      </c>
      <c r="L11" s="5">
        <v>255</v>
      </c>
      <c r="M11" s="10">
        <v>255</v>
      </c>
      <c r="N11" s="11">
        <v>255</v>
      </c>
      <c r="O11" s="12">
        <v>255</v>
      </c>
      <c r="P11" s="5">
        <v>255</v>
      </c>
      <c r="Q11" s="3"/>
      <c r="R11" s="49" t="s">
        <v>16</v>
      </c>
      <c r="S11" s="50"/>
      <c r="T11" s="50"/>
      <c r="U11" s="20"/>
      <c r="V11" s="50"/>
      <c r="W11" s="15">
        <f t="shared" ref="W11:AJ11" si="8">SUMPRODUCT(A10:C12,$R$2:$T$4)</f>
        <v>255</v>
      </c>
      <c r="X11" s="15">
        <f t="shared" si="8"/>
        <v>255</v>
      </c>
      <c r="Y11" s="15">
        <f t="shared" si="8"/>
        <v>255</v>
      </c>
      <c r="Z11" s="15">
        <f t="shared" si="8"/>
        <v>255</v>
      </c>
      <c r="AA11" s="15">
        <f t="shared" si="8"/>
        <v>255</v>
      </c>
      <c r="AB11" s="15">
        <f t="shared" si="8"/>
        <v>70</v>
      </c>
      <c r="AC11" s="15">
        <f t="shared" si="8"/>
        <v>39</v>
      </c>
      <c r="AD11" s="15">
        <f t="shared" si="8"/>
        <v>85</v>
      </c>
      <c r="AE11" s="15">
        <f t="shared" si="8"/>
        <v>3</v>
      </c>
      <c r="AF11" s="15">
        <f t="shared" si="8"/>
        <v>237</v>
      </c>
      <c r="AG11" s="15">
        <f t="shared" si="8"/>
        <v>255</v>
      </c>
      <c r="AH11" s="15">
        <f t="shared" si="8"/>
        <v>255</v>
      </c>
      <c r="AI11" s="15">
        <f t="shared" si="8"/>
        <v>255</v>
      </c>
      <c r="AJ11" s="15">
        <f t="shared" si="8"/>
        <v>255</v>
      </c>
      <c r="AK11" s="50"/>
    </row>
    <row r="12" spans="1:37" ht="18.75" customHeight="1" x14ac:dyDescent="0.2">
      <c r="A12" s="5">
        <v>255</v>
      </c>
      <c r="B12" s="6">
        <v>255</v>
      </c>
      <c r="C12" s="7">
        <v>255</v>
      </c>
      <c r="D12" s="8">
        <v>255</v>
      </c>
      <c r="E12" s="9">
        <v>255</v>
      </c>
      <c r="F12" s="5">
        <v>165</v>
      </c>
      <c r="G12" s="5">
        <v>0</v>
      </c>
      <c r="H12" s="5">
        <v>203</v>
      </c>
      <c r="I12" s="5">
        <v>254</v>
      </c>
      <c r="J12" s="5">
        <v>1</v>
      </c>
      <c r="K12" s="5">
        <v>110</v>
      </c>
      <c r="L12" s="5">
        <v>255</v>
      </c>
      <c r="M12" s="10">
        <v>255</v>
      </c>
      <c r="N12" s="11">
        <v>255</v>
      </c>
      <c r="O12" s="12">
        <v>255</v>
      </c>
      <c r="P12" s="5">
        <v>255</v>
      </c>
      <c r="Q12" s="3"/>
      <c r="R12" s="21">
        <v>0</v>
      </c>
      <c r="S12" s="21">
        <v>0.2</v>
      </c>
      <c r="T12" s="21">
        <v>0</v>
      </c>
      <c r="U12" s="22"/>
      <c r="V12" s="50"/>
      <c r="W12" s="15">
        <f t="shared" ref="W12:AJ12" si="9">SUMPRODUCT(A11:C13,$R$2:$T$4)</f>
        <v>255</v>
      </c>
      <c r="X12" s="15">
        <f t="shared" si="9"/>
        <v>255</v>
      </c>
      <c r="Y12" s="15">
        <f t="shared" si="9"/>
        <v>255</v>
      </c>
      <c r="Z12" s="15">
        <f t="shared" si="9"/>
        <v>255</v>
      </c>
      <c r="AA12" s="15">
        <f t="shared" si="9"/>
        <v>165</v>
      </c>
      <c r="AB12" s="15">
        <f t="shared" si="9"/>
        <v>0</v>
      </c>
      <c r="AC12" s="15">
        <f t="shared" si="9"/>
        <v>203</v>
      </c>
      <c r="AD12" s="15">
        <f t="shared" si="9"/>
        <v>254</v>
      </c>
      <c r="AE12" s="15">
        <f t="shared" si="9"/>
        <v>1</v>
      </c>
      <c r="AF12" s="15">
        <f t="shared" si="9"/>
        <v>110</v>
      </c>
      <c r="AG12" s="15">
        <f t="shared" si="9"/>
        <v>255</v>
      </c>
      <c r="AH12" s="15">
        <f t="shared" si="9"/>
        <v>255</v>
      </c>
      <c r="AI12" s="15">
        <f t="shared" si="9"/>
        <v>255</v>
      </c>
      <c r="AJ12" s="15">
        <f t="shared" si="9"/>
        <v>255</v>
      </c>
      <c r="AK12" s="50"/>
    </row>
    <row r="13" spans="1:37" ht="18.75" customHeight="1" x14ac:dyDescent="0.2">
      <c r="A13" s="5">
        <v>255</v>
      </c>
      <c r="B13" s="6">
        <v>255</v>
      </c>
      <c r="C13" s="7">
        <v>255</v>
      </c>
      <c r="D13" s="8">
        <v>255</v>
      </c>
      <c r="E13" s="9">
        <v>255</v>
      </c>
      <c r="F13" s="5">
        <v>37</v>
      </c>
      <c r="G13" s="5">
        <v>106</v>
      </c>
      <c r="H13" s="5">
        <v>255</v>
      </c>
      <c r="I13" s="5">
        <v>255</v>
      </c>
      <c r="J13" s="5">
        <v>138</v>
      </c>
      <c r="K13" s="5">
        <v>0</v>
      </c>
      <c r="L13" s="5">
        <v>206</v>
      </c>
      <c r="M13" s="10">
        <v>255</v>
      </c>
      <c r="N13" s="11">
        <v>255</v>
      </c>
      <c r="O13" s="12">
        <v>255</v>
      </c>
      <c r="P13" s="5">
        <v>255</v>
      </c>
      <c r="Q13" s="3"/>
      <c r="R13" s="21">
        <v>0.2</v>
      </c>
      <c r="S13" s="21">
        <v>0.2</v>
      </c>
      <c r="T13" s="21">
        <v>0.2</v>
      </c>
      <c r="U13" s="22"/>
      <c r="V13" s="50"/>
      <c r="W13" s="15">
        <f t="shared" ref="W13:AJ13" si="10">SUMPRODUCT(A12:C14,$R$2:$T$4)</f>
        <v>255</v>
      </c>
      <c r="X13" s="15">
        <f t="shared" si="10"/>
        <v>255</v>
      </c>
      <c r="Y13" s="15">
        <f t="shared" si="10"/>
        <v>255</v>
      </c>
      <c r="Z13" s="15">
        <f t="shared" si="10"/>
        <v>255</v>
      </c>
      <c r="AA13" s="15">
        <f t="shared" si="10"/>
        <v>37</v>
      </c>
      <c r="AB13" s="15">
        <f t="shared" si="10"/>
        <v>106</v>
      </c>
      <c r="AC13" s="15">
        <f t="shared" si="10"/>
        <v>255</v>
      </c>
      <c r="AD13" s="15">
        <f t="shared" si="10"/>
        <v>255</v>
      </c>
      <c r="AE13" s="15">
        <f t="shared" si="10"/>
        <v>138</v>
      </c>
      <c r="AF13" s="15">
        <f t="shared" si="10"/>
        <v>0</v>
      </c>
      <c r="AG13" s="15">
        <f t="shared" si="10"/>
        <v>206</v>
      </c>
      <c r="AH13" s="15">
        <f t="shared" si="10"/>
        <v>255</v>
      </c>
      <c r="AI13" s="15">
        <f t="shared" si="10"/>
        <v>255</v>
      </c>
      <c r="AJ13" s="15">
        <f t="shared" si="10"/>
        <v>255</v>
      </c>
      <c r="AK13" s="50"/>
    </row>
    <row r="14" spans="1:37" ht="18.75" customHeight="1" x14ac:dyDescent="0.2">
      <c r="A14" s="5">
        <v>255</v>
      </c>
      <c r="B14" s="6">
        <v>255</v>
      </c>
      <c r="C14" s="7">
        <v>255</v>
      </c>
      <c r="D14" s="8">
        <v>255</v>
      </c>
      <c r="E14" s="9">
        <v>135</v>
      </c>
      <c r="F14" s="5">
        <v>12</v>
      </c>
      <c r="G14" s="5">
        <v>233</v>
      </c>
      <c r="H14" s="5">
        <v>255</v>
      </c>
      <c r="I14" s="5">
        <v>255</v>
      </c>
      <c r="J14" s="5">
        <v>255</v>
      </c>
      <c r="K14" s="5">
        <v>60</v>
      </c>
      <c r="L14" s="5">
        <v>0</v>
      </c>
      <c r="M14" s="10">
        <v>255</v>
      </c>
      <c r="N14" s="11">
        <v>255</v>
      </c>
      <c r="O14" s="12">
        <v>255</v>
      </c>
      <c r="P14" s="5">
        <v>255</v>
      </c>
      <c r="Q14" s="3"/>
      <c r="R14" s="21">
        <v>0</v>
      </c>
      <c r="S14" s="21">
        <v>0.2</v>
      </c>
      <c r="T14" s="21">
        <v>0</v>
      </c>
      <c r="U14" s="22"/>
      <c r="V14" s="50"/>
      <c r="W14" s="15">
        <f t="shared" ref="W14:AJ14" si="11">SUMPRODUCT(A13:C15,$R$2:$T$4)</f>
        <v>255</v>
      </c>
      <c r="X14" s="15">
        <f t="shared" si="11"/>
        <v>255</v>
      </c>
      <c r="Y14" s="15">
        <f t="shared" si="11"/>
        <v>255</v>
      </c>
      <c r="Z14" s="15">
        <f t="shared" si="11"/>
        <v>135</v>
      </c>
      <c r="AA14" s="15">
        <f t="shared" si="11"/>
        <v>12</v>
      </c>
      <c r="AB14" s="15">
        <f t="shared" si="11"/>
        <v>233</v>
      </c>
      <c r="AC14" s="15">
        <f t="shared" si="11"/>
        <v>255</v>
      </c>
      <c r="AD14" s="15">
        <f t="shared" si="11"/>
        <v>255</v>
      </c>
      <c r="AE14" s="15">
        <f t="shared" si="11"/>
        <v>255</v>
      </c>
      <c r="AF14" s="15">
        <f t="shared" si="11"/>
        <v>60</v>
      </c>
      <c r="AG14" s="15">
        <f t="shared" si="11"/>
        <v>0</v>
      </c>
      <c r="AH14" s="15">
        <f t="shared" si="11"/>
        <v>255</v>
      </c>
      <c r="AI14" s="15">
        <f t="shared" si="11"/>
        <v>255</v>
      </c>
      <c r="AJ14" s="15">
        <f t="shared" si="11"/>
        <v>255</v>
      </c>
      <c r="AK14" s="50"/>
    </row>
    <row r="15" spans="1:37" ht="18.75" customHeight="1" x14ac:dyDescent="0.2">
      <c r="A15" s="5">
        <v>255</v>
      </c>
      <c r="B15" s="6">
        <v>255</v>
      </c>
      <c r="C15" s="7">
        <v>255</v>
      </c>
      <c r="D15" s="8">
        <v>255</v>
      </c>
      <c r="E15" s="9">
        <v>254</v>
      </c>
      <c r="F15" s="5">
        <v>237</v>
      </c>
      <c r="G15" s="5">
        <v>255</v>
      </c>
      <c r="H15" s="5">
        <v>255</v>
      </c>
      <c r="I15" s="5">
        <v>255</v>
      </c>
      <c r="J15" s="5">
        <v>255</v>
      </c>
      <c r="K15" s="5">
        <v>254</v>
      </c>
      <c r="L15" s="5">
        <v>248</v>
      </c>
      <c r="M15" s="10">
        <v>255</v>
      </c>
      <c r="N15" s="11">
        <v>255</v>
      </c>
      <c r="O15" s="12">
        <v>255</v>
      </c>
      <c r="P15" s="5">
        <v>255</v>
      </c>
      <c r="Q15" s="3"/>
      <c r="R15" s="49" t="s">
        <v>17</v>
      </c>
      <c r="S15" s="50"/>
      <c r="T15" s="50"/>
      <c r="U15" s="20"/>
      <c r="V15" s="50"/>
      <c r="W15" s="15">
        <f t="shared" ref="W15:AJ15" si="12">SUMPRODUCT(A14:C16,$R$2:$T$4)</f>
        <v>255</v>
      </c>
      <c r="X15" s="15">
        <f t="shared" si="12"/>
        <v>255</v>
      </c>
      <c r="Y15" s="15">
        <f t="shared" si="12"/>
        <v>255</v>
      </c>
      <c r="Z15" s="15">
        <f t="shared" si="12"/>
        <v>254</v>
      </c>
      <c r="AA15" s="15">
        <f t="shared" si="12"/>
        <v>237</v>
      </c>
      <c r="AB15" s="15">
        <f t="shared" si="12"/>
        <v>255</v>
      </c>
      <c r="AC15" s="15">
        <f t="shared" si="12"/>
        <v>255</v>
      </c>
      <c r="AD15" s="15">
        <f t="shared" si="12"/>
        <v>255</v>
      </c>
      <c r="AE15" s="15">
        <f t="shared" si="12"/>
        <v>255</v>
      </c>
      <c r="AF15" s="15">
        <f t="shared" si="12"/>
        <v>254</v>
      </c>
      <c r="AG15" s="15">
        <f t="shared" si="12"/>
        <v>248</v>
      </c>
      <c r="AH15" s="15">
        <f t="shared" si="12"/>
        <v>255</v>
      </c>
      <c r="AI15" s="15">
        <f t="shared" si="12"/>
        <v>255</v>
      </c>
      <c r="AJ15" s="15">
        <f t="shared" si="12"/>
        <v>255</v>
      </c>
      <c r="AK15" s="50"/>
    </row>
    <row r="16" spans="1:37" ht="18.75" customHeight="1" x14ac:dyDescent="0.2">
      <c r="A16" s="5">
        <v>255</v>
      </c>
      <c r="B16" s="6">
        <v>255</v>
      </c>
      <c r="C16" s="7">
        <v>255</v>
      </c>
      <c r="D16" s="8">
        <v>255</v>
      </c>
      <c r="E16" s="9">
        <v>255</v>
      </c>
      <c r="F16" s="5">
        <v>255</v>
      </c>
      <c r="G16" s="5">
        <v>255</v>
      </c>
      <c r="H16" s="5">
        <v>255</v>
      </c>
      <c r="I16" s="5">
        <v>255</v>
      </c>
      <c r="J16" s="5">
        <v>255</v>
      </c>
      <c r="K16" s="5">
        <v>255</v>
      </c>
      <c r="L16" s="5">
        <v>255</v>
      </c>
      <c r="M16" s="10">
        <v>255</v>
      </c>
      <c r="N16" s="11">
        <v>255</v>
      </c>
      <c r="O16" s="12">
        <v>255</v>
      </c>
      <c r="P16" s="5">
        <v>255</v>
      </c>
      <c r="Q16" s="3"/>
      <c r="R16" s="21">
        <v>0.1</v>
      </c>
      <c r="S16" s="21">
        <v>0.1</v>
      </c>
      <c r="T16" s="21">
        <v>0.1</v>
      </c>
      <c r="U16" s="22"/>
      <c r="V16" s="50"/>
      <c r="W16" s="15">
        <f t="shared" ref="W16:AJ16" si="13">SUMPRODUCT(A15:C17,$R$2:$T$4)</f>
        <v>255</v>
      </c>
      <c r="X16" s="15">
        <f t="shared" si="13"/>
        <v>255</v>
      </c>
      <c r="Y16" s="15">
        <f t="shared" si="13"/>
        <v>255</v>
      </c>
      <c r="Z16" s="15">
        <f t="shared" si="13"/>
        <v>255</v>
      </c>
      <c r="AA16" s="15">
        <f t="shared" si="13"/>
        <v>255</v>
      </c>
      <c r="AB16" s="15">
        <f t="shared" si="13"/>
        <v>255</v>
      </c>
      <c r="AC16" s="15">
        <f t="shared" si="13"/>
        <v>255</v>
      </c>
      <c r="AD16" s="15">
        <f t="shared" si="13"/>
        <v>255</v>
      </c>
      <c r="AE16" s="15">
        <f t="shared" si="13"/>
        <v>255</v>
      </c>
      <c r="AF16" s="15">
        <f t="shared" si="13"/>
        <v>255</v>
      </c>
      <c r="AG16" s="15">
        <f t="shared" si="13"/>
        <v>255</v>
      </c>
      <c r="AH16" s="15">
        <f t="shared" si="13"/>
        <v>255</v>
      </c>
      <c r="AI16" s="15">
        <f t="shared" si="13"/>
        <v>255</v>
      </c>
      <c r="AJ16" s="15">
        <f t="shared" si="13"/>
        <v>255</v>
      </c>
      <c r="AK16" s="50"/>
    </row>
    <row r="17" spans="1:37" ht="18.75" customHeight="1" x14ac:dyDescent="0.2">
      <c r="A17" s="5">
        <v>255</v>
      </c>
      <c r="B17" s="6">
        <v>255</v>
      </c>
      <c r="C17" s="7">
        <v>255</v>
      </c>
      <c r="D17" s="8">
        <v>255</v>
      </c>
      <c r="E17" s="9">
        <v>255</v>
      </c>
      <c r="F17" s="5">
        <v>255</v>
      </c>
      <c r="G17" s="5">
        <v>255</v>
      </c>
      <c r="H17" s="5">
        <v>255</v>
      </c>
      <c r="I17" s="5">
        <v>255</v>
      </c>
      <c r="J17" s="5">
        <v>255</v>
      </c>
      <c r="K17" s="5">
        <v>255</v>
      </c>
      <c r="L17" s="5">
        <v>255</v>
      </c>
      <c r="M17" s="10">
        <v>255</v>
      </c>
      <c r="N17" s="11">
        <v>255</v>
      </c>
      <c r="O17" s="12">
        <v>255</v>
      </c>
      <c r="P17" s="5">
        <v>255</v>
      </c>
      <c r="Q17" s="3"/>
      <c r="R17" s="21">
        <v>0.1</v>
      </c>
      <c r="S17" s="21">
        <v>0.2</v>
      </c>
      <c r="T17" s="21">
        <v>0.1</v>
      </c>
      <c r="U17" s="22"/>
      <c r="V17" s="53"/>
      <c r="W17" s="50"/>
      <c r="X17" s="50"/>
      <c r="Y17" s="50"/>
      <c r="Z17" s="50"/>
      <c r="AA17" s="50"/>
      <c r="AB17" s="50"/>
      <c r="AC17" s="50"/>
      <c r="AD17" s="50"/>
      <c r="AE17" s="50"/>
      <c r="AF17" s="50"/>
      <c r="AG17" s="50"/>
      <c r="AH17" s="50"/>
      <c r="AI17" s="50"/>
      <c r="AJ17" s="50"/>
      <c r="AK17" s="50"/>
    </row>
    <row r="18" spans="1:37" ht="18.75" customHeight="1" x14ac:dyDescent="0.2">
      <c r="A18" s="3"/>
      <c r="B18" s="3"/>
      <c r="C18" s="3"/>
      <c r="D18" s="3"/>
      <c r="E18" s="3"/>
      <c r="F18" s="3"/>
      <c r="G18" s="3"/>
      <c r="H18" s="3"/>
      <c r="I18" s="3"/>
      <c r="J18" s="3"/>
      <c r="K18" s="3"/>
      <c r="L18" s="3"/>
      <c r="M18" s="3"/>
      <c r="N18" s="3"/>
      <c r="O18" s="3"/>
      <c r="P18" s="3"/>
      <c r="Q18" s="3"/>
      <c r="R18" s="21">
        <v>0.1</v>
      </c>
      <c r="S18" s="21">
        <v>0.1</v>
      </c>
      <c r="T18" s="21">
        <v>0.1</v>
      </c>
      <c r="U18" s="22"/>
      <c r="V18" s="3"/>
      <c r="W18" s="3"/>
      <c r="X18" s="3"/>
      <c r="Y18" s="3"/>
      <c r="Z18" s="3"/>
      <c r="AA18" s="3"/>
      <c r="AB18" s="3"/>
      <c r="AC18" s="3"/>
      <c r="AD18" s="3"/>
      <c r="AE18" s="3"/>
      <c r="AF18" s="3"/>
      <c r="AG18" s="3"/>
      <c r="AH18" s="3"/>
      <c r="AI18" s="3"/>
      <c r="AJ18" s="3"/>
      <c r="AK18" s="3"/>
    </row>
    <row r="19" spans="1:37" ht="18.75" customHeight="1" x14ac:dyDescent="0.2">
      <c r="A19" s="15"/>
      <c r="B19" s="15"/>
      <c r="C19" s="15"/>
      <c r="D19" s="15"/>
      <c r="E19" s="15"/>
      <c r="F19" s="15"/>
      <c r="G19" s="15"/>
      <c r="H19" s="15"/>
      <c r="I19" s="15"/>
      <c r="J19" s="15"/>
      <c r="K19" s="15"/>
      <c r="L19" s="15"/>
      <c r="M19" s="15"/>
      <c r="N19" s="15"/>
      <c r="O19" s="15"/>
      <c r="P19" s="15"/>
      <c r="Q19" s="3"/>
      <c r="R19" s="51" t="s">
        <v>18</v>
      </c>
      <c r="S19" s="52"/>
      <c r="T19" s="52"/>
      <c r="U19" s="20"/>
      <c r="V19" s="15"/>
      <c r="W19" s="15"/>
      <c r="X19" s="15"/>
      <c r="Y19" s="15"/>
      <c r="Z19" s="15"/>
      <c r="AA19" s="15"/>
      <c r="AB19" s="15"/>
      <c r="AC19" s="15"/>
      <c r="AD19" s="15"/>
      <c r="AE19" s="15"/>
      <c r="AF19" s="15"/>
      <c r="AG19" s="15"/>
      <c r="AH19" s="15"/>
      <c r="AI19" s="15"/>
      <c r="AJ19" s="15"/>
      <c r="AK19" s="15"/>
    </row>
    <row r="20" spans="1:37" ht="18.75" customHeight="1" x14ac:dyDescent="0.2">
      <c r="A20" s="15"/>
      <c r="B20" s="15"/>
      <c r="C20" s="15"/>
      <c r="D20" s="15"/>
      <c r="E20" s="15"/>
      <c r="F20" s="15"/>
      <c r="G20" s="15"/>
      <c r="H20" s="15"/>
      <c r="I20" s="15"/>
      <c r="J20" s="15"/>
      <c r="K20" s="15"/>
      <c r="L20" s="15"/>
      <c r="M20" s="15"/>
      <c r="N20" s="15"/>
      <c r="O20" s="15"/>
      <c r="P20" s="15"/>
      <c r="Q20" s="3"/>
      <c r="R20" s="21">
        <v>0</v>
      </c>
      <c r="S20" s="21">
        <v>-1</v>
      </c>
      <c r="T20" s="21">
        <v>0</v>
      </c>
      <c r="U20" s="22"/>
      <c r="V20" s="15"/>
      <c r="W20" s="15"/>
      <c r="X20" s="15"/>
      <c r="Y20" s="15"/>
      <c r="Z20" s="15"/>
      <c r="AA20" s="15"/>
      <c r="AB20" s="15"/>
      <c r="AC20" s="15"/>
      <c r="AD20" s="15"/>
      <c r="AE20" s="15"/>
      <c r="AF20" s="15"/>
      <c r="AG20" s="15"/>
      <c r="AH20" s="15"/>
      <c r="AI20" s="15"/>
      <c r="AJ20" s="15"/>
      <c r="AK20" s="15"/>
    </row>
    <row r="21" spans="1:37" ht="18.75" customHeight="1" x14ac:dyDescent="0.2">
      <c r="A21" s="15"/>
      <c r="B21" s="15"/>
      <c r="C21" s="15"/>
      <c r="D21" s="15"/>
      <c r="E21" s="15"/>
      <c r="F21" s="15"/>
      <c r="G21" s="15"/>
      <c r="H21" s="15"/>
      <c r="I21" s="15"/>
      <c r="J21" s="15"/>
      <c r="K21" s="15"/>
      <c r="L21" s="15"/>
      <c r="M21" s="15"/>
      <c r="N21" s="15"/>
      <c r="O21" s="15"/>
      <c r="P21" s="15"/>
      <c r="Q21" s="3"/>
      <c r="R21" s="21">
        <v>-1</v>
      </c>
      <c r="S21" s="21">
        <v>4</v>
      </c>
      <c r="T21" s="21">
        <v>-1</v>
      </c>
      <c r="U21" s="22"/>
      <c r="V21" s="15"/>
      <c r="W21" s="15"/>
      <c r="X21" s="15"/>
      <c r="Y21" s="15"/>
      <c r="Z21" s="15"/>
      <c r="AA21" s="15"/>
      <c r="AB21" s="15"/>
      <c r="AC21" s="15"/>
      <c r="AD21" s="15"/>
      <c r="AE21" s="15"/>
      <c r="AF21" s="15"/>
      <c r="AG21" s="15"/>
      <c r="AH21" s="15"/>
      <c r="AI21" s="15"/>
      <c r="AJ21" s="15"/>
      <c r="AK21" s="15"/>
    </row>
    <row r="22" spans="1:37" ht="18.75" customHeight="1" x14ac:dyDescent="0.2">
      <c r="A22" s="15"/>
      <c r="B22" s="15"/>
      <c r="C22" s="15"/>
      <c r="D22" s="15"/>
      <c r="E22" s="15"/>
      <c r="F22" s="15"/>
      <c r="G22" s="15"/>
      <c r="H22" s="15"/>
      <c r="I22" s="15"/>
      <c r="J22" s="15"/>
      <c r="K22" s="15"/>
      <c r="L22" s="15"/>
      <c r="M22" s="15"/>
      <c r="N22" s="15"/>
      <c r="O22" s="15"/>
      <c r="P22" s="15"/>
      <c r="Q22" s="3"/>
      <c r="R22" s="21">
        <v>0</v>
      </c>
      <c r="S22" s="21">
        <v>-1</v>
      </c>
      <c r="T22" s="21">
        <v>0</v>
      </c>
      <c r="U22" s="22"/>
      <c r="V22" s="15"/>
      <c r="W22" s="15"/>
      <c r="X22" s="15"/>
      <c r="Y22" s="15"/>
      <c r="Z22" s="15"/>
      <c r="AA22" s="15"/>
      <c r="AB22" s="15"/>
      <c r="AC22" s="15"/>
      <c r="AD22" s="15"/>
      <c r="AE22" s="15"/>
      <c r="AF22" s="15"/>
      <c r="AG22" s="15"/>
      <c r="AH22" s="15"/>
      <c r="AI22" s="15"/>
      <c r="AJ22" s="15"/>
      <c r="AK22" s="15"/>
    </row>
    <row r="23" spans="1:37" ht="18.75" customHeight="1" x14ac:dyDescent="0.2">
      <c r="A23" s="15"/>
      <c r="B23" s="15"/>
      <c r="C23" s="15"/>
      <c r="D23" s="15"/>
      <c r="E23" s="15"/>
      <c r="F23" s="15"/>
      <c r="G23" s="15"/>
      <c r="H23" s="15"/>
      <c r="I23" s="15"/>
      <c r="J23" s="15"/>
      <c r="K23" s="15"/>
      <c r="L23" s="15"/>
      <c r="M23" s="15"/>
      <c r="N23" s="15"/>
      <c r="O23" s="15"/>
      <c r="P23" s="15"/>
      <c r="Q23" s="3"/>
      <c r="R23" s="49" t="s">
        <v>19</v>
      </c>
      <c r="S23" s="50"/>
      <c r="T23" s="50"/>
      <c r="U23" s="20"/>
      <c r="V23" s="15"/>
      <c r="W23" s="15"/>
      <c r="AA23" s="15"/>
      <c r="AB23" s="15"/>
      <c r="AC23" s="15"/>
      <c r="AD23" s="15"/>
      <c r="AE23" s="15"/>
      <c r="AF23" s="15"/>
      <c r="AG23" s="15"/>
      <c r="AH23" s="15"/>
      <c r="AI23" s="15"/>
      <c r="AJ23" s="15"/>
      <c r="AK23" s="15"/>
    </row>
    <row r="24" spans="1:37" ht="18.75" customHeight="1" x14ac:dyDescent="0.2">
      <c r="A24" s="15"/>
      <c r="B24" s="15"/>
      <c r="C24" s="15"/>
      <c r="D24" s="15"/>
      <c r="E24" s="15"/>
      <c r="F24" s="15"/>
      <c r="G24" s="15"/>
      <c r="H24" s="15"/>
      <c r="I24" s="15"/>
      <c r="J24" s="15"/>
      <c r="K24" s="15"/>
      <c r="L24" s="15"/>
      <c r="M24" s="15"/>
      <c r="N24" s="15"/>
      <c r="O24" s="15"/>
      <c r="P24" s="15"/>
      <c r="Q24" s="3"/>
      <c r="R24" s="21">
        <v>0.33333333333333331</v>
      </c>
      <c r="S24" s="21">
        <v>-0.66666666666666663</v>
      </c>
      <c r="T24" s="21">
        <v>0.33333333333333331</v>
      </c>
      <c r="U24" s="22"/>
      <c r="V24" s="15"/>
      <c r="W24" s="15"/>
      <c r="AA24" s="15"/>
      <c r="AB24" s="15"/>
      <c r="AC24" s="15"/>
      <c r="AD24" s="15"/>
      <c r="AE24" s="15"/>
      <c r="AF24" s="15"/>
      <c r="AG24" s="15"/>
      <c r="AH24" s="15"/>
      <c r="AI24" s="15"/>
      <c r="AJ24" s="15"/>
      <c r="AK24" s="15"/>
    </row>
    <row r="25" spans="1:37" ht="18.75" customHeight="1" x14ac:dyDescent="0.2">
      <c r="A25" s="15"/>
      <c r="B25" s="15"/>
      <c r="C25" s="15"/>
      <c r="D25" s="15"/>
      <c r="E25" s="15"/>
      <c r="F25" s="15"/>
      <c r="G25" s="15"/>
      <c r="H25" s="15"/>
      <c r="I25" s="15"/>
      <c r="J25" s="15"/>
      <c r="K25" s="15"/>
      <c r="L25" s="15"/>
      <c r="M25" s="15"/>
      <c r="N25" s="15"/>
      <c r="O25" s="15"/>
      <c r="P25" s="15"/>
      <c r="Q25" s="3"/>
      <c r="R25" s="21">
        <v>0.33333333333333331</v>
      </c>
      <c r="S25" s="21">
        <v>-0.66666666666666663</v>
      </c>
      <c r="T25" s="21">
        <v>0.33333333333333331</v>
      </c>
      <c r="U25" s="22"/>
      <c r="V25" s="15"/>
      <c r="W25" s="15"/>
      <c r="AA25" s="15"/>
      <c r="AB25" s="15"/>
      <c r="AC25" s="15"/>
      <c r="AD25" s="15"/>
      <c r="AE25" s="15"/>
      <c r="AF25" s="15"/>
      <c r="AG25" s="15"/>
      <c r="AH25" s="15"/>
      <c r="AI25" s="15"/>
      <c r="AJ25" s="15"/>
      <c r="AK25" s="15"/>
    </row>
    <row r="26" spans="1:37" ht="18.75" customHeight="1" x14ac:dyDescent="0.2">
      <c r="A26" s="15"/>
      <c r="B26" s="15"/>
      <c r="C26" s="15"/>
      <c r="D26" s="15"/>
      <c r="E26" s="15"/>
      <c r="F26" s="15"/>
      <c r="G26" s="15"/>
      <c r="H26" s="15"/>
      <c r="I26" s="15"/>
      <c r="J26" s="15"/>
      <c r="K26" s="15"/>
      <c r="L26" s="15"/>
      <c r="M26" s="15"/>
      <c r="N26" s="15"/>
      <c r="O26" s="15"/>
      <c r="P26" s="15"/>
      <c r="Q26" s="3"/>
      <c r="R26" s="21">
        <v>0.33333333333333331</v>
      </c>
      <c r="S26" s="21">
        <v>-0.66666666666666663</v>
      </c>
      <c r="T26" s="21">
        <v>0.33333333333333331</v>
      </c>
      <c r="U26" s="22"/>
      <c r="V26" s="15"/>
      <c r="W26" s="15"/>
      <c r="AA26" s="15"/>
      <c r="AB26" s="15"/>
      <c r="AC26" s="15"/>
      <c r="AD26" s="15"/>
      <c r="AE26" s="15"/>
      <c r="AF26" s="15"/>
      <c r="AG26" s="15"/>
      <c r="AH26" s="15"/>
      <c r="AI26" s="15"/>
      <c r="AJ26" s="15"/>
      <c r="AK26" s="15"/>
    </row>
    <row r="27" spans="1:37" ht="18.75" customHeight="1" x14ac:dyDescent="0.2">
      <c r="A27" s="15"/>
      <c r="B27" s="15"/>
      <c r="C27" s="15"/>
      <c r="D27" s="15"/>
      <c r="E27" s="15"/>
      <c r="F27" s="15"/>
      <c r="G27" s="15"/>
      <c r="H27" s="15"/>
      <c r="I27" s="15"/>
      <c r="J27" s="15"/>
      <c r="K27" s="15"/>
      <c r="L27" s="15"/>
      <c r="M27" s="15"/>
      <c r="N27" s="15"/>
      <c r="O27" s="15"/>
      <c r="P27" s="15"/>
      <c r="Q27" s="3"/>
      <c r="R27" s="49" t="s">
        <v>20</v>
      </c>
      <c r="S27" s="50"/>
      <c r="T27" s="50"/>
      <c r="U27" s="20"/>
      <c r="V27" s="15"/>
      <c r="W27" s="15"/>
      <c r="AA27" s="15"/>
      <c r="AB27" s="15"/>
      <c r="AC27" s="15"/>
      <c r="AD27" s="15"/>
      <c r="AE27" s="15"/>
      <c r="AF27" s="15"/>
      <c r="AG27" s="15"/>
      <c r="AH27" s="15"/>
      <c r="AI27" s="15"/>
      <c r="AJ27" s="15"/>
      <c r="AK27" s="15"/>
    </row>
    <row r="28" spans="1:37" ht="18.75" customHeight="1" x14ac:dyDescent="0.2">
      <c r="A28" s="15"/>
      <c r="B28" s="15"/>
      <c r="C28" s="15"/>
      <c r="D28" s="15"/>
      <c r="E28" s="15"/>
      <c r="F28" s="15"/>
      <c r="G28" s="15"/>
      <c r="H28" s="15"/>
      <c r="I28" s="15"/>
      <c r="J28" s="15"/>
      <c r="K28" s="15"/>
      <c r="L28" s="15"/>
      <c r="M28" s="15"/>
      <c r="N28" s="15"/>
      <c r="O28" s="15"/>
      <c r="P28" s="15"/>
      <c r="Q28" s="3"/>
      <c r="R28" s="21">
        <v>0.33333333333333331</v>
      </c>
      <c r="S28" s="21">
        <v>0.33333333333333331</v>
      </c>
      <c r="T28" s="21">
        <v>0.33333333333333331</v>
      </c>
      <c r="U28" s="22"/>
      <c r="V28" s="15"/>
      <c r="W28" s="15"/>
      <c r="AA28" s="15"/>
      <c r="AB28" s="15"/>
      <c r="AC28" s="15"/>
      <c r="AD28" s="15"/>
      <c r="AE28" s="15"/>
      <c r="AF28" s="15"/>
      <c r="AG28" s="15"/>
      <c r="AH28" s="15"/>
      <c r="AI28" s="15"/>
      <c r="AJ28" s="15"/>
      <c r="AK28" s="15"/>
    </row>
    <row r="29" spans="1:37" ht="18.75" customHeight="1" x14ac:dyDescent="0.2">
      <c r="A29" s="15"/>
      <c r="B29" s="15"/>
      <c r="C29" s="15"/>
      <c r="D29" s="15"/>
      <c r="E29" s="15"/>
      <c r="F29" s="15"/>
      <c r="G29" s="15"/>
      <c r="H29" s="15"/>
      <c r="I29" s="15"/>
      <c r="J29" s="15"/>
      <c r="K29" s="15"/>
      <c r="L29" s="15"/>
      <c r="M29" s="15"/>
      <c r="N29" s="15"/>
      <c r="O29" s="15"/>
      <c r="P29" s="15"/>
      <c r="Q29" s="3"/>
      <c r="R29" s="21">
        <v>-0.66666666666666663</v>
      </c>
      <c r="S29" s="21">
        <v>-0.66666666666666663</v>
      </c>
      <c r="T29" s="21">
        <v>-0.66666666666666663</v>
      </c>
      <c r="U29" s="22"/>
      <c r="V29" s="15"/>
      <c r="W29" s="15"/>
      <c r="AA29" s="15"/>
      <c r="AB29" s="15"/>
      <c r="AC29" s="15"/>
      <c r="AD29" s="15"/>
      <c r="AE29" s="15"/>
      <c r="AF29" s="15"/>
      <c r="AG29" s="15"/>
      <c r="AH29" s="15"/>
      <c r="AI29" s="15"/>
      <c r="AJ29" s="15"/>
      <c r="AK29" s="15"/>
    </row>
    <row r="30" spans="1:37" ht="18.75" customHeight="1" x14ac:dyDescent="0.2">
      <c r="A30" s="15"/>
      <c r="B30" s="15"/>
      <c r="C30" s="15"/>
      <c r="D30" s="15"/>
      <c r="E30" s="15"/>
      <c r="F30" s="15"/>
      <c r="G30" s="15"/>
      <c r="H30" s="15"/>
      <c r="I30" s="15"/>
      <c r="J30" s="15"/>
      <c r="K30" s="15"/>
      <c r="L30" s="15"/>
      <c r="M30" s="15"/>
      <c r="N30" s="15"/>
      <c r="O30" s="15"/>
      <c r="P30" s="15"/>
      <c r="Q30" s="3"/>
      <c r="R30" s="21">
        <v>0.33333333333333331</v>
      </c>
      <c r="S30" s="21">
        <v>0.33333333333333331</v>
      </c>
      <c r="T30" s="21">
        <v>0.33333333333333331</v>
      </c>
      <c r="U30" s="22"/>
      <c r="V30" s="15"/>
      <c r="W30" s="15"/>
      <c r="AA30" s="15"/>
      <c r="AB30" s="15"/>
      <c r="AC30" s="15"/>
      <c r="AD30" s="15"/>
      <c r="AE30" s="15"/>
      <c r="AF30" s="15"/>
      <c r="AG30" s="15"/>
      <c r="AH30" s="15"/>
      <c r="AI30" s="15"/>
      <c r="AJ30" s="15"/>
      <c r="AK30" s="15"/>
    </row>
    <row r="31" spans="1:37" ht="18.75" customHeight="1" x14ac:dyDescent="0.2">
      <c r="A31" s="15"/>
      <c r="B31" s="15"/>
      <c r="C31" s="15"/>
      <c r="D31" s="15"/>
      <c r="E31" s="15"/>
      <c r="F31" s="15"/>
      <c r="G31" s="15"/>
      <c r="H31" s="15"/>
      <c r="I31" s="15"/>
      <c r="J31" s="15"/>
      <c r="K31" s="15"/>
      <c r="L31" s="15"/>
      <c r="M31" s="15"/>
      <c r="N31" s="15"/>
      <c r="O31" s="15"/>
      <c r="P31" s="15"/>
      <c r="Q31" s="3"/>
      <c r="R31" s="49" t="s">
        <v>21</v>
      </c>
      <c r="S31" s="50"/>
      <c r="T31" s="50"/>
      <c r="U31" s="22"/>
      <c r="V31" s="15"/>
      <c r="W31" s="15"/>
      <c r="AA31" s="15"/>
      <c r="AB31" s="15"/>
      <c r="AC31" s="15"/>
      <c r="AD31" s="15"/>
      <c r="AE31" s="15"/>
      <c r="AF31" s="15"/>
      <c r="AG31" s="15"/>
      <c r="AH31" s="15"/>
      <c r="AI31" s="15"/>
      <c r="AJ31" s="15"/>
      <c r="AK31" s="15"/>
    </row>
    <row r="32" spans="1:37" ht="18.75" customHeight="1" x14ac:dyDescent="0.2">
      <c r="A32" s="15"/>
      <c r="B32" s="15"/>
      <c r="C32" s="15"/>
      <c r="D32" s="15"/>
      <c r="E32" s="15"/>
      <c r="F32" s="15"/>
      <c r="G32" s="15"/>
      <c r="H32" s="15"/>
      <c r="I32" s="15"/>
      <c r="J32" s="15"/>
      <c r="K32" s="15"/>
      <c r="L32" s="15"/>
      <c r="M32" s="15"/>
      <c r="N32" s="15"/>
      <c r="O32" s="15"/>
      <c r="P32" s="15"/>
      <c r="Q32" s="3"/>
      <c r="R32" s="21">
        <v>-0.5</v>
      </c>
      <c r="S32" s="21">
        <v>-0.25</v>
      </c>
      <c r="T32" s="21">
        <v>1</v>
      </c>
      <c r="U32" s="22"/>
      <c r="V32" s="15"/>
      <c r="W32" s="15"/>
      <c r="AA32" s="15"/>
      <c r="AB32" s="15"/>
      <c r="AC32" s="15"/>
      <c r="AD32" s="15"/>
      <c r="AE32" s="15"/>
      <c r="AF32" s="15"/>
      <c r="AG32" s="15"/>
      <c r="AH32" s="15"/>
      <c r="AI32" s="15"/>
      <c r="AJ32" s="15"/>
      <c r="AK32" s="15"/>
    </row>
    <row r="33" spans="1:37" ht="18.75" customHeight="1" x14ac:dyDescent="0.2">
      <c r="A33" s="15"/>
      <c r="B33" s="15"/>
      <c r="C33" s="15"/>
      <c r="D33" s="15"/>
      <c r="E33" s="15"/>
      <c r="F33" s="15"/>
      <c r="G33" s="15"/>
      <c r="H33" s="15"/>
      <c r="I33" s="15"/>
      <c r="J33" s="15"/>
      <c r="K33" s="15"/>
      <c r="L33" s="15"/>
      <c r="M33" s="15"/>
      <c r="N33" s="15"/>
      <c r="O33" s="15"/>
      <c r="P33" s="15"/>
      <c r="Q33" s="3"/>
      <c r="R33" s="21">
        <v>-0.25</v>
      </c>
      <c r="S33" s="21">
        <v>-0.5</v>
      </c>
      <c r="T33" s="21">
        <v>-0.25</v>
      </c>
      <c r="U33" s="22"/>
      <c r="V33" s="15"/>
      <c r="W33" s="15"/>
      <c r="AA33" s="15"/>
      <c r="AB33" s="15"/>
      <c r="AC33" s="15"/>
      <c r="AD33" s="15"/>
      <c r="AE33" s="15"/>
      <c r="AF33" s="15"/>
      <c r="AG33" s="15"/>
      <c r="AH33" s="15"/>
      <c r="AI33" s="15"/>
      <c r="AJ33" s="15"/>
      <c r="AK33" s="15"/>
    </row>
    <row r="34" spans="1:37" ht="18.75" customHeight="1" x14ac:dyDescent="0.2">
      <c r="A34" s="15"/>
      <c r="B34" s="15"/>
      <c r="C34" s="15"/>
      <c r="D34" s="15"/>
      <c r="E34" s="15"/>
      <c r="F34" s="15"/>
      <c r="G34" s="15"/>
      <c r="H34" s="15"/>
      <c r="I34" s="15"/>
      <c r="J34" s="15"/>
      <c r="K34" s="15"/>
      <c r="L34" s="15"/>
      <c r="M34" s="15"/>
      <c r="N34" s="15"/>
      <c r="O34" s="15"/>
      <c r="P34" s="15"/>
      <c r="Q34" s="3"/>
      <c r="R34" s="21">
        <v>1</v>
      </c>
      <c r="S34" s="21">
        <v>-0.25</v>
      </c>
      <c r="T34" s="21">
        <v>-0.5</v>
      </c>
      <c r="U34" s="22"/>
      <c r="V34" s="15"/>
      <c r="W34" s="15"/>
      <c r="AA34" s="15"/>
      <c r="AB34" s="15"/>
      <c r="AC34" s="15"/>
      <c r="AD34" s="15"/>
      <c r="AE34" s="15"/>
      <c r="AF34" s="15"/>
      <c r="AG34" s="15"/>
      <c r="AH34" s="15"/>
      <c r="AI34" s="15"/>
      <c r="AJ34" s="15"/>
      <c r="AK34" s="15"/>
    </row>
    <row r="35" spans="1:37" ht="18.75" customHeight="1" x14ac:dyDescent="0.2">
      <c r="A35" s="15"/>
      <c r="B35" s="15"/>
      <c r="C35" s="15"/>
      <c r="D35" s="15"/>
      <c r="E35" s="15"/>
      <c r="F35" s="15"/>
      <c r="G35" s="15"/>
      <c r="H35" s="15"/>
      <c r="I35" s="15"/>
      <c r="J35" s="15"/>
      <c r="K35" s="15"/>
      <c r="L35" s="15"/>
      <c r="M35" s="15"/>
      <c r="N35" s="15"/>
      <c r="O35" s="15"/>
      <c r="P35" s="15"/>
      <c r="Q35" s="3"/>
      <c r="R35" s="49" t="s">
        <v>22</v>
      </c>
      <c r="S35" s="50"/>
      <c r="T35" s="50"/>
      <c r="U35" s="22"/>
      <c r="V35" s="15"/>
      <c r="W35" s="15"/>
      <c r="X35" s="15"/>
      <c r="Y35" s="15"/>
      <c r="Z35" s="15"/>
      <c r="AA35" s="15"/>
      <c r="AB35" s="15"/>
      <c r="AC35" s="15"/>
      <c r="AD35" s="15"/>
      <c r="AE35" s="15"/>
      <c r="AF35" s="15"/>
      <c r="AG35" s="15"/>
      <c r="AH35" s="15"/>
      <c r="AI35" s="15"/>
      <c r="AJ35" s="15"/>
      <c r="AK35" s="15"/>
    </row>
    <row r="36" spans="1:37" ht="18.75" customHeight="1" x14ac:dyDescent="0.2">
      <c r="A36" s="15"/>
      <c r="B36" s="15"/>
      <c r="C36" s="15"/>
      <c r="D36" s="15"/>
      <c r="E36" s="15"/>
      <c r="F36" s="15"/>
      <c r="G36" s="15"/>
      <c r="H36" s="15"/>
      <c r="I36" s="15"/>
      <c r="J36" s="15"/>
      <c r="K36" s="15"/>
      <c r="L36" s="15"/>
      <c r="M36" s="15"/>
      <c r="N36" s="15"/>
      <c r="O36" s="15"/>
      <c r="P36" s="15"/>
      <c r="Q36" s="3"/>
      <c r="R36" s="21">
        <v>1</v>
      </c>
      <c r="S36" s="21">
        <v>-0.25</v>
      </c>
      <c r="T36" s="21">
        <v>-0.5</v>
      </c>
      <c r="U36" s="22"/>
      <c r="V36" s="15"/>
      <c r="W36" s="15"/>
      <c r="X36" s="15"/>
      <c r="Y36" s="15"/>
      <c r="Z36" s="15"/>
      <c r="AA36" s="15"/>
      <c r="AB36" s="15"/>
      <c r="AC36" s="15"/>
      <c r="AD36" s="15"/>
      <c r="AE36" s="15"/>
      <c r="AF36" s="15"/>
      <c r="AG36" s="15"/>
      <c r="AH36" s="15"/>
      <c r="AI36" s="15"/>
      <c r="AJ36" s="15"/>
      <c r="AK36" s="15"/>
    </row>
    <row r="37" spans="1:37" ht="18.75" customHeight="1" x14ac:dyDescent="0.2">
      <c r="A37" s="15"/>
      <c r="B37" s="15"/>
      <c r="C37" s="15"/>
      <c r="D37" s="15"/>
      <c r="E37" s="15"/>
      <c r="F37" s="15"/>
      <c r="G37" s="15"/>
      <c r="H37" s="15"/>
      <c r="I37" s="15"/>
      <c r="J37" s="15"/>
      <c r="K37" s="15"/>
      <c r="L37" s="15"/>
      <c r="M37" s="15"/>
      <c r="N37" s="15"/>
      <c r="O37" s="15"/>
      <c r="P37" s="15"/>
      <c r="Q37" s="3"/>
      <c r="R37" s="21">
        <v>-0.25</v>
      </c>
      <c r="S37" s="21">
        <v>-0.5</v>
      </c>
      <c r="T37" s="21">
        <v>-0.25</v>
      </c>
      <c r="U37" s="22"/>
      <c r="V37" s="15"/>
      <c r="W37" s="15"/>
      <c r="X37" s="15"/>
      <c r="Y37" s="15"/>
      <c r="Z37" s="15"/>
      <c r="AA37" s="15"/>
      <c r="AB37" s="15"/>
      <c r="AC37" s="15"/>
      <c r="AD37" s="15"/>
      <c r="AE37" s="15"/>
      <c r="AF37" s="15"/>
      <c r="AG37" s="15"/>
      <c r="AH37" s="15"/>
      <c r="AI37" s="15"/>
      <c r="AJ37" s="15"/>
      <c r="AK37" s="15"/>
    </row>
    <row r="38" spans="1:37" ht="18.75" customHeight="1" x14ac:dyDescent="0.2">
      <c r="A38" s="15"/>
      <c r="B38" s="15"/>
      <c r="C38" s="15"/>
      <c r="D38" s="15"/>
      <c r="E38" s="15"/>
      <c r="F38" s="15"/>
      <c r="G38" s="15"/>
      <c r="H38" s="15"/>
      <c r="I38" s="15"/>
      <c r="J38" s="15"/>
      <c r="K38" s="15"/>
      <c r="L38" s="15"/>
      <c r="M38" s="15"/>
      <c r="N38" s="15"/>
      <c r="O38" s="15"/>
      <c r="P38" s="15"/>
      <c r="Q38" s="3"/>
      <c r="R38" s="21">
        <v>-0.5</v>
      </c>
      <c r="S38" s="21">
        <v>-0.25</v>
      </c>
      <c r="T38" s="21">
        <v>1</v>
      </c>
      <c r="U38" s="22"/>
      <c r="V38" s="15"/>
      <c r="W38" s="15"/>
      <c r="X38" s="15"/>
      <c r="Y38" s="15"/>
      <c r="Z38" s="15"/>
      <c r="AA38" s="15"/>
      <c r="AB38" s="15"/>
      <c r="AC38" s="15"/>
      <c r="AD38" s="15"/>
      <c r="AE38" s="15"/>
      <c r="AF38" s="15"/>
      <c r="AG38" s="15"/>
      <c r="AH38" s="15"/>
      <c r="AI38" s="15"/>
      <c r="AJ38" s="15"/>
      <c r="AK38" s="15"/>
    </row>
  </sheetData>
  <mergeCells count="16">
    <mergeCell ref="R31:T31"/>
    <mergeCell ref="R35:T35"/>
    <mergeCell ref="R15:T15"/>
    <mergeCell ref="V17:AK17"/>
    <mergeCell ref="A1:P1"/>
    <mergeCell ref="R1:T1"/>
    <mergeCell ref="V1:AK1"/>
    <mergeCell ref="V2:AK2"/>
    <mergeCell ref="V3:V16"/>
    <mergeCell ref="AK3:AK16"/>
    <mergeCell ref="R6:T6"/>
    <mergeCell ref="R7:T7"/>
    <mergeCell ref="R11:T11"/>
    <mergeCell ref="R19:T19"/>
    <mergeCell ref="R23:T23"/>
    <mergeCell ref="R27:T27"/>
  </mergeCells>
  <conditionalFormatting sqref="A2:P17">
    <cfRule type="colorScale" priority="1">
      <colorScale>
        <cfvo type="formula" val="0"/>
        <cfvo type="formula" val="255"/>
        <color rgb="FF000000"/>
        <color rgb="FFFFFFFF"/>
      </colorScale>
    </cfRule>
  </conditionalFormatting>
  <conditionalFormatting sqref="W3:AJ16">
    <cfRule type="colorScale" priority="2">
      <colorScale>
        <cfvo type="formula" val="0"/>
        <cfvo type="formula" val="255"/>
        <color rgb="FF000000"/>
        <color rgb="FFFFFFFF"/>
      </colorScale>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T16"/>
  <sheetViews>
    <sheetView workbookViewId="0">
      <selection sqref="A1:P16"/>
    </sheetView>
  </sheetViews>
  <sheetFormatPr defaultColWidth="12.5703125" defaultRowHeight="15.75" customHeight="1" x14ac:dyDescent="0.2"/>
  <cols>
    <col min="1" max="17" width="3.28515625" customWidth="1"/>
    <col min="18" max="20" width="6" customWidth="1"/>
  </cols>
  <sheetData>
    <row r="1" spans="1:20" ht="18.75" customHeight="1" x14ac:dyDescent="0.2">
      <c r="A1" s="5">
        <v>255</v>
      </c>
      <c r="B1" s="6">
        <v>255</v>
      </c>
      <c r="C1" s="7">
        <v>255</v>
      </c>
      <c r="D1" s="8">
        <v>255</v>
      </c>
      <c r="E1" s="9">
        <v>255</v>
      </c>
      <c r="F1" s="5">
        <v>255</v>
      </c>
      <c r="G1" s="5">
        <v>255</v>
      </c>
      <c r="H1" s="5">
        <v>255</v>
      </c>
      <c r="I1" s="5">
        <v>255</v>
      </c>
      <c r="J1" s="5">
        <v>255</v>
      </c>
      <c r="K1" s="5">
        <v>255</v>
      </c>
      <c r="L1" s="5">
        <v>255</v>
      </c>
      <c r="M1" s="10">
        <v>255</v>
      </c>
      <c r="N1" s="11">
        <v>255</v>
      </c>
      <c r="O1" s="12">
        <v>255</v>
      </c>
      <c r="P1" s="5">
        <v>255</v>
      </c>
      <c r="Q1" s="3"/>
      <c r="R1" s="57" t="s">
        <v>23</v>
      </c>
      <c r="S1" s="50"/>
      <c r="T1" s="50"/>
    </row>
    <row r="2" spans="1:20" ht="18.75" customHeight="1" x14ac:dyDescent="0.2">
      <c r="A2" s="5">
        <v>255</v>
      </c>
      <c r="B2" s="6">
        <v>255</v>
      </c>
      <c r="C2" s="7">
        <v>255</v>
      </c>
      <c r="D2" s="8">
        <v>255</v>
      </c>
      <c r="E2" s="9">
        <v>255</v>
      </c>
      <c r="F2" s="5">
        <v>255</v>
      </c>
      <c r="G2" s="5">
        <v>255</v>
      </c>
      <c r="H2" s="5">
        <v>255</v>
      </c>
      <c r="I2" s="5">
        <v>255</v>
      </c>
      <c r="J2" s="5">
        <v>255</v>
      </c>
      <c r="K2" s="5">
        <v>255</v>
      </c>
      <c r="L2" s="5">
        <v>255</v>
      </c>
      <c r="M2" s="10">
        <v>255</v>
      </c>
      <c r="N2" s="11">
        <v>255</v>
      </c>
      <c r="O2" s="12">
        <v>255</v>
      </c>
      <c r="P2" s="5">
        <v>255</v>
      </c>
      <c r="Q2" s="3"/>
      <c r="R2" s="50"/>
      <c r="S2" s="50"/>
      <c r="T2" s="50"/>
    </row>
    <row r="3" spans="1:20" ht="18.75" customHeight="1" x14ac:dyDescent="0.2">
      <c r="A3" s="5">
        <v>255</v>
      </c>
      <c r="B3" s="6">
        <v>255</v>
      </c>
      <c r="C3" s="7">
        <v>255</v>
      </c>
      <c r="D3" s="8">
        <v>255</v>
      </c>
      <c r="E3" s="9">
        <v>255</v>
      </c>
      <c r="F3" s="5">
        <v>255</v>
      </c>
      <c r="G3" s="5">
        <v>133</v>
      </c>
      <c r="H3" s="5">
        <v>120</v>
      </c>
      <c r="I3" s="5">
        <v>120</v>
      </c>
      <c r="J3" s="5">
        <v>120</v>
      </c>
      <c r="K3" s="5">
        <v>120</v>
      </c>
      <c r="L3" s="5">
        <v>120</v>
      </c>
      <c r="M3" s="10">
        <v>120</v>
      </c>
      <c r="N3" s="11">
        <v>120</v>
      </c>
      <c r="O3" s="12">
        <v>120</v>
      </c>
      <c r="P3" s="5">
        <v>172</v>
      </c>
      <c r="Q3" s="3"/>
      <c r="R3" s="23" t="s">
        <v>24</v>
      </c>
      <c r="S3" s="23" t="s">
        <v>25</v>
      </c>
      <c r="T3" s="23" t="s">
        <v>26</v>
      </c>
    </row>
    <row r="4" spans="1:20" ht="18.75" customHeight="1" x14ac:dyDescent="0.3">
      <c r="A4" s="5">
        <v>255</v>
      </c>
      <c r="B4" s="5">
        <v>255</v>
      </c>
      <c r="C4" s="5">
        <v>255</v>
      </c>
      <c r="D4" s="5">
        <v>255</v>
      </c>
      <c r="E4" s="5">
        <v>255</v>
      </c>
      <c r="F4" s="5">
        <v>255</v>
      </c>
      <c r="G4" s="5">
        <v>69</v>
      </c>
      <c r="H4" s="5">
        <v>0</v>
      </c>
      <c r="I4" s="5">
        <v>0</v>
      </c>
      <c r="J4" s="5">
        <v>0</v>
      </c>
      <c r="K4" s="5">
        <v>0</v>
      </c>
      <c r="L4" s="5">
        <v>0</v>
      </c>
      <c r="M4" s="10">
        <v>0</v>
      </c>
      <c r="N4" s="11">
        <v>0</v>
      </c>
      <c r="O4" s="12">
        <v>0</v>
      </c>
      <c r="P4" s="5">
        <v>123</v>
      </c>
      <c r="Q4" s="3"/>
      <c r="R4" s="24">
        <f ca="1">'L5Fully Connected Output'!H6</f>
        <v>1</v>
      </c>
      <c r="S4" s="24">
        <f ca="1">'L5Fully Connected Output'!H7</f>
        <v>0</v>
      </c>
      <c r="T4" s="24">
        <f ca="1">'L5Fully Connected Output'!H8</f>
        <v>6.5330755878564635E-120</v>
      </c>
    </row>
    <row r="5" spans="1:20" ht="18.75" customHeight="1" x14ac:dyDescent="0.2">
      <c r="A5" s="5">
        <v>255</v>
      </c>
      <c r="B5" s="6">
        <v>255</v>
      </c>
      <c r="C5" s="7">
        <v>255</v>
      </c>
      <c r="D5" s="8">
        <v>255</v>
      </c>
      <c r="E5" s="9">
        <v>255</v>
      </c>
      <c r="F5" s="5">
        <v>255</v>
      </c>
      <c r="G5" s="5">
        <v>255</v>
      </c>
      <c r="H5" s="5">
        <v>255</v>
      </c>
      <c r="I5" s="5">
        <v>255</v>
      </c>
      <c r="J5" s="5">
        <v>255</v>
      </c>
      <c r="K5" s="5">
        <v>0</v>
      </c>
      <c r="L5" s="5">
        <v>43</v>
      </c>
      <c r="M5" s="10">
        <v>255</v>
      </c>
      <c r="N5" s="11">
        <v>255</v>
      </c>
      <c r="O5" s="12">
        <v>255</v>
      </c>
      <c r="P5" s="5">
        <v>255</v>
      </c>
      <c r="Q5" s="3"/>
    </row>
    <row r="6" spans="1:20" ht="18.75" customHeight="1" x14ac:dyDescent="0.2">
      <c r="A6" s="5">
        <v>255</v>
      </c>
      <c r="B6" s="6">
        <v>255</v>
      </c>
      <c r="C6" s="7">
        <v>255</v>
      </c>
      <c r="D6" s="8">
        <v>255</v>
      </c>
      <c r="E6" s="9">
        <v>255</v>
      </c>
      <c r="F6" s="5">
        <v>255</v>
      </c>
      <c r="G6" s="5">
        <v>255</v>
      </c>
      <c r="H6" s="5">
        <v>255</v>
      </c>
      <c r="I6" s="5">
        <v>255</v>
      </c>
      <c r="J6" s="5">
        <v>255</v>
      </c>
      <c r="K6" s="5">
        <v>0</v>
      </c>
      <c r="L6" s="5">
        <v>43</v>
      </c>
      <c r="M6" s="10">
        <v>255</v>
      </c>
      <c r="N6" s="11">
        <v>255</v>
      </c>
      <c r="O6" s="12">
        <v>255</v>
      </c>
      <c r="P6" s="5">
        <v>255</v>
      </c>
      <c r="Q6" s="3"/>
      <c r="R6" s="15"/>
      <c r="S6" s="15"/>
      <c r="T6" s="15"/>
    </row>
    <row r="7" spans="1:20" ht="18.75" customHeight="1" x14ac:dyDescent="0.2">
      <c r="A7" s="5">
        <v>255</v>
      </c>
      <c r="B7" s="6">
        <v>255</v>
      </c>
      <c r="C7" s="7">
        <v>255</v>
      </c>
      <c r="D7" s="8">
        <v>255</v>
      </c>
      <c r="E7" s="9">
        <v>255</v>
      </c>
      <c r="F7" s="5">
        <v>255</v>
      </c>
      <c r="G7" s="5">
        <v>255</v>
      </c>
      <c r="H7" s="5">
        <v>255</v>
      </c>
      <c r="I7" s="5">
        <v>255</v>
      </c>
      <c r="J7" s="5">
        <v>255</v>
      </c>
      <c r="K7" s="5">
        <v>0</v>
      </c>
      <c r="L7" s="5">
        <v>43</v>
      </c>
      <c r="M7" s="10">
        <v>255</v>
      </c>
      <c r="N7" s="11">
        <v>255</v>
      </c>
      <c r="O7" s="12">
        <v>255</v>
      </c>
      <c r="P7" s="5">
        <v>255</v>
      </c>
      <c r="Q7" s="3"/>
      <c r="R7" s="15"/>
      <c r="S7" s="15"/>
      <c r="T7" s="15"/>
    </row>
    <row r="8" spans="1:20" ht="18.75" customHeight="1" x14ac:dyDescent="0.2">
      <c r="A8" s="5">
        <v>255</v>
      </c>
      <c r="B8" s="6">
        <v>255</v>
      </c>
      <c r="C8" s="7">
        <v>255</v>
      </c>
      <c r="D8" s="8">
        <v>255</v>
      </c>
      <c r="E8" s="9">
        <v>255</v>
      </c>
      <c r="F8" s="5">
        <v>255</v>
      </c>
      <c r="G8" s="5">
        <v>255</v>
      </c>
      <c r="H8" s="5">
        <v>255</v>
      </c>
      <c r="I8" s="5">
        <v>255</v>
      </c>
      <c r="J8" s="5">
        <v>255</v>
      </c>
      <c r="K8" s="5">
        <v>0</v>
      </c>
      <c r="L8" s="5">
        <v>43</v>
      </c>
      <c r="M8" s="10">
        <v>255</v>
      </c>
      <c r="N8" s="11">
        <v>255</v>
      </c>
      <c r="O8" s="12">
        <v>255</v>
      </c>
      <c r="P8" s="5">
        <v>255</v>
      </c>
      <c r="Q8" s="3"/>
      <c r="R8" s="15"/>
      <c r="S8" s="15"/>
      <c r="T8" s="15"/>
    </row>
    <row r="9" spans="1:20" ht="18.75" customHeight="1" x14ac:dyDescent="0.2">
      <c r="A9" s="5">
        <v>255</v>
      </c>
      <c r="B9" s="6">
        <v>255</v>
      </c>
      <c r="C9" s="7">
        <v>255</v>
      </c>
      <c r="D9" s="8">
        <v>255</v>
      </c>
      <c r="E9" s="9">
        <v>255</v>
      </c>
      <c r="F9" s="5">
        <v>255</v>
      </c>
      <c r="G9" s="5">
        <v>255</v>
      </c>
      <c r="H9" s="5">
        <v>255</v>
      </c>
      <c r="I9" s="5">
        <v>255</v>
      </c>
      <c r="J9" s="5">
        <v>255</v>
      </c>
      <c r="K9" s="5">
        <v>0</v>
      </c>
      <c r="L9" s="5">
        <v>43</v>
      </c>
      <c r="M9" s="10">
        <v>255</v>
      </c>
      <c r="N9" s="11">
        <v>255</v>
      </c>
      <c r="O9" s="12">
        <v>255</v>
      </c>
      <c r="P9" s="5">
        <v>255</v>
      </c>
      <c r="Q9" s="3"/>
      <c r="R9" s="15"/>
      <c r="S9" s="15"/>
      <c r="T9" s="15"/>
    </row>
    <row r="10" spans="1:20" ht="18.75" customHeight="1" x14ac:dyDescent="0.2">
      <c r="A10" s="5">
        <v>255</v>
      </c>
      <c r="B10" s="6">
        <v>255</v>
      </c>
      <c r="C10" s="7">
        <v>255</v>
      </c>
      <c r="D10" s="8">
        <v>255</v>
      </c>
      <c r="E10" s="9">
        <v>255</v>
      </c>
      <c r="F10" s="5">
        <v>255</v>
      </c>
      <c r="G10" s="5">
        <v>255</v>
      </c>
      <c r="H10" s="5">
        <v>255</v>
      </c>
      <c r="I10" s="5">
        <v>255</v>
      </c>
      <c r="J10" s="5">
        <v>255</v>
      </c>
      <c r="K10" s="5">
        <v>0</v>
      </c>
      <c r="L10" s="5">
        <v>43</v>
      </c>
      <c r="M10" s="10">
        <v>255</v>
      </c>
      <c r="N10" s="11">
        <v>255</v>
      </c>
      <c r="O10" s="12">
        <v>255</v>
      </c>
      <c r="P10" s="5">
        <v>255</v>
      </c>
      <c r="Q10" s="3"/>
      <c r="R10" s="15"/>
      <c r="S10" s="15"/>
      <c r="T10" s="15"/>
    </row>
    <row r="11" spans="1:20" ht="18.75" customHeight="1" x14ac:dyDescent="0.2">
      <c r="A11" s="5">
        <v>255</v>
      </c>
      <c r="B11" s="6">
        <v>255</v>
      </c>
      <c r="C11" s="7">
        <v>255</v>
      </c>
      <c r="D11" s="8">
        <v>255</v>
      </c>
      <c r="E11" s="9">
        <v>255</v>
      </c>
      <c r="F11" s="5">
        <v>255</v>
      </c>
      <c r="G11" s="5">
        <v>255</v>
      </c>
      <c r="H11" s="5">
        <v>255</v>
      </c>
      <c r="I11" s="5">
        <v>255</v>
      </c>
      <c r="J11" s="5">
        <v>255</v>
      </c>
      <c r="K11" s="5">
        <v>0</v>
      </c>
      <c r="L11" s="5">
        <v>43</v>
      </c>
      <c r="M11" s="10">
        <v>255</v>
      </c>
      <c r="N11" s="11">
        <v>255</v>
      </c>
      <c r="O11" s="12">
        <v>255</v>
      </c>
      <c r="P11" s="5">
        <v>255</v>
      </c>
      <c r="Q11" s="3"/>
      <c r="R11" s="15"/>
      <c r="S11" s="15"/>
      <c r="T11" s="15"/>
    </row>
    <row r="12" spans="1:20" ht="18.75" customHeight="1" x14ac:dyDescent="0.2">
      <c r="A12" s="5">
        <v>255</v>
      </c>
      <c r="B12" s="6">
        <v>255</v>
      </c>
      <c r="C12" s="7">
        <v>255</v>
      </c>
      <c r="D12" s="8">
        <v>255</v>
      </c>
      <c r="E12" s="9">
        <v>255</v>
      </c>
      <c r="F12" s="5">
        <v>255</v>
      </c>
      <c r="G12" s="5">
        <v>255</v>
      </c>
      <c r="H12" s="5">
        <v>255</v>
      </c>
      <c r="I12" s="5">
        <v>255</v>
      </c>
      <c r="J12" s="5">
        <v>255</v>
      </c>
      <c r="K12" s="5">
        <v>0</v>
      </c>
      <c r="L12" s="5">
        <v>43</v>
      </c>
      <c r="M12" s="10">
        <v>255</v>
      </c>
      <c r="N12" s="11">
        <v>255</v>
      </c>
      <c r="O12" s="12">
        <v>255</v>
      </c>
      <c r="P12" s="5">
        <v>255</v>
      </c>
      <c r="Q12" s="3"/>
      <c r="R12" s="15"/>
      <c r="S12" s="15"/>
      <c r="T12" s="15"/>
    </row>
    <row r="13" spans="1:20" ht="18.75" customHeight="1" x14ac:dyDescent="0.2">
      <c r="A13" s="5">
        <v>255</v>
      </c>
      <c r="B13" s="6">
        <v>255</v>
      </c>
      <c r="C13" s="7">
        <v>255</v>
      </c>
      <c r="D13" s="8">
        <v>255</v>
      </c>
      <c r="E13" s="9">
        <v>255</v>
      </c>
      <c r="F13" s="5">
        <v>255</v>
      </c>
      <c r="G13" s="5">
        <v>255</v>
      </c>
      <c r="H13" s="5">
        <v>255</v>
      </c>
      <c r="I13" s="5">
        <v>255</v>
      </c>
      <c r="J13" s="5">
        <v>255</v>
      </c>
      <c r="K13" s="5">
        <v>0</v>
      </c>
      <c r="L13" s="5">
        <v>43</v>
      </c>
      <c r="M13" s="10">
        <v>255</v>
      </c>
      <c r="N13" s="11">
        <v>255</v>
      </c>
      <c r="O13" s="12">
        <v>255</v>
      </c>
      <c r="P13" s="5">
        <v>255</v>
      </c>
      <c r="Q13" s="3"/>
      <c r="R13" s="15"/>
      <c r="S13" s="15"/>
      <c r="T13" s="15"/>
    </row>
    <row r="14" spans="1:20" ht="18.75" customHeight="1" x14ac:dyDescent="0.2">
      <c r="A14" s="5">
        <v>255</v>
      </c>
      <c r="B14" s="6">
        <v>255</v>
      </c>
      <c r="C14" s="7">
        <v>255</v>
      </c>
      <c r="D14" s="8">
        <v>255</v>
      </c>
      <c r="E14" s="9">
        <v>255</v>
      </c>
      <c r="F14" s="5">
        <v>255</v>
      </c>
      <c r="G14" s="5">
        <v>255</v>
      </c>
      <c r="H14" s="5">
        <v>255</v>
      </c>
      <c r="I14" s="5">
        <v>255</v>
      </c>
      <c r="J14" s="5">
        <v>255</v>
      </c>
      <c r="K14" s="5">
        <v>0</v>
      </c>
      <c r="L14" s="5">
        <v>43</v>
      </c>
      <c r="M14" s="10">
        <v>255</v>
      </c>
      <c r="N14" s="11">
        <v>255</v>
      </c>
      <c r="O14" s="12">
        <v>255</v>
      </c>
      <c r="P14" s="5">
        <v>255</v>
      </c>
      <c r="Q14" s="3"/>
      <c r="R14" s="15"/>
      <c r="S14" s="15"/>
      <c r="T14" s="15"/>
    </row>
    <row r="15" spans="1:20" ht="18.75" customHeight="1" x14ac:dyDescent="0.2">
      <c r="A15" s="5">
        <v>255</v>
      </c>
      <c r="B15" s="6">
        <v>255</v>
      </c>
      <c r="C15" s="7">
        <v>255</v>
      </c>
      <c r="D15" s="8">
        <v>255</v>
      </c>
      <c r="E15" s="9">
        <v>255</v>
      </c>
      <c r="F15" s="5">
        <v>255</v>
      </c>
      <c r="G15" s="5">
        <v>255</v>
      </c>
      <c r="H15" s="5">
        <v>255</v>
      </c>
      <c r="I15" s="5">
        <v>255</v>
      </c>
      <c r="J15" s="5">
        <v>255</v>
      </c>
      <c r="K15" s="5">
        <v>255</v>
      </c>
      <c r="L15" s="5">
        <v>255</v>
      </c>
      <c r="M15" s="10">
        <v>255</v>
      </c>
      <c r="N15" s="11">
        <v>255</v>
      </c>
      <c r="O15" s="12">
        <v>255</v>
      </c>
      <c r="P15" s="5">
        <v>255</v>
      </c>
      <c r="Q15" s="3"/>
      <c r="R15" s="15"/>
      <c r="S15" s="15"/>
      <c r="T15" s="15"/>
    </row>
    <row r="16" spans="1:20" ht="18.75" customHeight="1" x14ac:dyDescent="0.2">
      <c r="A16" s="5">
        <v>255</v>
      </c>
      <c r="B16" s="6">
        <v>255</v>
      </c>
      <c r="C16" s="7">
        <v>255</v>
      </c>
      <c r="D16" s="8">
        <v>255</v>
      </c>
      <c r="E16" s="9">
        <v>255</v>
      </c>
      <c r="F16" s="5">
        <v>255</v>
      </c>
      <c r="G16" s="5">
        <v>255</v>
      </c>
      <c r="H16" s="5">
        <v>255</v>
      </c>
      <c r="I16" s="5">
        <v>255</v>
      </c>
      <c r="J16" s="5">
        <v>255</v>
      </c>
      <c r="K16" s="5">
        <v>255</v>
      </c>
      <c r="L16" s="5">
        <v>255</v>
      </c>
      <c r="M16" s="10">
        <v>255</v>
      </c>
      <c r="N16" s="11">
        <v>255</v>
      </c>
      <c r="O16" s="12">
        <v>255</v>
      </c>
      <c r="P16" s="5">
        <v>255</v>
      </c>
      <c r="Q16" s="3"/>
      <c r="R16" s="15"/>
      <c r="S16" s="15"/>
      <c r="T16" s="15"/>
    </row>
  </sheetData>
  <mergeCells count="1">
    <mergeCell ref="R1:T2"/>
  </mergeCells>
  <conditionalFormatting sqref="A1:P16">
    <cfRule type="colorScale" priority="1">
      <colorScale>
        <cfvo type="formula" val="0"/>
        <cfvo type="formula" val="255"/>
        <color rgb="FF000000"/>
        <color rgb="FFFFFFFF"/>
      </colorScale>
    </cfRule>
  </conditionalFormatting>
  <conditionalFormatting sqref="R4:T4">
    <cfRule type="colorScale" priority="2">
      <colorScale>
        <cfvo type="min"/>
        <cfvo type="max"/>
        <color rgb="FFFFFFFF"/>
        <color rgb="FFFFFF66"/>
      </colorScale>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67"/>
  <sheetViews>
    <sheetView workbookViewId="0"/>
  </sheetViews>
  <sheetFormatPr defaultColWidth="12.5703125" defaultRowHeight="15.75" customHeight="1" x14ac:dyDescent="0.2"/>
  <cols>
    <col min="1" max="14" width="3.28515625" customWidth="1"/>
    <col min="15" max="15" width="2.42578125" customWidth="1"/>
    <col min="16" max="18" width="5.42578125" customWidth="1"/>
  </cols>
  <sheetData>
    <row r="1" spans="1:18" ht="18.75" customHeight="1" x14ac:dyDescent="0.2">
      <c r="A1" s="25">
        <f>SUMPRODUCT(L0Input!A1:C3,$P$3:$R$5)</f>
        <v>0</v>
      </c>
      <c r="B1" s="25">
        <f>SUMPRODUCT(L0Input!B1:D3,$P$3:$R$5)</f>
        <v>0</v>
      </c>
      <c r="C1" s="25">
        <f>SUMPRODUCT(L0Input!C1:E3,$P$3:$R$5)</f>
        <v>0</v>
      </c>
      <c r="D1" s="25">
        <f>SUMPRODUCT(L0Input!D1:F3,$P$3:$R$5)</f>
        <v>0</v>
      </c>
      <c r="E1" s="25">
        <f>SUMPRODUCT(L0Input!E1:G3,$P$3:$R$5)</f>
        <v>-40.666666666666671</v>
      </c>
      <c r="F1" s="25">
        <f>SUMPRODUCT(L0Input!F1:H3,$P$3:$R$5)</f>
        <v>36.333333333333343</v>
      </c>
      <c r="G1" s="25">
        <f>SUMPRODUCT(L0Input!G1:I3,$P$3:$R$5)</f>
        <v>4.3333333333333286</v>
      </c>
      <c r="H1" s="25">
        <f>SUMPRODUCT(L0Input!H1:J3,$P$3:$R$5)</f>
        <v>0</v>
      </c>
      <c r="I1" s="25">
        <f>SUMPRODUCT(L0Input!I1:K3,$P$3:$R$5)</f>
        <v>0</v>
      </c>
      <c r="J1" s="25">
        <f>SUMPRODUCT(L0Input!J1:L3,$P$3:$R$5)</f>
        <v>0</v>
      </c>
      <c r="K1" s="25">
        <f>SUMPRODUCT(L0Input!K1:M3,$P$3:$R$5)</f>
        <v>0</v>
      </c>
      <c r="L1" s="25">
        <f>SUMPRODUCT(L0Input!L1:N3,$P$3:$R$5)</f>
        <v>0</v>
      </c>
      <c r="M1" s="25">
        <f>SUMPRODUCT(L0Input!M1:O3,$P$3:$R$5)</f>
        <v>0</v>
      </c>
      <c r="N1" s="25">
        <f>SUMPRODUCT(L0Input!N1:P3,$P$3:$R$5)</f>
        <v>17.333333333333329</v>
      </c>
      <c r="O1" s="26"/>
      <c r="P1" s="58" t="s">
        <v>27</v>
      </c>
      <c r="Q1" s="50"/>
      <c r="R1" s="50"/>
    </row>
    <row r="2" spans="1:18" ht="18.75" customHeight="1" x14ac:dyDescent="0.2">
      <c r="A2" s="25">
        <f>SUMPRODUCT(L0Input!A2:C4,$P$3:$R$5)</f>
        <v>0</v>
      </c>
      <c r="B2" s="25">
        <f>SUMPRODUCT(L0Input!B2:D4,$P$3:$R$5)</f>
        <v>0</v>
      </c>
      <c r="C2" s="25">
        <f>SUMPRODUCT(L0Input!C2:E4,$P$3:$R$5)</f>
        <v>0</v>
      </c>
      <c r="D2" s="25">
        <f>SUMPRODUCT(L0Input!D2:F4,$P$3:$R$5)</f>
        <v>0</v>
      </c>
      <c r="E2" s="25">
        <f>SUMPRODUCT(L0Input!E2:G4,$P$3:$R$5)</f>
        <v>-102.66666666666667</v>
      </c>
      <c r="F2" s="25">
        <f>SUMPRODUCT(L0Input!F2:H4,$P$3:$R$5)</f>
        <v>75.333333333333343</v>
      </c>
      <c r="G2" s="25">
        <f>SUMPRODUCT(L0Input!G2:I4,$P$3:$R$5)</f>
        <v>27.333333333333329</v>
      </c>
      <c r="H2" s="25">
        <f>SUMPRODUCT(L0Input!H2:J4,$P$3:$R$5)</f>
        <v>0</v>
      </c>
      <c r="I2" s="25">
        <f>SUMPRODUCT(L0Input!I2:K4,$P$3:$R$5)</f>
        <v>0</v>
      </c>
      <c r="J2" s="25">
        <f>SUMPRODUCT(L0Input!J2:L4,$P$3:$R$5)</f>
        <v>0</v>
      </c>
      <c r="K2" s="25">
        <f>SUMPRODUCT(L0Input!K2:M4,$P$3:$R$5)</f>
        <v>0</v>
      </c>
      <c r="L2" s="25">
        <f>SUMPRODUCT(L0Input!L2:N4,$P$3:$R$5)</f>
        <v>0</v>
      </c>
      <c r="M2" s="25">
        <f>SUMPRODUCT(L0Input!M2:O4,$P$3:$R$5)</f>
        <v>0</v>
      </c>
      <c r="N2" s="25">
        <f>SUMPRODUCT(L0Input!N2:P4,$P$3:$R$5)</f>
        <v>58.333333333333329</v>
      </c>
      <c r="O2" s="26"/>
      <c r="P2" s="59" t="s">
        <v>28</v>
      </c>
      <c r="Q2" s="50"/>
      <c r="R2" s="50"/>
    </row>
    <row r="3" spans="1:18" ht="18.75" customHeight="1" x14ac:dyDescent="0.2">
      <c r="A3" s="25">
        <f>SUMPRODUCT(L0Input!A3:C5,$P$3:$R$5)</f>
        <v>0</v>
      </c>
      <c r="B3" s="25">
        <f>SUMPRODUCT(L0Input!B3:D5,$P$3:$R$5)</f>
        <v>0</v>
      </c>
      <c r="C3" s="25">
        <f>SUMPRODUCT(L0Input!C3:E5,$P$3:$R$5)</f>
        <v>0</v>
      </c>
      <c r="D3" s="25">
        <f>SUMPRODUCT(L0Input!D3:F5,$P$3:$R$5)</f>
        <v>0</v>
      </c>
      <c r="E3" s="25">
        <f>SUMPRODUCT(L0Input!E3:G5,$P$3:$R$5)</f>
        <v>-102.66666666666669</v>
      </c>
      <c r="F3" s="25">
        <f>SUMPRODUCT(L0Input!F3:H5,$P$3:$R$5)</f>
        <v>75.333333333333343</v>
      </c>
      <c r="G3" s="25">
        <f>SUMPRODUCT(L0Input!G3:I5,$P$3:$R$5)</f>
        <v>27.333333333333329</v>
      </c>
      <c r="H3" s="25">
        <f>SUMPRODUCT(L0Input!H3:J5,$P$3:$R$5)</f>
        <v>0</v>
      </c>
      <c r="I3" s="25">
        <f>SUMPRODUCT(L0Input!I3:K5,$P$3:$R$5)</f>
        <v>-85</v>
      </c>
      <c r="J3" s="25">
        <f>SUMPRODUCT(L0Input!J3:L5,$P$3:$R$5)</f>
        <v>99.333333333333329</v>
      </c>
      <c r="K3" s="25">
        <f>SUMPRODUCT(L0Input!K3:M5,$P$3:$R$5)</f>
        <v>56.333333333333336</v>
      </c>
      <c r="L3" s="25">
        <f>SUMPRODUCT(L0Input!L3:N5,$P$3:$R$5)</f>
        <v>-70.666666666666657</v>
      </c>
      <c r="M3" s="25">
        <f>SUMPRODUCT(L0Input!M3:O5,$P$3:$R$5)</f>
        <v>0</v>
      </c>
      <c r="N3" s="25">
        <f>SUMPRODUCT(L0Input!N3:P5,$P$3:$R$5)</f>
        <v>58.333333333333314</v>
      </c>
      <c r="O3" s="26"/>
      <c r="P3" s="27">
        <f t="shared" ref="P3:P5" si="0">1/3</f>
        <v>0.33333333333333331</v>
      </c>
      <c r="Q3" s="27">
        <f t="shared" ref="Q3:Q5" si="1">-2/3</f>
        <v>-0.66666666666666663</v>
      </c>
      <c r="R3" s="27">
        <f t="shared" ref="R3:R5" si="2">1/3</f>
        <v>0.33333333333333331</v>
      </c>
    </row>
    <row r="4" spans="1:18" ht="18.75" customHeight="1" x14ac:dyDescent="0.2">
      <c r="A4" s="25">
        <f>SUMPRODUCT(L0Input!A4:C6,$P$3:$R$5)</f>
        <v>0</v>
      </c>
      <c r="B4" s="25">
        <f>SUMPRODUCT(L0Input!B4:D6,$P$3:$R$5)</f>
        <v>0</v>
      </c>
      <c r="C4" s="25">
        <f>SUMPRODUCT(L0Input!C4:E6,$P$3:$R$5)</f>
        <v>0</v>
      </c>
      <c r="D4" s="25">
        <f>SUMPRODUCT(L0Input!D4:F6,$P$3:$R$5)</f>
        <v>0</v>
      </c>
      <c r="E4" s="25">
        <f>SUMPRODUCT(L0Input!E4:G6,$P$3:$R$5)</f>
        <v>-62</v>
      </c>
      <c r="F4" s="25">
        <f>SUMPRODUCT(L0Input!F4:H6,$P$3:$R$5)</f>
        <v>39</v>
      </c>
      <c r="G4" s="25">
        <f>SUMPRODUCT(L0Input!G4:I6,$P$3:$R$5)</f>
        <v>23</v>
      </c>
      <c r="H4" s="25">
        <f>SUMPRODUCT(L0Input!H4:J6,$P$3:$R$5)</f>
        <v>0</v>
      </c>
      <c r="I4" s="25">
        <f>SUMPRODUCT(L0Input!I4:K6,$P$3:$R$5)</f>
        <v>-170</v>
      </c>
      <c r="J4" s="25">
        <f>SUMPRODUCT(L0Input!J4:L6,$P$3:$R$5)</f>
        <v>198.66666666666666</v>
      </c>
      <c r="K4" s="25">
        <f>SUMPRODUCT(L0Input!K4:M6,$P$3:$R$5)</f>
        <v>112.66666666666667</v>
      </c>
      <c r="L4" s="25">
        <f>SUMPRODUCT(L0Input!L4:N6,$P$3:$R$5)</f>
        <v>-141.33333333333331</v>
      </c>
      <c r="M4" s="25">
        <f>SUMPRODUCT(L0Input!M4:O6,$P$3:$R$5)</f>
        <v>0</v>
      </c>
      <c r="N4" s="25">
        <f>SUMPRODUCT(L0Input!N4:P6,$P$3:$R$5)</f>
        <v>41</v>
      </c>
      <c r="O4" s="28"/>
      <c r="P4" s="27">
        <f t="shared" si="0"/>
        <v>0.33333333333333331</v>
      </c>
      <c r="Q4" s="27">
        <f t="shared" si="1"/>
        <v>-0.66666666666666663</v>
      </c>
      <c r="R4" s="27">
        <f t="shared" si="2"/>
        <v>0.33333333333333331</v>
      </c>
    </row>
    <row r="5" spans="1:18" ht="18.75" customHeight="1" x14ac:dyDescent="0.2">
      <c r="A5" s="25">
        <f>SUMPRODUCT(L0Input!A5:C7,$P$3:$R$5)</f>
        <v>0</v>
      </c>
      <c r="B5" s="25">
        <f>SUMPRODUCT(L0Input!B5:D7,$P$3:$R$5)</f>
        <v>0</v>
      </c>
      <c r="C5" s="25">
        <f>SUMPRODUCT(L0Input!C5:E7,$P$3:$R$5)</f>
        <v>0</v>
      </c>
      <c r="D5" s="25">
        <f>SUMPRODUCT(L0Input!D5:F7,$P$3:$R$5)</f>
        <v>0</v>
      </c>
      <c r="E5" s="25">
        <f>SUMPRODUCT(L0Input!E5:G7,$P$3:$R$5)</f>
        <v>0</v>
      </c>
      <c r="F5" s="25">
        <f>SUMPRODUCT(L0Input!F5:H7,$P$3:$R$5)</f>
        <v>0</v>
      </c>
      <c r="G5" s="25">
        <f>SUMPRODUCT(L0Input!G5:I7,$P$3:$R$5)</f>
        <v>0</v>
      </c>
      <c r="H5" s="25">
        <f>SUMPRODUCT(L0Input!H5:J7,$P$3:$R$5)</f>
        <v>0</v>
      </c>
      <c r="I5" s="25">
        <f>SUMPRODUCT(L0Input!I5:K7,$P$3:$R$5)</f>
        <v>-255</v>
      </c>
      <c r="J5" s="25">
        <f>SUMPRODUCT(L0Input!J5:L7,$P$3:$R$5)</f>
        <v>297.99999999999994</v>
      </c>
      <c r="K5" s="25">
        <f>SUMPRODUCT(L0Input!K5:M7,$P$3:$R$5)</f>
        <v>169</v>
      </c>
      <c r="L5" s="25">
        <f>SUMPRODUCT(L0Input!L5:N7,$P$3:$R$5)</f>
        <v>-212</v>
      </c>
      <c r="M5" s="25">
        <f>SUMPRODUCT(L0Input!M5:O7,$P$3:$R$5)</f>
        <v>0</v>
      </c>
      <c r="N5" s="25">
        <f>SUMPRODUCT(L0Input!N5:P7,$P$3:$R$5)</f>
        <v>0</v>
      </c>
      <c r="O5" s="28"/>
      <c r="P5" s="27">
        <f t="shared" si="0"/>
        <v>0.33333333333333331</v>
      </c>
      <c r="Q5" s="27">
        <f t="shared" si="1"/>
        <v>-0.66666666666666663</v>
      </c>
      <c r="R5" s="27">
        <f t="shared" si="2"/>
        <v>0.33333333333333331</v>
      </c>
    </row>
    <row r="6" spans="1:18" ht="18.75" customHeight="1" x14ac:dyDescent="0.2">
      <c r="A6" s="25">
        <f>SUMPRODUCT(L0Input!A6:C8,$P$3:$R$5)</f>
        <v>0</v>
      </c>
      <c r="B6" s="25">
        <f>SUMPRODUCT(L0Input!B6:D8,$P$3:$R$5)</f>
        <v>0</v>
      </c>
      <c r="C6" s="25">
        <f>SUMPRODUCT(L0Input!C6:E8,$P$3:$R$5)</f>
        <v>0</v>
      </c>
      <c r="D6" s="25">
        <f>SUMPRODUCT(L0Input!D6:F8,$P$3:$R$5)</f>
        <v>0</v>
      </c>
      <c r="E6" s="25">
        <f>SUMPRODUCT(L0Input!E6:G8,$P$3:$R$5)</f>
        <v>0</v>
      </c>
      <c r="F6" s="25">
        <f>SUMPRODUCT(L0Input!F6:H8,$P$3:$R$5)</f>
        <v>0</v>
      </c>
      <c r="G6" s="25">
        <f>SUMPRODUCT(L0Input!G6:I8,$P$3:$R$5)</f>
        <v>0</v>
      </c>
      <c r="H6" s="25">
        <f>SUMPRODUCT(L0Input!H6:J8,$P$3:$R$5)</f>
        <v>0</v>
      </c>
      <c r="I6" s="25">
        <f>SUMPRODUCT(L0Input!I6:K8,$P$3:$R$5)</f>
        <v>-255</v>
      </c>
      <c r="J6" s="25">
        <f>SUMPRODUCT(L0Input!J6:L8,$P$3:$R$5)</f>
        <v>297.99999999999994</v>
      </c>
      <c r="K6" s="25">
        <f>SUMPRODUCT(L0Input!K6:M8,$P$3:$R$5)</f>
        <v>169</v>
      </c>
      <c r="L6" s="25">
        <f>SUMPRODUCT(L0Input!L6:N8,$P$3:$R$5)</f>
        <v>-212</v>
      </c>
      <c r="M6" s="25">
        <f>SUMPRODUCT(L0Input!M6:O8,$P$3:$R$5)</f>
        <v>0</v>
      </c>
      <c r="N6" s="25">
        <f>SUMPRODUCT(L0Input!N6:P8,$P$3:$R$5)</f>
        <v>0</v>
      </c>
      <c r="O6" s="28"/>
      <c r="P6" s="29"/>
      <c r="Q6" s="29"/>
      <c r="R6" s="29"/>
    </row>
    <row r="7" spans="1:18" ht="18.75" customHeight="1" x14ac:dyDescent="0.2">
      <c r="A7" s="25">
        <f>SUMPRODUCT(L0Input!A7:C9,$P$3:$R$5)</f>
        <v>0</v>
      </c>
      <c r="B7" s="25">
        <f>SUMPRODUCT(L0Input!B7:D9,$P$3:$R$5)</f>
        <v>0</v>
      </c>
      <c r="C7" s="25">
        <f>SUMPRODUCT(L0Input!C7:E9,$P$3:$R$5)</f>
        <v>0</v>
      </c>
      <c r="D7" s="25">
        <f>SUMPRODUCT(L0Input!D7:F9,$P$3:$R$5)</f>
        <v>0</v>
      </c>
      <c r="E7" s="25">
        <f>SUMPRODUCT(L0Input!E7:G9,$P$3:$R$5)</f>
        <v>0</v>
      </c>
      <c r="F7" s="25">
        <f>SUMPRODUCT(L0Input!F7:H9,$P$3:$R$5)</f>
        <v>0</v>
      </c>
      <c r="G7" s="25">
        <f>SUMPRODUCT(L0Input!G7:I9,$P$3:$R$5)</f>
        <v>0</v>
      </c>
      <c r="H7" s="25">
        <f>SUMPRODUCT(L0Input!H7:J9,$P$3:$R$5)</f>
        <v>0</v>
      </c>
      <c r="I7" s="25">
        <f>SUMPRODUCT(L0Input!I7:K9,$P$3:$R$5)</f>
        <v>-255</v>
      </c>
      <c r="J7" s="25">
        <f>SUMPRODUCT(L0Input!J7:L9,$P$3:$R$5)</f>
        <v>297.99999999999994</v>
      </c>
      <c r="K7" s="25">
        <f>SUMPRODUCT(L0Input!K7:M9,$P$3:$R$5)</f>
        <v>169</v>
      </c>
      <c r="L7" s="25">
        <f>SUMPRODUCT(L0Input!L7:N9,$P$3:$R$5)</f>
        <v>-212</v>
      </c>
      <c r="M7" s="25">
        <f>SUMPRODUCT(L0Input!M7:O9,$P$3:$R$5)</f>
        <v>0</v>
      </c>
      <c r="N7" s="25">
        <f>SUMPRODUCT(L0Input!N7:P9,$P$3:$R$5)</f>
        <v>0</v>
      </c>
      <c r="O7" s="28"/>
      <c r="P7" s="30"/>
      <c r="Q7" s="30"/>
      <c r="R7" s="30"/>
    </row>
    <row r="8" spans="1:18" ht="18.75" customHeight="1" x14ac:dyDescent="0.2">
      <c r="A8" s="25">
        <f>SUMPRODUCT(L0Input!A8:C10,$P$3:$R$5)</f>
        <v>0</v>
      </c>
      <c r="B8" s="25">
        <f>SUMPRODUCT(L0Input!B8:D10,$P$3:$R$5)</f>
        <v>0</v>
      </c>
      <c r="C8" s="25">
        <f>SUMPRODUCT(L0Input!C8:E10,$P$3:$R$5)</f>
        <v>0</v>
      </c>
      <c r="D8" s="25">
        <f>SUMPRODUCT(L0Input!D8:F10,$P$3:$R$5)</f>
        <v>0</v>
      </c>
      <c r="E8" s="25">
        <f>SUMPRODUCT(L0Input!E8:G10,$P$3:$R$5)</f>
        <v>0</v>
      </c>
      <c r="F8" s="25">
        <f>SUMPRODUCT(L0Input!F8:H10,$P$3:$R$5)</f>
        <v>0</v>
      </c>
      <c r="G8" s="25">
        <f>SUMPRODUCT(L0Input!G8:I10,$P$3:$R$5)</f>
        <v>0</v>
      </c>
      <c r="H8" s="25">
        <f>SUMPRODUCT(L0Input!H8:J10,$P$3:$R$5)</f>
        <v>0</v>
      </c>
      <c r="I8" s="25">
        <f>SUMPRODUCT(L0Input!I8:K10,$P$3:$R$5)</f>
        <v>-255</v>
      </c>
      <c r="J8" s="25">
        <f>SUMPRODUCT(L0Input!J8:L10,$P$3:$R$5)</f>
        <v>297.99999999999994</v>
      </c>
      <c r="K8" s="25">
        <f>SUMPRODUCT(L0Input!K8:M10,$P$3:$R$5)</f>
        <v>169</v>
      </c>
      <c r="L8" s="25">
        <f>SUMPRODUCT(L0Input!L8:N10,$P$3:$R$5)</f>
        <v>-212</v>
      </c>
      <c r="M8" s="25">
        <f>SUMPRODUCT(L0Input!M8:O10,$P$3:$R$5)</f>
        <v>0</v>
      </c>
      <c r="N8" s="25">
        <f>SUMPRODUCT(L0Input!N8:P10,$P$3:$R$5)</f>
        <v>0</v>
      </c>
      <c r="O8" s="28"/>
      <c r="P8" s="30"/>
      <c r="Q8" s="30"/>
      <c r="R8" s="30"/>
    </row>
    <row r="9" spans="1:18" ht="18.75" customHeight="1" x14ac:dyDescent="0.2">
      <c r="A9" s="25">
        <f>SUMPRODUCT(L0Input!A9:C11,$P$3:$R$5)</f>
        <v>0</v>
      </c>
      <c r="B9" s="25">
        <f>SUMPRODUCT(L0Input!B9:D11,$P$3:$R$5)</f>
        <v>0</v>
      </c>
      <c r="C9" s="25">
        <f>SUMPRODUCT(L0Input!C9:E11,$P$3:$R$5)</f>
        <v>0</v>
      </c>
      <c r="D9" s="25">
        <f>SUMPRODUCT(L0Input!D9:F11,$P$3:$R$5)</f>
        <v>0</v>
      </c>
      <c r="E9" s="25">
        <f>SUMPRODUCT(L0Input!E9:G11,$P$3:$R$5)</f>
        <v>0</v>
      </c>
      <c r="F9" s="25">
        <f>SUMPRODUCT(L0Input!F9:H11,$P$3:$R$5)</f>
        <v>0</v>
      </c>
      <c r="G9" s="25">
        <f>SUMPRODUCT(L0Input!G9:I11,$P$3:$R$5)</f>
        <v>0</v>
      </c>
      <c r="H9" s="25">
        <f>SUMPRODUCT(L0Input!H9:J11,$P$3:$R$5)</f>
        <v>0</v>
      </c>
      <c r="I9" s="25">
        <f>SUMPRODUCT(L0Input!I9:K11,$P$3:$R$5)</f>
        <v>-255</v>
      </c>
      <c r="J9" s="25">
        <f>SUMPRODUCT(L0Input!J9:L11,$P$3:$R$5)</f>
        <v>297.99999999999994</v>
      </c>
      <c r="K9" s="25">
        <f>SUMPRODUCT(L0Input!K9:M11,$P$3:$R$5)</f>
        <v>169</v>
      </c>
      <c r="L9" s="25">
        <f>SUMPRODUCT(L0Input!L9:N11,$P$3:$R$5)</f>
        <v>-212</v>
      </c>
      <c r="M9" s="25">
        <f>SUMPRODUCT(L0Input!M9:O11,$P$3:$R$5)</f>
        <v>0</v>
      </c>
      <c r="N9" s="25">
        <f>SUMPRODUCT(L0Input!N9:P11,$P$3:$R$5)</f>
        <v>0</v>
      </c>
      <c r="O9" s="28"/>
      <c r="P9" s="30"/>
      <c r="Q9" s="30"/>
      <c r="R9" s="30"/>
    </row>
    <row r="10" spans="1:18" ht="18.75" customHeight="1" x14ac:dyDescent="0.2">
      <c r="A10" s="25">
        <f>SUMPRODUCT(L0Input!A10:C12,$P$3:$R$5)</f>
        <v>0</v>
      </c>
      <c r="B10" s="25">
        <f>SUMPRODUCT(L0Input!B10:D12,$P$3:$R$5)</f>
        <v>0</v>
      </c>
      <c r="C10" s="25">
        <f>SUMPRODUCT(L0Input!C10:E12,$P$3:$R$5)</f>
        <v>0</v>
      </c>
      <c r="D10" s="25">
        <f>SUMPRODUCT(L0Input!D10:F12,$P$3:$R$5)</f>
        <v>0</v>
      </c>
      <c r="E10" s="25">
        <f>SUMPRODUCT(L0Input!E10:G12,$P$3:$R$5)</f>
        <v>0</v>
      </c>
      <c r="F10" s="25">
        <f>SUMPRODUCT(L0Input!F10:H12,$P$3:$R$5)</f>
        <v>0</v>
      </c>
      <c r="G10" s="25">
        <f>SUMPRODUCT(L0Input!G10:I12,$P$3:$R$5)</f>
        <v>0</v>
      </c>
      <c r="H10" s="25">
        <f>SUMPRODUCT(L0Input!H10:J12,$P$3:$R$5)</f>
        <v>0</v>
      </c>
      <c r="I10" s="25">
        <f>SUMPRODUCT(L0Input!I10:K12,$P$3:$R$5)</f>
        <v>-255</v>
      </c>
      <c r="J10" s="25">
        <f>SUMPRODUCT(L0Input!J10:L12,$P$3:$R$5)</f>
        <v>297.99999999999994</v>
      </c>
      <c r="K10" s="25">
        <f>SUMPRODUCT(L0Input!K10:M12,$P$3:$R$5)</f>
        <v>169</v>
      </c>
      <c r="L10" s="25">
        <f>SUMPRODUCT(L0Input!L10:N12,$P$3:$R$5)</f>
        <v>-212</v>
      </c>
      <c r="M10" s="25">
        <f>SUMPRODUCT(L0Input!M10:O12,$P$3:$R$5)</f>
        <v>0</v>
      </c>
      <c r="N10" s="25">
        <f>SUMPRODUCT(L0Input!N10:P12,$P$3:$R$5)</f>
        <v>0</v>
      </c>
      <c r="O10" s="28"/>
      <c r="P10" s="30"/>
      <c r="Q10" s="30"/>
      <c r="R10" s="30"/>
    </row>
    <row r="11" spans="1:18" ht="18.75" customHeight="1" x14ac:dyDescent="0.2">
      <c r="A11" s="25">
        <f>SUMPRODUCT(L0Input!A11:C13,$P$3:$R$5)</f>
        <v>0</v>
      </c>
      <c r="B11" s="25">
        <f>SUMPRODUCT(L0Input!B11:D13,$P$3:$R$5)</f>
        <v>0</v>
      </c>
      <c r="C11" s="25">
        <f>SUMPRODUCT(L0Input!C11:E13,$P$3:$R$5)</f>
        <v>0</v>
      </c>
      <c r="D11" s="25">
        <f>SUMPRODUCT(L0Input!D11:F13,$P$3:$R$5)</f>
        <v>0</v>
      </c>
      <c r="E11" s="25">
        <f>SUMPRODUCT(L0Input!E11:G13,$P$3:$R$5)</f>
        <v>0</v>
      </c>
      <c r="F11" s="25">
        <f>SUMPRODUCT(L0Input!F11:H13,$P$3:$R$5)</f>
        <v>0</v>
      </c>
      <c r="G11" s="25">
        <f>SUMPRODUCT(L0Input!G11:I13,$P$3:$R$5)</f>
        <v>0</v>
      </c>
      <c r="H11" s="25">
        <f>SUMPRODUCT(L0Input!H11:J13,$P$3:$R$5)</f>
        <v>0</v>
      </c>
      <c r="I11" s="25">
        <f>SUMPRODUCT(L0Input!I11:K13,$P$3:$R$5)</f>
        <v>-255</v>
      </c>
      <c r="J11" s="25">
        <f>SUMPRODUCT(L0Input!J11:L13,$P$3:$R$5)</f>
        <v>297.99999999999994</v>
      </c>
      <c r="K11" s="25">
        <f>SUMPRODUCT(L0Input!K11:M13,$P$3:$R$5)</f>
        <v>169</v>
      </c>
      <c r="L11" s="25">
        <f>SUMPRODUCT(L0Input!L11:N13,$P$3:$R$5)</f>
        <v>-212</v>
      </c>
      <c r="M11" s="25">
        <f>SUMPRODUCT(L0Input!M11:O13,$P$3:$R$5)</f>
        <v>0</v>
      </c>
      <c r="N11" s="25">
        <f>SUMPRODUCT(L0Input!N11:P13,$P$3:$R$5)</f>
        <v>0</v>
      </c>
      <c r="O11" s="28"/>
      <c r="P11" s="30"/>
      <c r="Q11" s="30"/>
      <c r="R11" s="30"/>
    </row>
    <row r="12" spans="1:18" ht="18.75" customHeight="1" x14ac:dyDescent="0.2">
      <c r="A12" s="25">
        <f>SUMPRODUCT(L0Input!A12:C14,$P$3:$R$5)</f>
        <v>0</v>
      </c>
      <c r="B12" s="25">
        <f>SUMPRODUCT(L0Input!B12:D14,$P$3:$R$5)</f>
        <v>0</v>
      </c>
      <c r="C12" s="25">
        <f>SUMPRODUCT(L0Input!C12:E14,$P$3:$R$5)</f>
        <v>0</v>
      </c>
      <c r="D12" s="25">
        <f>SUMPRODUCT(L0Input!D12:F14,$P$3:$R$5)</f>
        <v>0</v>
      </c>
      <c r="E12" s="25">
        <f>SUMPRODUCT(L0Input!E12:G14,$P$3:$R$5)</f>
        <v>0</v>
      </c>
      <c r="F12" s="25">
        <f>SUMPRODUCT(L0Input!F12:H14,$P$3:$R$5)</f>
        <v>0</v>
      </c>
      <c r="G12" s="25">
        <f>SUMPRODUCT(L0Input!G12:I14,$P$3:$R$5)</f>
        <v>0</v>
      </c>
      <c r="H12" s="25">
        <f>SUMPRODUCT(L0Input!H12:J14,$P$3:$R$5)</f>
        <v>0</v>
      </c>
      <c r="I12" s="25">
        <f>SUMPRODUCT(L0Input!I12:K14,$P$3:$R$5)</f>
        <v>-255</v>
      </c>
      <c r="J12" s="25">
        <f>SUMPRODUCT(L0Input!J12:L14,$P$3:$R$5)</f>
        <v>297.99999999999994</v>
      </c>
      <c r="K12" s="25">
        <f>SUMPRODUCT(L0Input!K12:M14,$P$3:$R$5)</f>
        <v>169</v>
      </c>
      <c r="L12" s="25">
        <f>SUMPRODUCT(L0Input!L12:N14,$P$3:$R$5)</f>
        <v>-212</v>
      </c>
      <c r="M12" s="25">
        <f>SUMPRODUCT(L0Input!M12:O14,$P$3:$R$5)</f>
        <v>0</v>
      </c>
      <c r="N12" s="25">
        <f>SUMPRODUCT(L0Input!N12:P14,$P$3:$R$5)</f>
        <v>0</v>
      </c>
      <c r="O12" s="28"/>
      <c r="P12" s="30"/>
      <c r="Q12" s="30"/>
      <c r="R12" s="30"/>
    </row>
    <row r="13" spans="1:18" ht="18.75" customHeight="1" x14ac:dyDescent="0.2">
      <c r="A13" s="25">
        <f>SUMPRODUCT(L0Input!A13:C15,$P$3:$R$5)</f>
        <v>0</v>
      </c>
      <c r="B13" s="25">
        <f>SUMPRODUCT(L0Input!B13:D15,$P$3:$R$5)</f>
        <v>0</v>
      </c>
      <c r="C13" s="25">
        <f>SUMPRODUCT(L0Input!C13:E15,$P$3:$R$5)</f>
        <v>0</v>
      </c>
      <c r="D13" s="25">
        <f>SUMPRODUCT(L0Input!D13:F15,$P$3:$R$5)</f>
        <v>0</v>
      </c>
      <c r="E13" s="25">
        <f>SUMPRODUCT(L0Input!E13:G15,$P$3:$R$5)</f>
        <v>0</v>
      </c>
      <c r="F13" s="25">
        <f>SUMPRODUCT(L0Input!F13:H15,$P$3:$R$5)</f>
        <v>0</v>
      </c>
      <c r="G13" s="25">
        <f>SUMPRODUCT(L0Input!G13:I15,$P$3:$R$5)</f>
        <v>0</v>
      </c>
      <c r="H13" s="25">
        <f>SUMPRODUCT(L0Input!H13:J15,$P$3:$R$5)</f>
        <v>0</v>
      </c>
      <c r="I13" s="25">
        <f>SUMPRODUCT(L0Input!I13:K15,$P$3:$R$5)</f>
        <v>-170</v>
      </c>
      <c r="J13" s="25">
        <f>SUMPRODUCT(L0Input!J13:L15,$P$3:$R$5)</f>
        <v>198.66666666666663</v>
      </c>
      <c r="K13" s="25">
        <f>SUMPRODUCT(L0Input!K13:M15,$P$3:$R$5)</f>
        <v>112.66666666666669</v>
      </c>
      <c r="L13" s="25">
        <f>SUMPRODUCT(L0Input!L13:N15,$P$3:$R$5)</f>
        <v>-141.33333333333331</v>
      </c>
      <c r="M13" s="25">
        <f>SUMPRODUCT(L0Input!M13:O15,$P$3:$R$5)</f>
        <v>0</v>
      </c>
      <c r="N13" s="25">
        <f>SUMPRODUCT(L0Input!N13:P15,$P$3:$R$5)</f>
        <v>0</v>
      </c>
      <c r="O13" s="28"/>
      <c r="P13" s="30"/>
      <c r="Q13" s="30"/>
      <c r="R13" s="30"/>
    </row>
    <row r="14" spans="1:18" ht="18.75" customHeight="1" x14ac:dyDescent="0.2">
      <c r="A14" s="25">
        <f>SUMPRODUCT(L0Input!A14:C16,$P$3:$R$5)</f>
        <v>0</v>
      </c>
      <c r="B14" s="25">
        <f>SUMPRODUCT(L0Input!B14:D16,$P$3:$R$5)</f>
        <v>0</v>
      </c>
      <c r="C14" s="25">
        <f>SUMPRODUCT(L0Input!C14:E16,$P$3:$R$5)</f>
        <v>0</v>
      </c>
      <c r="D14" s="25">
        <f>SUMPRODUCT(L0Input!D14:F16,$P$3:$R$5)</f>
        <v>0</v>
      </c>
      <c r="E14" s="25">
        <f>SUMPRODUCT(L0Input!E14:G16,$P$3:$R$5)</f>
        <v>0</v>
      </c>
      <c r="F14" s="25">
        <f>SUMPRODUCT(L0Input!F14:H16,$P$3:$R$5)</f>
        <v>0</v>
      </c>
      <c r="G14" s="25">
        <f>SUMPRODUCT(L0Input!G14:I16,$P$3:$R$5)</f>
        <v>0</v>
      </c>
      <c r="H14" s="25">
        <f>SUMPRODUCT(L0Input!H14:J16,$P$3:$R$5)</f>
        <v>0</v>
      </c>
      <c r="I14" s="25">
        <f>SUMPRODUCT(L0Input!I14:K16,$P$3:$R$5)</f>
        <v>-85</v>
      </c>
      <c r="J14" s="25">
        <f>SUMPRODUCT(L0Input!J14:L16,$P$3:$R$5)</f>
        <v>99.333333333333314</v>
      </c>
      <c r="K14" s="25">
        <f>SUMPRODUCT(L0Input!K14:M16,$P$3:$R$5)</f>
        <v>56.333333333333343</v>
      </c>
      <c r="L14" s="25">
        <f>SUMPRODUCT(L0Input!L14:N16,$P$3:$R$5)</f>
        <v>-70.666666666666657</v>
      </c>
      <c r="M14" s="25">
        <f>SUMPRODUCT(L0Input!M14:O16,$P$3:$R$5)</f>
        <v>0</v>
      </c>
      <c r="N14" s="25">
        <f>SUMPRODUCT(L0Input!N14:P16,$P$3:$R$5)</f>
        <v>0</v>
      </c>
      <c r="O14" s="28"/>
      <c r="P14" s="30"/>
      <c r="Q14" s="30"/>
      <c r="R14" s="30"/>
    </row>
    <row r="15" spans="1:18" ht="18.75" customHeight="1" x14ac:dyDescent="0.2">
      <c r="A15" s="31"/>
      <c r="B15" s="31"/>
      <c r="C15" s="31"/>
      <c r="D15" s="31"/>
      <c r="E15" s="31"/>
      <c r="F15" s="31"/>
      <c r="G15" s="31"/>
      <c r="H15" s="31"/>
      <c r="I15" s="31"/>
      <c r="J15" s="31"/>
      <c r="K15" s="31"/>
      <c r="L15" s="31"/>
      <c r="M15" s="31"/>
      <c r="N15" s="31"/>
      <c r="O15" s="28"/>
      <c r="P15" s="19"/>
      <c r="Q15" s="19"/>
      <c r="R15" s="19"/>
    </row>
    <row r="16" spans="1:18" ht="18.75" customHeight="1" x14ac:dyDescent="0.2">
      <c r="A16" s="32">
        <f>SUMPRODUCT(L0Input!A1:C3,$P$18:$R$20)</f>
        <v>0</v>
      </c>
      <c r="B16" s="32">
        <f>SUMPRODUCT(L0Input!B1:D3,$P$18:$R$20)</f>
        <v>0</v>
      </c>
      <c r="C16" s="32">
        <f>SUMPRODUCT(L0Input!C1:E3,$P$18:$R$20)</f>
        <v>0</v>
      </c>
      <c r="D16" s="32">
        <f>SUMPRODUCT(L0Input!D1:F3,$P$18:$R$20)</f>
        <v>0</v>
      </c>
      <c r="E16" s="32">
        <f>SUMPRODUCT(L0Input!E1:G3,$P$18:$R$20)</f>
        <v>-40.666666666666671</v>
      </c>
      <c r="F16" s="32">
        <f>SUMPRODUCT(L0Input!F1:H3,$P$18:$R$20)</f>
        <v>-85.666666666666671</v>
      </c>
      <c r="G16" s="32">
        <f>SUMPRODUCT(L0Input!G1:I3,$P$18:$R$20)</f>
        <v>-130.66666666666669</v>
      </c>
      <c r="H16" s="32">
        <f>SUMPRODUCT(L0Input!H1:J3,$P$18:$R$20)</f>
        <v>-135</v>
      </c>
      <c r="I16" s="32">
        <f>SUMPRODUCT(L0Input!I1:K3,$P$18:$R$20)</f>
        <v>-135</v>
      </c>
      <c r="J16" s="32">
        <f>SUMPRODUCT(L0Input!J1:L3,$P$18:$R$20)</f>
        <v>-135</v>
      </c>
      <c r="K16" s="32">
        <f>SUMPRODUCT(L0Input!K1:M3,$P$18:$R$20)</f>
        <v>-135</v>
      </c>
      <c r="L16" s="32">
        <f>SUMPRODUCT(L0Input!L1:N3,$P$18:$R$20)</f>
        <v>-135</v>
      </c>
      <c r="M16" s="32">
        <f>SUMPRODUCT(L0Input!M1:O3,$P$18:$R$20)</f>
        <v>-135</v>
      </c>
      <c r="N16" s="32">
        <f>SUMPRODUCT(L0Input!N1:P3,$P$18:$R$20)</f>
        <v>-117.66666666666667</v>
      </c>
      <c r="O16" s="28"/>
      <c r="P16" s="58" t="s">
        <v>29</v>
      </c>
      <c r="Q16" s="50"/>
      <c r="R16" s="50"/>
    </row>
    <row r="17" spans="1:18" ht="18.75" customHeight="1" x14ac:dyDescent="0.2">
      <c r="A17" s="32">
        <f>SUMPRODUCT(L0Input!A2:C4,$P$18:$R$20)</f>
        <v>0</v>
      </c>
      <c r="B17" s="32">
        <f>SUMPRODUCT(L0Input!B2:D4,$P$18:$R$20)</f>
        <v>0</v>
      </c>
      <c r="C17" s="32">
        <f>SUMPRODUCT(L0Input!C2:E4,$P$18:$R$20)</f>
        <v>0</v>
      </c>
      <c r="D17" s="32">
        <f>SUMPRODUCT(L0Input!D2:F4,$P$18:$R$20)</f>
        <v>0</v>
      </c>
      <c r="E17" s="32">
        <f>SUMPRODUCT(L0Input!E2:G4,$P$18:$R$20)</f>
        <v>19.333333333333343</v>
      </c>
      <c r="F17" s="32">
        <f>SUMPRODUCT(L0Input!F2:H4,$P$18:$R$20)</f>
        <v>24.333333333333343</v>
      </c>
      <c r="G17" s="32">
        <f>SUMPRODUCT(L0Input!G2:I4,$P$18:$R$20)</f>
        <v>29.333333333333343</v>
      </c>
      <c r="H17" s="32">
        <f>SUMPRODUCT(L0Input!H2:J4,$P$18:$R$20)</f>
        <v>15</v>
      </c>
      <c r="I17" s="32">
        <f>SUMPRODUCT(L0Input!I2:K4,$P$18:$R$20)</f>
        <v>15</v>
      </c>
      <c r="J17" s="32">
        <f>SUMPRODUCT(L0Input!J2:L4,$P$18:$R$20)</f>
        <v>15</v>
      </c>
      <c r="K17" s="32">
        <f>SUMPRODUCT(L0Input!K2:M4,$P$18:$R$20)</f>
        <v>15</v>
      </c>
      <c r="L17" s="32">
        <f>SUMPRODUCT(L0Input!L2:N4,$P$18:$R$20)</f>
        <v>15</v>
      </c>
      <c r="M17" s="32">
        <f>SUMPRODUCT(L0Input!M2:O4,$P$18:$R$20)</f>
        <v>15</v>
      </c>
      <c r="N17" s="32">
        <f>SUMPRODUCT(L0Input!N2:P4,$P$18:$R$20)</f>
        <v>21.333333333333343</v>
      </c>
      <c r="O17" s="28"/>
      <c r="P17" s="59" t="s">
        <v>30</v>
      </c>
      <c r="Q17" s="50"/>
      <c r="R17" s="50"/>
    </row>
    <row r="18" spans="1:18" ht="18.75" customHeight="1" x14ac:dyDescent="0.2">
      <c r="A18" s="32">
        <f>SUMPRODUCT(L0Input!A3:C5,$P$18:$R$20)</f>
        <v>0</v>
      </c>
      <c r="B18" s="32">
        <f>SUMPRODUCT(L0Input!B3:D5,$P$18:$R$20)</f>
        <v>0</v>
      </c>
      <c r="C18" s="32">
        <f>SUMPRODUCT(L0Input!C3:E5,$P$18:$R$20)</f>
        <v>0</v>
      </c>
      <c r="D18" s="32">
        <f>SUMPRODUCT(L0Input!D3:F5,$P$18:$R$20)</f>
        <v>0</v>
      </c>
      <c r="E18" s="32">
        <f>SUMPRODUCT(L0Input!E3:G5,$P$18:$R$20)</f>
        <v>83.333333333333314</v>
      </c>
      <c r="F18" s="32">
        <f>SUMPRODUCT(L0Input!F3:H5,$P$18:$R$20)</f>
        <v>208.33333333333331</v>
      </c>
      <c r="G18" s="32">
        <f>SUMPRODUCT(L0Input!G3:I5,$P$18:$R$20)</f>
        <v>333.33333333333331</v>
      </c>
      <c r="H18" s="32">
        <f>SUMPRODUCT(L0Input!H3:J5,$P$18:$R$20)</f>
        <v>375</v>
      </c>
      <c r="I18" s="32">
        <f>SUMPRODUCT(L0Input!I3:K5,$P$18:$R$20)</f>
        <v>290</v>
      </c>
      <c r="J18" s="32">
        <f>SUMPRODUCT(L0Input!J3:L5,$P$18:$R$20)</f>
        <v>219.33333333333334</v>
      </c>
      <c r="K18" s="32">
        <f>SUMPRODUCT(L0Input!K3:M5,$P$18:$R$20)</f>
        <v>219.33333333333334</v>
      </c>
      <c r="L18" s="32">
        <f>SUMPRODUCT(L0Input!L3:N5,$P$18:$R$20)</f>
        <v>304.33333333333337</v>
      </c>
      <c r="M18" s="32">
        <f>SUMPRODUCT(L0Input!M3:O5,$P$18:$R$20)</f>
        <v>375</v>
      </c>
      <c r="N18" s="32">
        <f>SUMPRODUCT(L0Input!N3:P5,$P$18:$R$20)</f>
        <v>310.33333333333331</v>
      </c>
      <c r="O18" s="28"/>
      <c r="P18" s="27">
        <f t="shared" ref="P18:R18" si="3">1/3</f>
        <v>0.33333333333333331</v>
      </c>
      <c r="Q18" s="27">
        <f t="shared" si="3"/>
        <v>0.33333333333333331</v>
      </c>
      <c r="R18" s="27">
        <f t="shared" si="3"/>
        <v>0.33333333333333331</v>
      </c>
    </row>
    <row r="19" spans="1:18" ht="18.75" customHeight="1" x14ac:dyDescent="0.2">
      <c r="A19" s="32">
        <f>SUMPRODUCT(L0Input!A4:C6,$P$18:$R$20)</f>
        <v>0</v>
      </c>
      <c r="B19" s="32">
        <f>SUMPRODUCT(L0Input!B4:D6,$P$18:$R$20)</f>
        <v>0</v>
      </c>
      <c r="C19" s="32">
        <f>SUMPRODUCT(L0Input!C4:E6,$P$18:$R$20)</f>
        <v>0</v>
      </c>
      <c r="D19" s="32">
        <f>SUMPRODUCT(L0Input!D4:F6,$P$18:$R$20)</f>
        <v>0</v>
      </c>
      <c r="E19" s="32">
        <f>SUMPRODUCT(L0Input!E4:G6,$P$18:$R$20)</f>
        <v>-62</v>
      </c>
      <c r="F19" s="32">
        <f>SUMPRODUCT(L0Input!F4:H6,$P$18:$R$20)</f>
        <v>-147</v>
      </c>
      <c r="G19" s="32">
        <f>SUMPRODUCT(L0Input!G4:I6,$P$18:$R$20)</f>
        <v>-232</v>
      </c>
      <c r="H19" s="32">
        <f>SUMPRODUCT(L0Input!H4:J6,$P$18:$R$20)</f>
        <v>-255</v>
      </c>
      <c r="I19" s="32">
        <f>SUMPRODUCT(L0Input!I4:K6,$P$18:$R$20)</f>
        <v>-170</v>
      </c>
      <c r="J19" s="32">
        <f>SUMPRODUCT(L0Input!J4:L6,$P$18:$R$20)</f>
        <v>-99.333333333333329</v>
      </c>
      <c r="K19" s="32">
        <f>SUMPRODUCT(L0Input!K4:M6,$P$18:$R$20)</f>
        <v>-99.333333333333314</v>
      </c>
      <c r="L19" s="32">
        <f>SUMPRODUCT(L0Input!L4:N6,$P$18:$R$20)</f>
        <v>-184.33333333333331</v>
      </c>
      <c r="M19" s="32">
        <f>SUMPRODUCT(L0Input!M4:O6,$P$18:$R$20)</f>
        <v>-255</v>
      </c>
      <c r="N19" s="32">
        <f>SUMPRODUCT(L0Input!N4:P6,$P$18:$R$20)</f>
        <v>-214</v>
      </c>
      <c r="O19" s="28"/>
      <c r="P19" s="27">
        <f t="shared" ref="P19:R19" si="4">-2/3</f>
        <v>-0.66666666666666663</v>
      </c>
      <c r="Q19" s="27">
        <f t="shared" si="4"/>
        <v>-0.66666666666666663</v>
      </c>
      <c r="R19" s="27">
        <f t="shared" si="4"/>
        <v>-0.66666666666666663</v>
      </c>
    </row>
    <row r="20" spans="1:18" ht="18.75" customHeight="1" x14ac:dyDescent="0.2">
      <c r="A20" s="32">
        <f>SUMPRODUCT(L0Input!A5:C7,$P$18:$R$20)</f>
        <v>0</v>
      </c>
      <c r="B20" s="32">
        <f>SUMPRODUCT(L0Input!B5:D7,$P$18:$R$20)</f>
        <v>0</v>
      </c>
      <c r="C20" s="32">
        <f>SUMPRODUCT(L0Input!C5:E7,$P$18:$R$20)</f>
        <v>0</v>
      </c>
      <c r="D20" s="32">
        <f>SUMPRODUCT(L0Input!D5:F7,$P$18:$R$20)</f>
        <v>0</v>
      </c>
      <c r="E20" s="32">
        <f>SUMPRODUCT(L0Input!E5:G7,$P$18:$R$20)</f>
        <v>0</v>
      </c>
      <c r="F20" s="32">
        <f>SUMPRODUCT(L0Input!F5:H7,$P$18:$R$20)</f>
        <v>0</v>
      </c>
      <c r="G20" s="32">
        <f>SUMPRODUCT(L0Input!G5:I7,$P$18:$R$20)</f>
        <v>0</v>
      </c>
      <c r="H20" s="32">
        <f>SUMPRODUCT(L0Input!H5:J7,$P$18:$R$20)</f>
        <v>0</v>
      </c>
      <c r="I20" s="32">
        <f>SUMPRODUCT(L0Input!I5:K7,$P$18:$R$20)</f>
        <v>0</v>
      </c>
      <c r="J20" s="32">
        <f>SUMPRODUCT(L0Input!J5:L7,$P$18:$R$20)</f>
        <v>-1.0658141036401503E-14</v>
      </c>
      <c r="K20" s="32">
        <f>SUMPRODUCT(L0Input!K5:M7,$P$18:$R$20)</f>
        <v>-1.4210854715202004E-14</v>
      </c>
      <c r="L20" s="32">
        <f>SUMPRODUCT(L0Input!L5:N7,$P$18:$R$20)</f>
        <v>0</v>
      </c>
      <c r="M20" s="32">
        <f>SUMPRODUCT(L0Input!M5:O7,$P$18:$R$20)</f>
        <v>0</v>
      </c>
      <c r="N20" s="32">
        <f>SUMPRODUCT(L0Input!N5:P7,$P$18:$R$20)</f>
        <v>0</v>
      </c>
      <c r="O20" s="28"/>
      <c r="P20" s="27">
        <f t="shared" ref="P20:R20" si="5">1/3</f>
        <v>0.33333333333333331</v>
      </c>
      <c r="Q20" s="27">
        <f t="shared" si="5"/>
        <v>0.33333333333333331</v>
      </c>
      <c r="R20" s="27">
        <f t="shared" si="5"/>
        <v>0.33333333333333331</v>
      </c>
    </row>
    <row r="21" spans="1:18" ht="18.75" customHeight="1" x14ac:dyDescent="0.2">
      <c r="A21" s="32">
        <f>SUMPRODUCT(L0Input!A6:C8,$P$18:$R$20)</f>
        <v>0</v>
      </c>
      <c r="B21" s="32">
        <f>SUMPRODUCT(L0Input!B6:D8,$P$18:$R$20)</f>
        <v>0</v>
      </c>
      <c r="C21" s="32">
        <f>SUMPRODUCT(L0Input!C6:E8,$P$18:$R$20)</f>
        <v>0</v>
      </c>
      <c r="D21" s="32">
        <f>SUMPRODUCT(L0Input!D6:F8,$P$18:$R$20)</f>
        <v>0</v>
      </c>
      <c r="E21" s="32">
        <f>SUMPRODUCT(L0Input!E6:G8,$P$18:$R$20)</f>
        <v>0</v>
      </c>
      <c r="F21" s="32">
        <f>SUMPRODUCT(L0Input!F6:H8,$P$18:$R$20)</f>
        <v>0</v>
      </c>
      <c r="G21" s="32">
        <f>SUMPRODUCT(L0Input!G6:I8,$P$18:$R$20)</f>
        <v>0</v>
      </c>
      <c r="H21" s="32">
        <f>SUMPRODUCT(L0Input!H6:J8,$P$18:$R$20)</f>
        <v>0</v>
      </c>
      <c r="I21" s="32">
        <f>SUMPRODUCT(L0Input!I6:K8,$P$18:$R$20)</f>
        <v>0</v>
      </c>
      <c r="J21" s="32">
        <f>SUMPRODUCT(L0Input!J6:L8,$P$18:$R$20)</f>
        <v>-1.0658141036401503E-14</v>
      </c>
      <c r="K21" s="32">
        <f>SUMPRODUCT(L0Input!K6:M8,$P$18:$R$20)</f>
        <v>-1.4210854715202004E-14</v>
      </c>
      <c r="L21" s="32">
        <f>SUMPRODUCT(L0Input!L6:N8,$P$18:$R$20)</f>
        <v>0</v>
      </c>
      <c r="M21" s="32">
        <f>SUMPRODUCT(L0Input!M6:O8,$P$18:$R$20)</f>
        <v>0</v>
      </c>
      <c r="N21" s="32">
        <f>SUMPRODUCT(L0Input!N6:P8,$P$18:$R$20)</f>
        <v>0</v>
      </c>
      <c r="O21" s="28"/>
      <c r="P21" s="29"/>
      <c r="Q21" s="29"/>
      <c r="R21" s="29"/>
    </row>
    <row r="22" spans="1:18" ht="18.75" customHeight="1" x14ac:dyDescent="0.2">
      <c r="A22" s="32">
        <f>SUMPRODUCT(L0Input!A7:C9,$P$18:$R$20)</f>
        <v>0</v>
      </c>
      <c r="B22" s="32">
        <f>SUMPRODUCT(L0Input!B7:D9,$P$18:$R$20)</f>
        <v>0</v>
      </c>
      <c r="C22" s="32">
        <f>SUMPRODUCT(L0Input!C7:E9,$P$18:$R$20)</f>
        <v>0</v>
      </c>
      <c r="D22" s="32">
        <f>SUMPRODUCT(L0Input!D7:F9,$P$18:$R$20)</f>
        <v>0</v>
      </c>
      <c r="E22" s="32">
        <f>SUMPRODUCT(L0Input!E7:G9,$P$18:$R$20)</f>
        <v>0</v>
      </c>
      <c r="F22" s="32">
        <f>SUMPRODUCT(L0Input!F7:H9,$P$18:$R$20)</f>
        <v>0</v>
      </c>
      <c r="G22" s="32">
        <f>SUMPRODUCT(L0Input!G7:I9,$P$18:$R$20)</f>
        <v>0</v>
      </c>
      <c r="H22" s="32">
        <f>SUMPRODUCT(L0Input!H7:J9,$P$18:$R$20)</f>
        <v>0</v>
      </c>
      <c r="I22" s="32">
        <f>SUMPRODUCT(L0Input!I7:K9,$P$18:$R$20)</f>
        <v>0</v>
      </c>
      <c r="J22" s="32">
        <f>SUMPRODUCT(L0Input!J7:L9,$P$18:$R$20)</f>
        <v>-1.0658141036401503E-14</v>
      </c>
      <c r="K22" s="32">
        <f>SUMPRODUCT(L0Input!K7:M9,$P$18:$R$20)</f>
        <v>-1.4210854715202004E-14</v>
      </c>
      <c r="L22" s="32">
        <f>SUMPRODUCT(L0Input!L7:N9,$P$18:$R$20)</f>
        <v>0</v>
      </c>
      <c r="M22" s="32">
        <f>SUMPRODUCT(L0Input!M7:O9,$P$18:$R$20)</f>
        <v>0</v>
      </c>
      <c r="N22" s="32">
        <f>SUMPRODUCT(L0Input!N7:P9,$P$18:$R$20)</f>
        <v>0</v>
      </c>
      <c r="O22" s="28"/>
      <c r="P22" s="29"/>
      <c r="Q22" s="29"/>
      <c r="R22" s="29"/>
    </row>
    <row r="23" spans="1:18" ht="18.75" customHeight="1" x14ac:dyDescent="0.2">
      <c r="A23" s="32">
        <f>SUMPRODUCT(L0Input!A8:C10,$P$18:$R$20)</f>
        <v>0</v>
      </c>
      <c r="B23" s="32">
        <f>SUMPRODUCT(L0Input!B8:D10,$P$18:$R$20)</f>
        <v>0</v>
      </c>
      <c r="C23" s="32">
        <f>SUMPRODUCT(L0Input!C8:E10,$P$18:$R$20)</f>
        <v>0</v>
      </c>
      <c r="D23" s="32">
        <f>SUMPRODUCT(L0Input!D8:F10,$P$18:$R$20)</f>
        <v>0</v>
      </c>
      <c r="E23" s="32">
        <f>SUMPRODUCT(L0Input!E8:G10,$P$18:$R$20)</f>
        <v>0</v>
      </c>
      <c r="F23" s="32">
        <f>SUMPRODUCT(L0Input!F8:H10,$P$18:$R$20)</f>
        <v>0</v>
      </c>
      <c r="G23" s="32">
        <f>SUMPRODUCT(L0Input!G8:I10,$P$18:$R$20)</f>
        <v>0</v>
      </c>
      <c r="H23" s="32">
        <f>SUMPRODUCT(L0Input!H8:J10,$P$18:$R$20)</f>
        <v>0</v>
      </c>
      <c r="I23" s="32">
        <f>SUMPRODUCT(L0Input!I8:K10,$P$18:$R$20)</f>
        <v>0</v>
      </c>
      <c r="J23" s="32">
        <f>SUMPRODUCT(L0Input!J8:L10,$P$18:$R$20)</f>
        <v>-1.0658141036401503E-14</v>
      </c>
      <c r="K23" s="32">
        <f>SUMPRODUCT(L0Input!K8:M10,$P$18:$R$20)</f>
        <v>-1.4210854715202004E-14</v>
      </c>
      <c r="L23" s="32">
        <f>SUMPRODUCT(L0Input!L8:N10,$P$18:$R$20)</f>
        <v>0</v>
      </c>
      <c r="M23" s="32">
        <f>SUMPRODUCT(L0Input!M8:O10,$P$18:$R$20)</f>
        <v>0</v>
      </c>
      <c r="N23" s="32">
        <f>SUMPRODUCT(L0Input!N8:P10,$P$18:$R$20)</f>
        <v>0</v>
      </c>
      <c r="O23" s="28"/>
      <c r="P23" s="29"/>
      <c r="Q23" s="29"/>
      <c r="R23" s="29"/>
    </row>
    <row r="24" spans="1:18" ht="18.75" customHeight="1" x14ac:dyDescent="0.2">
      <c r="A24" s="32">
        <f>SUMPRODUCT(L0Input!A9:C11,$P$18:$R$20)</f>
        <v>0</v>
      </c>
      <c r="B24" s="32">
        <f>SUMPRODUCT(L0Input!B9:D11,$P$18:$R$20)</f>
        <v>0</v>
      </c>
      <c r="C24" s="32">
        <f>SUMPRODUCT(L0Input!C9:E11,$P$18:$R$20)</f>
        <v>0</v>
      </c>
      <c r="D24" s="32">
        <f>SUMPRODUCT(L0Input!D9:F11,$P$18:$R$20)</f>
        <v>0</v>
      </c>
      <c r="E24" s="32">
        <f>SUMPRODUCT(L0Input!E9:G11,$P$18:$R$20)</f>
        <v>0</v>
      </c>
      <c r="F24" s="32">
        <f>SUMPRODUCT(L0Input!F9:H11,$P$18:$R$20)</f>
        <v>0</v>
      </c>
      <c r="G24" s="32">
        <f>SUMPRODUCT(L0Input!G9:I11,$P$18:$R$20)</f>
        <v>0</v>
      </c>
      <c r="H24" s="32">
        <f>SUMPRODUCT(L0Input!H9:J11,$P$18:$R$20)</f>
        <v>0</v>
      </c>
      <c r="I24" s="32">
        <f>SUMPRODUCT(L0Input!I9:K11,$P$18:$R$20)</f>
        <v>0</v>
      </c>
      <c r="J24" s="32">
        <f>SUMPRODUCT(L0Input!J9:L11,$P$18:$R$20)</f>
        <v>-1.0658141036401503E-14</v>
      </c>
      <c r="K24" s="32">
        <f>SUMPRODUCT(L0Input!K9:M11,$P$18:$R$20)</f>
        <v>-1.4210854715202004E-14</v>
      </c>
      <c r="L24" s="32">
        <f>SUMPRODUCT(L0Input!L9:N11,$P$18:$R$20)</f>
        <v>0</v>
      </c>
      <c r="M24" s="32">
        <f>SUMPRODUCT(L0Input!M9:O11,$P$18:$R$20)</f>
        <v>0</v>
      </c>
      <c r="N24" s="32">
        <f>SUMPRODUCT(L0Input!N9:P11,$P$18:$R$20)</f>
        <v>0</v>
      </c>
      <c r="O24" s="28"/>
      <c r="P24" s="29"/>
      <c r="Q24" s="29"/>
      <c r="R24" s="29"/>
    </row>
    <row r="25" spans="1:18" ht="18.75" customHeight="1" x14ac:dyDescent="0.2">
      <c r="A25" s="32">
        <f>SUMPRODUCT(L0Input!A10:C12,$P$18:$R$20)</f>
        <v>0</v>
      </c>
      <c r="B25" s="32">
        <f>SUMPRODUCT(L0Input!B10:D12,$P$18:$R$20)</f>
        <v>0</v>
      </c>
      <c r="C25" s="32">
        <f>SUMPRODUCT(L0Input!C10:E12,$P$18:$R$20)</f>
        <v>0</v>
      </c>
      <c r="D25" s="32">
        <f>SUMPRODUCT(L0Input!D10:F12,$P$18:$R$20)</f>
        <v>0</v>
      </c>
      <c r="E25" s="32">
        <f>SUMPRODUCT(L0Input!E10:G12,$P$18:$R$20)</f>
        <v>0</v>
      </c>
      <c r="F25" s="32">
        <f>SUMPRODUCT(L0Input!F10:H12,$P$18:$R$20)</f>
        <v>0</v>
      </c>
      <c r="G25" s="32">
        <f>SUMPRODUCT(L0Input!G10:I12,$P$18:$R$20)</f>
        <v>0</v>
      </c>
      <c r="H25" s="32">
        <f>SUMPRODUCT(L0Input!H10:J12,$P$18:$R$20)</f>
        <v>0</v>
      </c>
      <c r="I25" s="32">
        <f>SUMPRODUCT(L0Input!I10:K12,$P$18:$R$20)</f>
        <v>0</v>
      </c>
      <c r="J25" s="32">
        <f>SUMPRODUCT(L0Input!J10:L12,$P$18:$R$20)</f>
        <v>-1.0658141036401503E-14</v>
      </c>
      <c r="K25" s="32">
        <f>SUMPRODUCT(L0Input!K10:M12,$P$18:$R$20)</f>
        <v>-1.4210854715202004E-14</v>
      </c>
      <c r="L25" s="32">
        <f>SUMPRODUCT(L0Input!L10:N12,$P$18:$R$20)</f>
        <v>0</v>
      </c>
      <c r="M25" s="32">
        <f>SUMPRODUCT(L0Input!M10:O12,$P$18:$R$20)</f>
        <v>0</v>
      </c>
      <c r="N25" s="32">
        <f>SUMPRODUCT(L0Input!N10:P12,$P$18:$R$20)</f>
        <v>0</v>
      </c>
      <c r="O25" s="28"/>
      <c r="P25" s="29"/>
      <c r="Q25" s="29"/>
      <c r="R25" s="29"/>
    </row>
    <row r="26" spans="1:18" ht="18.75" customHeight="1" x14ac:dyDescent="0.2">
      <c r="A26" s="32">
        <f>SUMPRODUCT(L0Input!A11:C13,$P$18:$R$20)</f>
        <v>0</v>
      </c>
      <c r="B26" s="32">
        <f>SUMPRODUCT(L0Input!B11:D13,$P$18:$R$20)</f>
        <v>0</v>
      </c>
      <c r="C26" s="32">
        <f>SUMPRODUCT(L0Input!C11:E13,$P$18:$R$20)</f>
        <v>0</v>
      </c>
      <c r="D26" s="32">
        <f>SUMPRODUCT(L0Input!D11:F13,$P$18:$R$20)</f>
        <v>0</v>
      </c>
      <c r="E26" s="32">
        <f>SUMPRODUCT(L0Input!E11:G13,$P$18:$R$20)</f>
        <v>0</v>
      </c>
      <c r="F26" s="32">
        <f>SUMPRODUCT(L0Input!F11:H13,$P$18:$R$20)</f>
        <v>0</v>
      </c>
      <c r="G26" s="32">
        <f>SUMPRODUCT(L0Input!G11:I13,$P$18:$R$20)</f>
        <v>0</v>
      </c>
      <c r="H26" s="32">
        <f>SUMPRODUCT(L0Input!H11:J13,$P$18:$R$20)</f>
        <v>0</v>
      </c>
      <c r="I26" s="32">
        <f>SUMPRODUCT(L0Input!I11:K13,$P$18:$R$20)</f>
        <v>0</v>
      </c>
      <c r="J26" s="32">
        <f>SUMPRODUCT(L0Input!J11:L13,$P$18:$R$20)</f>
        <v>-1.0658141036401503E-14</v>
      </c>
      <c r="K26" s="32">
        <f>SUMPRODUCT(L0Input!K11:M13,$P$18:$R$20)</f>
        <v>-1.4210854715202004E-14</v>
      </c>
      <c r="L26" s="32">
        <f>SUMPRODUCT(L0Input!L11:N13,$P$18:$R$20)</f>
        <v>0</v>
      </c>
      <c r="M26" s="32">
        <f>SUMPRODUCT(L0Input!M11:O13,$P$18:$R$20)</f>
        <v>0</v>
      </c>
      <c r="N26" s="32">
        <f>SUMPRODUCT(L0Input!N11:P13,$P$18:$R$20)</f>
        <v>0</v>
      </c>
      <c r="O26" s="28"/>
      <c r="P26" s="30"/>
      <c r="Q26" s="30"/>
      <c r="R26" s="30"/>
    </row>
    <row r="27" spans="1:18" ht="18.75" customHeight="1" x14ac:dyDescent="0.2">
      <c r="A27" s="32">
        <f>SUMPRODUCT(L0Input!A12:C14,$P$18:$R$20)</f>
        <v>0</v>
      </c>
      <c r="B27" s="32">
        <f>SUMPRODUCT(L0Input!B12:D14,$P$18:$R$20)</f>
        <v>0</v>
      </c>
      <c r="C27" s="32">
        <f>SUMPRODUCT(L0Input!C12:E14,$P$18:$R$20)</f>
        <v>0</v>
      </c>
      <c r="D27" s="32">
        <f>SUMPRODUCT(L0Input!D12:F14,$P$18:$R$20)</f>
        <v>0</v>
      </c>
      <c r="E27" s="32">
        <f>SUMPRODUCT(L0Input!E12:G14,$P$18:$R$20)</f>
        <v>0</v>
      </c>
      <c r="F27" s="32">
        <f>SUMPRODUCT(L0Input!F12:H14,$P$18:$R$20)</f>
        <v>0</v>
      </c>
      <c r="G27" s="32">
        <f>SUMPRODUCT(L0Input!G12:I14,$P$18:$R$20)</f>
        <v>0</v>
      </c>
      <c r="H27" s="32">
        <f>SUMPRODUCT(L0Input!H12:J14,$P$18:$R$20)</f>
        <v>0</v>
      </c>
      <c r="I27" s="32">
        <f>SUMPRODUCT(L0Input!I12:K14,$P$18:$R$20)</f>
        <v>0</v>
      </c>
      <c r="J27" s="32">
        <f>SUMPRODUCT(L0Input!J12:L14,$P$18:$R$20)</f>
        <v>-1.0658141036401503E-14</v>
      </c>
      <c r="K27" s="32">
        <f>SUMPRODUCT(L0Input!K12:M14,$P$18:$R$20)</f>
        <v>-1.4210854715202004E-14</v>
      </c>
      <c r="L27" s="32">
        <f>SUMPRODUCT(L0Input!L12:N14,$P$18:$R$20)</f>
        <v>0</v>
      </c>
      <c r="M27" s="32">
        <f>SUMPRODUCT(L0Input!M12:O14,$P$18:$R$20)</f>
        <v>0</v>
      </c>
      <c r="N27" s="32">
        <f>SUMPRODUCT(L0Input!N12:P14,$P$18:$R$20)</f>
        <v>0</v>
      </c>
      <c r="O27" s="28"/>
      <c r="P27" s="30"/>
      <c r="Q27" s="30"/>
      <c r="R27" s="30"/>
    </row>
    <row r="28" spans="1:18" ht="18.75" customHeight="1" x14ac:dyDescent="0.2">
      <c r="A28" s="32">
        <f>SUMPRODUCT(L0Input!A13:C15,$P$18:$R$20)</f>
        <v>0</v>
      </c>
      <c r="B28" s="32">
        <f>SUMPRODUCT(L0Input!B13:D15,$P$18:$R$20)</f>
        <v>0</v>
      </c>
      <c r="C28" s="32">
        <f>SUMPRODUCT(L0Input!C13:E15,$P$18:$R$20)</f>
        <v>0</v>
      </c>
      <c r="D28" s="32">
        <f>SUMPRODUCT(L0Input!D13:F15,$P$18:$R$20)</f>
        <v>0</v>
      </c>
      <c r="E28" s="32">
        <f>SUMPRODUCT(L0Input!E13:G15,$P$18:$R$20)</f>
        <v>0</v>
      </c>
      <c r="F28" s="32">
        <f>SUMPRODUCT(L0Input!F13:H15,$P$18:$R$20)</f>
        <v>0</v>
      </c>
      <c r="G28" s="32">
        <f>SUMPRODUCT(L0Input!G13:I15,$P$18:$R$20)</f>
        <v>0</v>
      </c>
      <c r="H28" s="32">
        <f>SUMPRODUCT(L0Input!H13:J15,$P$18:$R$20)</f>
        <v>0</v>
      </c>
      <c r="I28" s="32">
        <f>SUMPRODUCT(L0Input!I13:K15,$P$18:$R$20)</f>
        <v>85</v>
      </c>
      <c r="J28" s="32">
        <f>SUMPRODUCT(L0Input!J13:L15,$P$18:$R$20)</f>
        <v>155.66666666666666</v>
      </c>
      <c r="K28" s="32">
        <f>SUMPRODUCT(L0Input!K13:M15,$P$18:$R$20)</f>
        <v>155.66666666666666</v>
      </c>
      <c r="L28" s="32">
        <f>SUMPRODUCT(L0Input!L13:N15,$P$18:$R$20)</f>
        <v>70.666666666666657</v>
      </c>
      <c r="M28" s="32">
        <f>SUMPRODUCT(L0Input!M13:O15,$P$18:$R$20)</f>
        <v>0</v>
      </c>
      <c r="N28" s="32">
        <f>SUMPRODUCT(L0Input!N13:P15,$P$18:$R$20)</f>
        <v>0</v>
      </c>
      <c r="O28" s="28"/>
      <c r="P28" s="30"/>
      <c r="Q28" s="30"/>
      <c r="R28" s="30"/>
    </row>
    <row r="29" spans="1:18" ht="18.75" customHeight="1" x14ac:dyDescent="0.2">
      <c r="A29" s="32">
        <f>SUMPRODUCT(L0Input!A14:C16,$P$18:$R$20)</f>
        <v>0</v>
      </c>
      <c r="B29" s="32">
        <f>SUMPRODUCT(L0Input!B14:D16,$P$18:$R$20)</f>
        <v>0</v>
      </c>
      <c r="C29" s="32">
        <f>SUMPRODUCT(L0Input!C14:E16,$P$18:$R$20)</f>
        <v>0</v>
      </c>
      <c r="D29" s="32">
        <f>SUMPRODUCT(L0Input!D14:F16,$P$18:$R$20)</f>
        <v>0</v>
      </c>
      <c r="E29" s="32">
        <f>SUMPRODUCT(L0Input!E14:G16,$P$18:$R$20)</f>
        <v>0</v>
      </c>
      <c r="F29" s="32">
        <f>SUMPRODUCT(L0Input!F14:H16,$P$18:$R$20)</f>
        <v>0</v>
      </c>
      <c r="G29" s="32">
        <f>SUMPRODUCT(L0Input!G14:I16,$P$18:$R$20)</f>
        <v>0</v>
      </c>
      <c r="H29" s="32">
        <f>SUMPRODUCT(L0Input!H14:J16,$P$18:$R$20)</f>
        <v>0</v>
      </c>
      <c r="I29" s="32">
        <f>SUMPRODUCT(L0Input!I14:K16,$P$18:$R$20)</f>
        <v>-85</v>
      </c>
      <c r="J29" s="32">
        <f>SUMPRODUCT(L0Input!J14:L16,$P$18:$R$20)</f>
        <v>-155.66666666666669</v>
      </c>
      <c r="K29" s="32">
        <f>SUMPRODUCT(L0Input!K14:M16,$P$18:$R$20)</f>
        <v>-155.66666666666669</v>
      </c>
      <c r="L29" s="32">
        <f>SUMPRODUCT(L0Input!L14:N16,$P$18:$R$20)</f>
        <v>-70.666666666666686</v>
      </c>
      <c r="M29" s="32">
        <f>SUMPRODUCT(L0Input!M14:O16,$P$18:$R$20)</f>
        <v>0</v>
      </c>
      <c r="N29" s="32">
        <f>SUMPRODUCT(L0Input!N14:P16,$P$18:$R$20)</f>
        <v>0</v>
      </c>
      <c r="O29" s="28"/>
      <c r="P29" s="30"/>
      <c r="Q29" s="30"/>
      <c r="R29" s="30"/>
    </row>
    <row r="30" spans="1:18" ht="18.75" customHeight="1" x14ac:dyDescent="0.2">
      <c r="A30" s="33"/>
      <c r="B30" s="33"/>
      <c r="C30" s="33"/>
      <c r="D30" s="33"/>
      <c r="E30" s="33"/>
      <c r="F30" s="33"/>
      <c r="G30" s="33"/>
      <c r="H30" s="33"/>
      <c r="I30" s="33"/>
      <c r="J30" s="33"/>
      <c r="K30" s="33"/>
      <c r="L30" s="33"/>
      <c r="M30" s="33"/>
      <c r="N30" s="33"/>
      <c r="O30" s="28"/>
      <c r="P30" s="19"/>
      <c r="Q30" s="19"/>
      <c r="R30" s="19"/>
    </row>
    <row r="31" spans="1:18" ht="18.75" customHeight="1" x14ac:dyDescent="0.2">
      <c r="A31" s="32">
        <f>SUMPRODUCT(L0Input!A1:C3,$P$33:$R$35)</f>
        <v>-127.5</v>
      </c>
      <c r="B31" s="32">
        <f>SUMPRODUCT(L0Input!B1:D3,$P$33:$R$35)</f>
        <v>-127.5</v>
      </c>
      <c r="C31" s="32">
        <f>SUMPRODUCT(L0Input!C1:E3,$P$33:$R$35)</f>
        <v>-127.5</v>
      </c>
      <c r="D31" s="32">
        <f>SUMPRODUCT(L0Input!D1:F3,$P$33:$R$35)</f>
        <v>-127.5</v>
      </c>
      <c r="E31" s="32">
        <f>SUMPRODUCT(L0Input!E1:G3,$P$33:$R$35)</f>
        <v>-66.5</v>
      </c>
      <c r="F31" s="32">
        <f>SUMPRODUCT(L0Input!F1:H3,$P$33:$R$35)</f>
        <v>-29.5</v>
      </c>
      <c r="G31" s="32">
        <f>SUMPRODUCT(L0Input!G1:I3,$P$33:$R$35)</f>
        <v>-148.25</v>
      </c>
      <c r="H31" s="32">
        <f>SUMPRODUCT(L0Input!H1:J3,$P$33:$R$35)</f>
        <v>-161.25</v>
      </c>
      <c r="I31" s="32">
        <f>SUMPRODUCT(L0Input!I1:K3,$P$33:$R$35)</f>
        <v>-161.25</v>
      </c>
      <c r="J31" s="32">
        <f>SUMPRODUCT(L0Input!J1:L3,$P$33:$R$35)</f>
        <v>-161.25</v>
      </c>
      <c r="K31" s="32">
        <f>SUMPRODUCT(L0Input!K1:M3,$P$33:$R$35)</f>
        <v>-161.25</v>
      </c>
      <c r="L31" s="32">
        <f>SUMPRODUCT(L0Input!L1:N3,$P$33:$R$35)</f>
        <v>-161.25</v>
      </c>
      <c r="M31" s="32">
        <f>SUMPRODUCT(L0Input!M1:O3,$P$33:$R$35)</f>
        <v>-161.25</v>
      </c>
      <c r="N31" s="32">
        <f>SUMPRODUCT(L0Input!N1:P3,$P$33:$R$35)</f>
        <v>-187.25</v>
      </c>
      <c r="O31" s="28"/>
      <c r="P31" s="58" t="s">
        <v>31</v>
      </c>
      <c r="Q31" s="50"/>
      <c r="R31" s="50"/>
    </row>
    <row r="32" spans="1:18" ht="18.75" customHeight="1" x14ac:dyDescent="0.2">
      <c r="A32" s="32">
        <f>SUMPRODUCT(L0Input!A2:C4,$P$33:$R$35)</f>
        <v>-127.5</v>
      </c>
      <c r="B32" s="32">
        <f>SUMPRODUCT(L0Input!B2:D4,$P$33:$R$35)</f>
        <v>-127.5</v>
      </c>
      <c r="C32" s="32">
        <f>SUMPRODUCT(L0Input!C2:E4,$P$33:$R$35)</f>
        <v>-127.5</v>
      </c>
      <c r="D32" s="32">
        <f>SUMPRODUCT(L0Input!D2:F4,$P$33:$R$35)</f>
        <v>-127.5</v>
      </c>
      <c r="E32" s="32">
        <f>SUMPRODUCT(L0Input!E2:G4,$P$33:$R$35)</f>
        <v>-4</v>
      </c>
      <c r="F32" s="32">
        <f>SUMPRODUCT(L0Input!F2:H4,$P$33:$R$35)</f>
        <v>141.25</v>
      </c>
      <c r="G32" s="32">
        <f>SUMPRODUCT(L0Input!G2:I4,$P$33:$R$35)</f>
        <v>9.5</v>
      </c>
      <c r="H32" s="32">
        <f>SUMPRODUCT(L0Input!H2:J4,$P$33:$R$35)</f>
        <v>-56.25</v>
      </c>
      <c r="I32" s="32">
        <f>SUMPRODUCT(L0Input!I2:K4,$P$33:$R$35)</f>
        <v>-56.25</v>
      </c>
      <c r="J32" s="32">
        <f>SUMPRODUCT(L0Input!J2:L4,$P$33:$R$35)</f>
        <v>-56.25</v>
      </c>
      <c r="K32" s="32">
        <f>SUMPRODUCT(L0Input!K2:M4,$P$33:$R$35)</f>
        <v>-56.25</v>
      </c>
      <c r="L32" s="32">
        <f>SUMPRODUCT(L0Input!L2:N4,$P$33:$R$35)</f>
        <v>-56.25</v>
      </c>
      <c r="M32" s="32">
        <f>SUMPRODUCT(L0Input!M2:O4,$P$33:$R$35)</f>
        <v>-56.25</v>
      </c>
      <c r="N32" s="32">
        <f>SUMPRODUCT(L0Input!N2:P4,$P$33:$R$35)</f>
        <v>-130.75</v>
      </c>
      <c r="O32" s="28"/>
      <c r="P32" s="59" t="s">
        <v>21</v>
      </c>
      <c r="Q32" s="50"/>
      <c r="R32" s="50"/>
    </row>
    <row r="33" spans="1:18" ht="18.75" customHeight="1" x14ac:dyDescent="0.2">
      <c r="A33" s="32">
        <f>SUMPRODUCT(L0Input!A3:C5,$P$33:$R$35)</f>
        <v>-127.5</v>
      </c>
      <c r="B33" s="32">
        <f>SUMPRODUCT(L0Input!B3:D5,$P$33:$R$35)</f>
        <v>-127.5</v>
      </c>
      <c r="C33" s="32">
        <f>SUMPRODUCT(L0Input!C3:E5,$P$33:$R$35)</f>
        <v>-127.5</v>
      </c>
      <c r="D33" s="32">
        <f>SUMPRODUCT(L0Input!D3:F5,$P$33:$R$35)</f>
        <v>-127.5</v>
      </c>
      <c r="E33" s="32">
        <f>SUMPRODUCT(L0Input!E3:G5,$P$33:$R$35)</f>
        <v>-203</v>
      </c>
      <c r="F33" s="32">
        <f>SUMPRODUCT(L0Input!F3:H5,$P$33:$R$35)</f>
        <v>-75.25</v>
      </c>
      <c r="G33" s="32">
        <f>SUMPRODUCT(L0Input!G3:I5,$P$33:$R$35)</f>
        <v>70</v>
      </c>
      <c r="H33" s="32">
        <f>SUMPRODUCT(L0Input!H3:J5,$P$33:$R$35)</f>
        <v>93.75</v>
      </c>
      <c r="I33" s="32">
        <f>SUMPRODUCT(L0Input!I3:K5,$P$33:$R$35)</f>
        <v>221.25</v>
      </c>
      <c r="J33" s="32">
        <f>SUMPRODUCT(L0Input!J3:L5,$P$33:$R$35)</f>
        <v>263.5</v>
      </c>
      <c r="K33" s="32">
        <f>SUMPRODUCT(L0Input!K3:M5,$P$33:$R$35)</f>
        <v>-108.25</v>
      </c>
      <c r="L33" s="32">
        <f>SUMPRODUCT(L0Input!L3:N5,$P$33:$R$35)</f>
        <v>-118.25</v>
      </c>
      <c r="M33" s="32">
        <f>SUMPRODUCT(L0Input!M3:O5,$P$33:$R$35)</f>
        <v>93.75</v>
      </c>
      <c r="N33" s="32">
        <f>SUMPRODUCT(L0Input!N3:P5,$P$33:$R$35)</f>
        <v>115</v>
      </c>
      <c r="O33" s="28"/>
      <c r="P33" s="27">
        <v>-0.5</v>
      </c>
      <c r="Q33" s="27">
        <v>-0.25</v>
      </c>
      <c r="R33" s="27">
        <v>1</v>
      </c>
    </row>
    <row r="34" spans="1:18" ht="18.75" customHeight="1" x14ac:dyDescent="0.2">
      <c r="A34" s="32">
        <f>SUMPRODUCT(L0Input!A4:C6,$P$33:$R$35)</f>
        <v>-127.5</v>
      </c>
      <c r="B34" s="32">
        <f>SUMPRODUCT(L0Input!B4:D6,$P$33:$R$35)</f>
        <v>-127.5</v>
      </c>
      <c r="C34" s="32">
        <f>SUMPRODUCT(L0Input!C4:E6,$P$33:$R$35)</f>
        <v>-127.5</v>
      </c>
      <c r="D34" s="32">
        <f>SUMPRODUCT(L0Input!D4:F6,$P$33:$R$35)</f>
        <v>-127.5</v>
      </c>
      <c r="E34" s="32">
        <f>SUMPRODUCT(L0Input!E4:G6,$P$33:$R$35)</f>
        <v>-313.5</v>
      </c>
      <c r="F34" s="32">
        <f>SUMPRODUCT(L0Input!F4:H6,$P$33:$R$35)</f>
        <v>-336</v>
      </c>
      <c r="G34" s="32">
        <f>SUMPRODUCT(L0Input!G4:I6,$P$33:$R$35)</f>
        <v>-225.75</v>
      </c>
      <c r="H34" s="32">
        <f>SUMPRODUCT(L0Input!H4:J6,$P$33:$R$35)</f>
        <v>-191.25</v>
      </c>
      <c r="I34" s="32">
        <f>SUMPRODUCT(L0Input!I4:K6,$P$33:$R$35)</f>
        <v>0</v>
      </c>
      <c r="J34" s="32">
        <f>SUMPRODUCT(L0Input!J4:L6,$P$33:$R$35)</f>
        <v>159</v>
      </c>
      <c r="K34" s="32">
        <f>SUMPRODUCT(L0Input!K4:M6,$P$33:$R$35)</f>
        <v>-223.5</v>
      </c>
      <c r="L34" s="32">
        <f>SUMPRODUCT(L0Input!L4:N6,$P$33:$R$35)</f>
        <v>-350.25</v>
      </c>
      <c r="M34" s="32">
        <f>SUMPRODUCT(L0Input!M4:O6,$P$33:$R$35)</f>
        <v>-191.25</v>
      </c>
      <c r="N34" s="32">
        <f>SUMPRODUCT(L0Input!N4:P6,$P$33:$R$35)</f>
        <v>-68.25</v>
      </c>
      <c r="O34" s="28"/>
      <c r="P34" s="27">
        <v>-0.25</v>
      </c>
      <c r="Q34" s="27">
        <v>-0.5</v>
      </c>
      <c r="R34" s="27">
        <v>-0.25</v>
      </c>
    </row>
    <row r="35" spans="1:18" ht="18.75" customHeight="1" x14ac:dyDescent="0.2">
      <c r="A35" s="32">
        <f>SUMPRODUCT(L0Input!A5:C7,$P$33:$R$35)</f>
        <v>-127.5</v>
      </c>
      <c r="B35" s="32">
        <f>SUMPRODUCT(L0Input!B5:D7,$P$33:$R$35)</f>
        <v>-127.5</v>
      </c>
      <c r="C35" s="32">
        <f>SUMPRODUCT(L0Input!C5:E7,$P$33:$R$35)</f>
        <v>-127.5</v>
      </c>
      <c r="D35" s="32">
        <f>SUMPRODUCT(L0Input!D5:F7,$P$33:$R$35)</f>
        <v>-127.5</v>
      </c>
      <c r="E35" s="32">
        <f>SUMPRODUCT(L0Input!E5:G7,$P$33:$R$35)</f>
        <v>-127.5</v>
      </c>
      <c r="F35" s="32">
        <f>SUMPRODUCT(L0Input!F5:H7,$P$33:$R$35)</f>
        <v>-127.5</v>
      </c>
      <c r="G35" s="32">
        <f>SUMPRODUCT(L0Input!G5:I7,$P$33:$R$35)</f>
        <v>-127.5</v>
      </c>
      <c r="H35" s="32">
        <f>SUMPRODUCT(L0Input!H5:J7,$P$33:$R$35)</f>
        <v>-127.5</v>
      </c>
      <c r="I35" s="32">
        <f>SUMPRODUCT(L0Input!I5:K7,$P$33:$R$35)</f>
        <v>-191.25</v>
      </c>
      <c r="J35" s="32">
        <f>SUMPRODUCT(L0Input!J5:L7,$P$33:$R$35)</f>
        <v>74.5</v>
      </c>
      <c r="K35" s="32">
        <f>SUMPRODUCT(L0Input!K5:M7,$P$33:$R$35)</f>
        <v>20.75</v>
      </c>
      <c r="L35" s="32">
        <f>SUMPRODUCT(L0Input!L5:N7,$P$33:$R$35)</f>
        <v>-180.5</v>
      </c>
      <c r="M35" s="32">
        <f>SUMPRODUCT(L0Input!M5:O7,$P$33:$R$35)</f>
        <v>-127.5</v>
      </c>
      <c r="N35" s="32">
        <f>SUMPRODUCT(L0Input!N5:P7,$P$33:$R$35)</f>
        <v>-127.5</v>
      </c>
      <c r="O35" s="28"/>
      <c r="P35" s="27">
        <v>1</v>
      </c>
      <c r="Q35" s="27">
        <v>-0.25</v>
      </c>
      <c r="R35" s="27">
        <v>-0.5</v>
      </c>
    </row>
    <row r="36" spans="1:18" ht="18.75" customHeight="1" x14ac:dyDescent="0.2">
      <c r="A36" s="32">
        <f>SUMPRODUCT(L0Input!A6:C8,$P$33:$R$35)</f>
        <v>-127.5</v>
      </c>
      <c r="B36" s="32">
        <f>SUMPRODUCT(L0Input!B6:D8,$P$33:$R$35)</f>
        <v>-127.5</v>
      </c>
      <c r="C36" s="32">
        <f>SUMPRODUCT(L0Input!C6:E8,$P$33:$R$35)</f>
        <v>-127.5</v>
      </c>
      <c r="D36" s="32">
        <f>SUMPRODUCT(L0Input!D6:F8,$P$33:$R$35)</f>
        <v>-127.5</v>
      </c>
      <c r="E36" s="32">
        <f>SUMPRODUCT(L0Input!E6:G8,$P$33:$R$35)</f>
        <v>-127.5</v>
      </c>
      <c r="F36" s="32">
        <f>SUMPRODUCT(L0Input!F6:H8,$P$33:$R$35)</f>
        <v>-127.5</v>
      </c>
      <c r="G36" s="32">
        <f>SUMPRODUCT(L0Input!G6:I8,$P$33:$R$35)</f>
        <v>-127.5</v>
      </c>
      <c r="H36" s="32">
        <f>SUMPRODUCT(L0Input!H6:J8,$P$33:$R$35)</f>
        <v>-127.5</v>
      </c>
      <c r="I36" s="32">
        <f>SUMPRODUCT(L0Input!I6:K8,$P$33:$R$35)</f>
        <v>-191.25</v>
      </c>
      <c r="J36" s="32">
        <f>SUMPRODUCT(L0Input!J6:L8,$P$33:$R$35)</f>
        <v>74.5</v>
      </c>
      <c r="K36" s="32">
        <f>SUMPRODUCT(L0Input!K6:M8,$P$33:$R$35)</f>
        <v>20.75</v>
      </c>
      <c r="L36" s="32">
        <f>SUMPRODUCT(L0Input!L6:N8,$P$33:$R$35)</f>
        <v>-180.5</v>
      </c>
      <c r="M36" s="32">
        <f>SUMPRODUCT(L0Input!M6:O8,$P$33:$R$35)</f>
        <v>-127.5</v>
      </c>
      <c r="N36" s="32">
        <f>SUMPRODUCT(L0Input!N6:P8,$P$33:$R$35)</f>
        <v>-127.5</v>
      </c>
      <c r="O36" s="28"/>
      <c r="P36" s="29"/>
      <c r="Q36" s="29"/>
      <c r="R36" s="29"/>
    </row>
    <row r="37" spans="1:18" ht="18.75" customHeight="1" x14ac:dyDescent="0.2">
      <c r="A37" s="32">
        <f>SUMPRODUCT(L0Input!A7:C9,$P$33:$R$35)</f>
        <v>-127.5</v>
      </c>
      <c r="B37" s="32">
        <f>SUMPRODUCT(L0Input!B7:D9,$P$33:$R$35)</f>
        <v>-127.5</v>
      </c>
      <c r="C37" s="32">
        <f>SUMPRODUCT(L0Input!C7:E9,$P$33:$R$35)</f>
        <v>-127.5</v>
      </c>
      <c r="D37" s="32">
        <f>SUMPRODUCT(L0Input!D7:F9,$P$33:$R$35)</f>
        <v>-127.5</v>
      </c>
      <c r="E37" s="32">
        <f>SUMPRODUCT(L0Input!E7:G9,$P$33:$R$35)</f>
        <v>-127.5</v>
      </c>
      <c r="F37" s="32">
        <f>SUMPRODUCT(L0Input!F7:H9,$P$33:$R$35)</f>
        <v>-127.5</v>
      </c>
      <c r="G37" s="32">
        <f>SUMPRODUCT(L0Input!G7:I9,$P$33:$R$35)</f>
        <v>-127.5</v>
      </c>
      <c r="H37" s="32">
        <f>SUMPRODUCT(L0Input!H7:J9,$P$33:$R$35)</f>
        <v>-127.5</v>
      </c>
      <c r="I37" s="32">
        <f>SUMPRODUCT(L0Input!I7:K9,$P$33:$R$35)</f>
        <v>-191.25</v>
      </c>
      <c r="J37" s="32">
        <f>SUMPRODUCT(L0Input!J7:L9,$P$33:$R$35)</f>
        <v>74.5</v>
      </c>
      <c r="K37" s="32">
        <f>SUMPRODUCT(L0Input!K7:M9,$P$33:$R$35)</f>
        <v>20.75</v>
      </c>
      <c r="L37" s="32">
        <f>SUMPRODUCT(L0Input!L7:N9,$P$33:$R$35)</f>
        <v>-180.5</v>
      </c>
      <c r="M37" s="32">
        <f>SUMPRODUCT(L0Input!M7:O9,$P$33:$R$35)</f>
        <v>-127.5</v>
      </c>
      <c r="N37" s="32">
        <f>SUMPRODUCT(L0Input!N7:P9,$P$33:$R$35)</f>
        <v>-127.5</v>
      </c>
      <c r="O37" s="28"/>
      <c r="P37" s="29"/>
      <c r="Q37" s="29"/>
      <c r="R37" s="29"/>
    </row>
    <row r="38" spans="1:18" ht="18.75" customHeight="1" x14ac:dyDescent="0.2">
      <c r="A38" s="32">
        <f>SUMPRODUCT(L0Input!A8:C10,$P$33:$R$35)</f>
        <v>-127.5</v>
      </c>
      <c r="B38" s="32">
        <f>SUMPRODUCT(L0Input!B8:D10,$P$33:$R$35)</f>
        <v>-127.5</v>
      </c>
      <c r="C38" s="32">
        <f>SUMPRODUCT(L0Input!C8:E10,$P$33:$R$35)</f>
        <v>-127.5</v>
      </c>
      <c r="D38" s="32">
        <f>SUMPRODUCT(L0Input!D8:F10,$P$33:$R$35)</f>
        <v>-127.5</v>
      </c>
      <c r="E38" s="32">
        <f>SUMPRODUCT(L0Input!E8:G10,$P$33:$R$35)</f>
        <v>-127.5</v>
      </c>
      <c r="F38" s="32">
        <f>SUMPRODUCT(L0Input!F8:H10,$P$33:$R$35)</f>
        <v>-127.5</v>
      </c>
      <c r="G38" s="32">
        <f>SUMPRODUCT(L0Input!G8:I10,$P$33:$R$35)</f>
        <v>-127.5</v>
      </c>
      <c r="H38" s="32">
        <f>SUMPRODUCT(L0Input!H8:J10,$P$33:$R$35)</f>
        <v>-127.5</v>
      </c>
      <c r="I38" s="32">
        <f>SUMPRODUCT(L0Input!I8:K10,$P$33:$R$35)</f>
        <v>-191.25</v>
      </c>
      <c r="J38" s="32">
        <f>SUMPRODUCT(L0Input!J8:L10,$P$33:$R$35)</f>
        <v>74.5</v>
      </c>
      <c r="K38" s="32">
        <f>SUMPRODUCT(L0Input!K8:M10,$P$33:$R$35)</f>
        <v>20.75</v>
      </c>
      <c r="L38" s="32">
        <f>SUMPRODUCT(L0Input!L8:N10,$P$33:$R$35)</f>
        <v>-180.5</v>
      </c>
      <c r="M38" s="32">
        <f>SUMPRODUCT(L0Input!M8:O10,$P$33:$R$35)</f>
        <v>-127.5</v>
      </c>
      <c r="N38" s="32">
        <f>SUMPRODUCT(L0Input!N8:P10,$P$33:$R$35)</f>
        <v>-127.5</v>
      </c>
      <c r="O38" s="28"/>
      <c r="P38" s="29"/>
      <c r="Q38" s="29"/>
      <c r="R38" s="29"/>
    </row>
    <row r="39" spans="1:18" ht="18.75" customHeight="1" x14ac:dyDescent="0.2">
      <c r="A39" s="32">
        <f>SUMPRODUCT(L0Input!A9:C11,$P$33:$R$35)</f>
        <v>-127.5</v>
      </c>
      <c r="B39" s="32">
        <f>SUMPRODUCT(L0Input!B9:D11,$P$33:$R$35)</f>
        <v>-127.5</v>
      </c>
      <c r="C39" s="32">
        <f>SUMPRODUCT(L0Input!C9:E11,$P$33:$R$35)</f>
        <v>-127.5</v>
      </c>
      <c r="D39" s="32">
        <f>SUMPRODUCT(L0Input!D9:F11,$P$33:$R$35)</f>
        <v>-127.5</v>
      </c>
      <c r="E39" s="32">
        <f>SUMPRODUCT(L0Input!E9:G11,$P$33:$R$35)</f>
        <v>-127.5</v>
      </c>
      <c r="F39" s="32">
        <f>SUMPRODUCT(L0Input!F9:H11,$P$33:$R$35)</f>
        <v>-127.5</v>
      </c>
      <c r="G39" s="32">
        <f>SUMPRODUCT(L0Input!G9:I11,$P$33:$R$35)</f>
        <v>-127.5</v>
      </c>
      <c r="H39" s="32">
        <f>SUMPRODUCT(L0Input!H9:J11,$P$33:$R$35)</f>
        <v>-127.5</v>
      </c>
      <c r="I39" s="32">
        <f>SUMPRODUCT(L0Input!I9:K11,$P$33:$R$35)</f>
        <v>-191.25</v>
      </c>
      <c r="J39" s="32">
        <f>SUMPRODUCT(L0Input!J9:L11,$P$33:$R$35)</f>
        <v>74.5</v>
      </c>
      <c r="K39" s="32">
        <f>SUMPRODUCT(L0Input!K9:M11,$P$33:$R$35)</f>
        <v>20.75</v>
      </c>
      <c r="L39" s="32">
        <f>SUMPRODUCT(L0Input!L9:N11,$P$33:$R$35)</f>
        <v>-180.5</v>
      </c>
      <c r="M39" s="32">
        <f>SUMPRODUCT(L0Input!M9:O11,$P$33:$R$35)</f>
        <v>-127.5</v>
      </c>
      <c r="N39" s="32">
        <f>SUMPRODUCT(L0Input!N9:P11,$P$33:$R$35)</f>
        <v>-127.5</v>
      </c>
      <c r="O39" s="28"/>
      <c r="P39" s="30"/>
      <c r="Q39" s="30"/>
      <c r="R39" s="30"/>
    </row>
    <row r="40" spans="1:18" ht="18.75" customHeight="1" x14ac:dyDescent="0.2">
      <c r="A40" s="32">
        <f>SUMPRODUCT(L0Input!A10:C12,$P$33:$R$35)</f>
        <v>-127.5</v>
      </c>
      <c r="B40" s="32">
        <f>SUMPRODUCT(L0Input!B10:D12,$P$33:$R$35)</f>
        <v>-127.5</v>
      </c>
      <c r="C40" s="32">
        <f>SUMPRODUCT(L0Input!C10:E12,$P$33:$R$35)</f>
        <v>-127.5</v>
      </c>
      <c r="D40" s="32">
        <f>SUMPRODUCT(L0Input!D10:F12,$P$33:$R$35)</f>
        <v>-127.5</v>
      </c>
      <c r="E40" s="32">
        <f>SUMPRODUCT(L0Input!E10:G12,$P$33:$R$35)</f>
        <v>-127.5</v>
      </c>
      <c r="F40" s="32">
        <f>SUMPRODUCT(L0Input!F10:H12,$P$33:$R$35)</f>
        <v>-127.5</v>
      </c>
      <c r="G40" s="32">
        <f>SUMPRODUCT(L0Input!G10:I12,$P$33:$R$35)</f>
        <v>-127.5</v>
      </c>
      <c r="H40" s="32">
        <f>SUMPRODUCT(L0Input!H10:J12,$P$33:$R$35)</f>
        <v>-127.5</v>
      </c>
      <c r="I40" s="32">
        <f>SUMPRODUCT(L0Input!I10:K12,$P$33:$R$35)</f>
        <v>-191.25</v>
      </c>
      <c r="J40" s="32">
        <f>SUMPRODUCT(L0Input!J10:L12,$P$33:$R$35)</f>
        <v>74.5</v>
      </c>
      <c r="K40" s="32">
        <f>SUMPRODUCT(L0Input!K10:M12,$P$33:$R$35)</f>
        <v>20.75</v>
      </c>
      <c r="L40" s="32">
        <f>SUMPRODUCT(L0Input!L10:N12,$P$33:$R$35)</f>
        <v>-180.5</v>
      </c>
      <c r="M40" s="32">
        <f>SUMPRODUCT(L0Input!M10:O12,$P$33:$R$35)</f>
        <v>-127.5</v>
      </c>
      <c r="N40" s="32">
        <f>SUMPRODUCT(L0Input!N10:P12,$P$33:$R$35)</f>
        <v>-127.5</v>
      </c>
      <c r="O40" s="28"/>
      <c r="P40" s="30"/>
      <c r="Q40" s="30"/>
      <c r="R40" s="30"/>
    </row>
    <row r="41" spans="1:18" ht="18.75" customHeight="1" x14ac:dyDescent="0.2">
      <c r="A41" s="32">
        <f>SUMPRODUCT(L0Input!A11:C13,$P$33:$R$35)</f>
        <v>-127.5</v>
      </c>
      <c r="B41" s="32">
        <f>SUMPRODUCT(L0Input!B11:D13,$P$33:$R$35)</f>
        <v>-127.5</v>
      </c>
      <c r="C41" s="32">
        <f>SUMPRODUCT(L0Input!C11:E13,$P$33:$R$35)</f>
        <v>-127.5</v>
      </c>
      <c r="D41" s="32">
        <f>SUMPRODUCT(L0Input!D11:F13,$P$33:$R$35)</f>
        <v>-127.5</v>
      </c>
      <c r="E41" s="32">
        <f>SUMPRODUCT(L0Input!E11:G13,$P$33:$R$35)</f>
        <v>-127.5</v>
      </c>
      <c r="F41" s="32">
        <f>SUMPRODUCT(L0Input!F11:H13,$P$33:$R$35)</f>
        <v>-127.5</v>
      </c>
      <c r="G41" s="32">
        <f>SUMPRODUCT(L0Input!G11:I13,$P$33:$R$35)</f>
        <v>-127.5</v>
      </c>
      <c r="H41" s="32">
        <f>SUMPRODUCT(L0Input!H11:J13,$P$33:$R$35)</f>
        <v>-127.5</v>
      </c>
      <c r="I41" s="32">
        <f>SUMPRODUCT(L0Input!I11:K13,$P$33:$R$35)</f>
        <v>-191.25</v>
      </c>
      <c r="J41" s="32">
        <f>SUMPRODUCT(L0Input!J11:L13,$P$33:$R$35)</f>
        <v>74.5</v>
      </c>
      <c r="K41" s="32">
        <f>SUMPRODUCT(L0Input!K11:M13,$P$33:$R$35)</f>
        <v>20.75</v>
      </c>
      <c r="L41" s="32">
        <f>SUMPRODUCT(L0Input!L11:N13,$P$33:$R$35)</f>
        <v>-180.5</v>
      </c>
      <c r="M41" s="32">
        <f>SUMPRODUCT(L0Input!M11:O13,$P$33:$R$35)</f>
        <v>-127.5</v>
      </c>
      <c r="N41" s="32">
        <f>SUMPRODUCT(L0Input!N11:P13,$P$33:$R$35)</f>
        <v>-127.5</v>
      </c>
      <c r="O41" s="28"/>
      <c r="P41" s="30"/>
      <c r="Q41" s="30"/>
      <c r="R41" s="30"/>
    </row>
    <row r="42" spans="1:18" ht="18.75" customHeight="1" x14ac:dyDescent="0.2">
      <c r="A42" s="32">
        <f>SUMPRODUCT(L0Input!A12:C14,$P$33:$R$35)</f>
        <v>-127.5</v>
      </c>
      <c r="B42" s="32">
        <f>SUMPRODUCT(L0Input!B12:D14,$P$33:$R$35)</f>
        <v>-127.5</v>
      </c>
      <c r="C42" s="32">
        <f>SUMPRODUCT(L0Input!C12:E14,$P$33:$R$35)</f>
        <v>-127.5</v>
      </c>
      <c r="D42" s="32">
        <f>SUMPRODUCT(L0Input!D12:F14,$P$33:$R$35)</f>
        <v>-127.5</v>
      </c>
      <c r="E42" s="32">
        <f>SUMPRODUCT(L0Input!E12:G14,$P$33:$R$35)</f>
        <v>-127.5</v>
      </c>
      <c r="F42" s="32">
        <f>SUMPRODUCT(L0Input!F12:H14,$P$33:$R$35)</f>
        <v>-127.5</v>
      </c>
      <c r="G42" s="32">
        <f>SUMPRODUCT(L0Input!G12:I14,$P$33:$R$35)</f>
        <v>-127.5</v>
      </c>
      <c r="H42" s="32">
        <f>SUMPRODUCT(L0Input!H12:J14,$P$33:$R$35)</f>
        <v>-127.5</v>
      </c>
      <c r="I42" s="32">
        <f>SUMPRODUCT(L0Input!I12:K14,$P$33:$R$35)</f>
        <v>-191.25</v>
      </c>
      <c r="J42" s="32">
        <f>SUMPRODUCT(L0Input!J12:L14,$P$33:$R$35)</f>
        <v>74.5</v>
      </c>
      <c r="K42" s="32">
        <f>SUMPRODUCT(L0Input!K12:M14,$P$33:$R$35)</f>
        <v>20.75</v>
      </c>
      <c r="L42" s="32">
        <f>SUMPRODUCT(L0Input!L12:N14,$P$33:$R$35)</f>
        <v>-180.5</v>
      </c>
      <c r="M42" s="32">
        <f>SUMPRODUCT(L0Input!M12:O14,$P$33:$R$35)</f>
        <v>-127.5</v>
      </c>
      <c r="N42" s="32">
        <f>SUMPRODUCT(L0Input!N12:P14,$P$33:$R$35)</f>
        <v>-127.5</v>
      </c>
      <c r="O42" s="28"/>
      <c r="P42" s="30"/>
      <c r="Q42" s="30"/>
      <c r="R42" s="30"/>
    </row>
    <row r="43" spans="1:18" ht="18.75" customHeight="1" x14ac:dyDescent="0.2">
      <c r="A43" s="32">
        <f>SUMPRODUCT(L0Input!A13:C15,$P$33:$R$35)</f>
        <v>-127.5</v>
      </c>
      <c r="B43" s="32">
        <f>SUMPRODUCT(L0Input!B13:D15,$P$33:$R$35)</f>
        <v>-127.5</v>
      </c>
      <c r="C43" s="32">
        <f>SUMPRODUCT(L0Input!C13:E15,$P$33:$R$35)</f>
        <v>-127.5</v>
      </c>
      <c r="D43" s="32">
        <f>SUMPRODUCT(L0Input!D13:F15,$P$33:$R$35)</f>
        <v>-127.5</v>
      </c>
      <c r="E43" s="32">
        <f>SUMPRODUCT(L0Input!E13:G15,$P$33:$R$35)</f>
        <v>-127.5</v>
      </c>
      <c r="F43" s="32">
        <f>SUMPRODUCT(L0Input!F13:H15,$P$33:$R$35)</f>
        <v>-127.5</v>
      </c>
      <c r="G43" s="32">
        <f>SUMPRODUCT(L0Input!G13:I15,$P$33:$R$35)</f>
        <v>-127.5</v>
      </c>
      <c r="H43" s="32">
        <f>SUMPRODUCT(L0Input!H13:J15,$P$33:$R$35)</f>
        <v>-127.5</v>
      </c>
      <c r="I43" s="32">
        <f>SUMPRODUCT(L0Input!I13:K15,$P$33:$R$35)</f>
        <v>-318.75</v>
      </c>
      <c r="J43" s="32">
        <f>SUMPRODUCT(L0Input!J13:L15,$P$33:$R$35)</f>
        <v>-95.25</v>
      </c>
      <c r="K43" s="32">
        <f>SUMPRODUCT(L0Input!K13:M15,$P$33:$R$35)</f>
        <v>222.75</v>
      </c>
      <c r="L43" s="32">
        <f>SUMPRODUCT(L0Input!L13:N15,$P$33:$R$35)</f>
        <v>31.5</v>
      </c>
      <c r="M43" s="32">
        <f>SUMPRODUCT(L0Input!M13:O15,$P$33:$R$35)</f>
        <v>-127.5</v>
      </c>
      <c r="N43" s="32">
        <f>SUMPRODUCT(L0Input!N13:P15,$P$33:$R$35)</f>
        <v>-127.5</v>
      </c>
      <c r="O43" s="28"/>
      <c r="P43" s="30"/>
      <c r="Q43" s="30"/>
      <c r="R43" s="30"/>
    </row>
    <row r="44" spans="1:18" ht="18.75" customHeight="1" x14ac:dyDescent="0.2">
      <c r="A44" s="32">
        <f>SUMPRODUCT(L0Input!A14:C16,$P$33:$R$35)</f>
        <v>-127.5</v>
      </c>
      <c r="B44" s="32">
        <f>SUMPRODUCT(L0Input!B14:D16,$P$33:$R$35)</f>
        <v>-127.5</v>
      </c>
      <c r="C44" s="32">
        <f>SUMPRODUCT(L0Input!C14:E16,$P$33:$R$35)</f>
        <v>-127.5</v>
      </c>
      <c r="D44" s="32">
        <f>SUMPRODUCT(L0Input!D14:F16,$P$33:$R$35)</f>
        <v>-127.5</v>
      </c>
      <c r="E44" s="32">
        <f>SUMPRODUCT(L0Input!E14:G16,$P$33:$R$35)</f>
        <v>-127.5</v>
      </c>
      <c r="F44" s="32">
        <f>SUMPRODUCT(L0Input!F14:H16,$P$33:$R$35)</f>
        <v>-127.5</v>
      </c>
      <c r="G44" s="32">
        <f>SUMPRODUCT(L0Input!G14:I16,$P$33:$R$35)</f>
        <v>-127.5</v>
      </c>
      <c r="H44" s="32">
        <f>SUMPRODUCT(L0Input!H14:J16,$P$33:$R$35)</f>
        <v>-127.5</v>
      </c>
      <c r="I44" s="32">
        <f>SUMPRODUCT(L0Input!I14:K16,$P$33:$R$35)</f>
        <v>-382.5</v>
      </c>
      <c r="J44" s="32">
        <f>SUMPRODUCT(L0Input!J14:L16,$P$33:$R$35)</f>
        <v>-275.75</v>
      </c>
      <c r="K44" s="32">
        <f>SUMPRODUCT(L0Input!K14:M16,$P$33:$R$35)</f>
        <v>53</v>
      </c>
      <c r="L44" s="32">
        <f>SUMPRODUCT(L0Input!L14:N16,$P$33:$R$35)</f>
        <v>-21.5</v>
      </c>
      <c r="M44" s="32">
        <f>SUMPRODUCT(L0Input!M14:O16,$P$33:$R$35)</f>
        <v>-127.5</v>
      </c>
      <c r="N44" s="32">
        <f>SUMPRODUCT(L0Input!N14:P16,$P$33:$R$35)</f>
        <v>-127.5</v>
      </c>
      <c r="O44" s="28"/>
      <c r="P44" s="30"/>
      <c r="Q44" s="30"/>
      <c r="R44" s="30"/>
    </row>
    <row r="45" spans="1:18" ht="18.75" customHeight="1" x14ac:dyDescent="0.2">
      <c r="A45" s="33"/>
      <c r="B45" s="33"/>
      <c r="C45" s="33"/>
      <c r="D45" s="33"/>
      <c r="E45" s="33"/>
      <c r="F45" s="33"/>
      <c r="G45" s="33"/>
      <c r="H45" s="33"/>
      <c r="I45" s="33"/>
      <c r="J45" s="33"/>
      <c r="K45" s="33"/>
      <c r="L45" s="33"/>
      <c r="M45" s="33"/>
      <c r="N45" s="33"/>
      <c r="O45" s="28"/>
      <c r="P45" s="34"/>
      <c r="Q45" s="34"/>
      <c r="R45" s="34"/>
    </row>
    <row r="46" spans="1:18" ht="18.75" customHeight="1" x14ac:dyDescent="0.2">
      <c r="A46" s="32">
        <f>SUMPRODUCT(L0Input!A1:C3,$P$48:$R$50)</f>
        <v>-127.5</v>
      </c>
      <c r="B46" s="32">
        <f>SUMPRODUCT(L0Input!B1:D3,$P$48:$R$50)</f>
        <v>-127.5</v>
      </c>
      <c r="C46" s="32">
        <f>SUMPRODUCT(L0Input!C1:E3,$P$48:$R$50)</f>
        <v>-127.5</v>
      </c>
      <c r="D46" s="32">
        <f>SUMPRODUCT(L0Input!D1:F3,$P$48:$R$50)</f>
        <v>-127.5</v>
      </c>
      <c r="E46" s="32">
        <f>SUMPRODUCT(L0Input!E1:G3,$P$48:$R$50)</f>
        <v>-249.5</v>
      </c>
      <c r="F46" s="32">
        <f>SUMPRODUCT(L0Input!F1:H3,$P$48:$R$50)</f>
        <v>-232</v>
      </c>
      <c r="G46" s="32">
        <f>SUMPRODUCT(L0Input!G1:I3,$P$48:$R$50)</f>
        <v>-167.75</v>
      </c>
      <c r="H46" s="32">
        <f>SUMPRODUCT(L0Input!H1:J3,$P$48:$R$50)</f>
        <v>-161.25</v>
      </c>
      <c r="I46" s="32">
        <f>SUMPRODUCT(L0Input!I1:K3,$P$48:$R$50)</f>
        <v>-161.25</v>
      </c>
      <c r="J46" s="32">
        <f>SUMPRODUCT(L0Input!J1:L3,$P$48:$R$50)</f>
        <v>-161.25</v>
      </c>
      <c r="K46" s="32">
        <f>SUMPRODUCT(L0Input!K1:M3,$P$48:$R$50)</f>
        <v>-161.25</v>
      </c>
      <c r="L46" s="32">
        <f>SUMPRODUCT(L0Input!L1:N3,$P$48:$R$50)</f>
        <v>-161.25</v>
      </c>
      <c r="M46" s="32">
        <f>SUMPRODUCT(L0Input!M1:O3,$P$48:$R$50)</f>
        <v>-161.25</v>
      </c>
      <c r="N46" s="32">
        <f>SUMPRODUCT(L0Input!N1:P3,$P$48:$R$50)</f>
        <v>-109.25</v>
      </c>
      <c r="O46" s="28"/>
      <c r="P46" s="58" t="s">
        <v>32</v>
      </c>
      <c r="Q46" s="50"/>
      <c r="R46" s="50"/>
    </row>
    <row r="47" spans="1:18" ht="18.75" customHeight="1" x14ac:dyDescent="0.2">
      <c r="A47" s="32">
        <f>SUMPRODUCT(L0Input!A2:C4,$P$48:$R$50)</f>
        <v>-127.5</v>
      </c>
      <c r="B47" s="32">
        <f>SUMPRODUCT(L0Input!B2:D4,$P$48:$R$50)</f>
        <v>-127.5</v>
      </c>
      <c r="C47" s="32">
        <f>SUMPRODUCT(L0Input!C2:E4,$P$48:$R$50)</f>
        <v>-127.5</v>
      </c>
      <c r="D47" s="32">
        <f>SUMPRODUCT(L0Input!D2:F4,$P$48:$R$50)</f>
        <v>-127.5</v>
      </c>
      <c r="E47" s="32">
        <f>SUMPRODUCT(L0Input!E2:G4,$P$48:$R$50)</f>
        <v>-283</v>
      </c>
      <c r="F47" s="32">
        <f>SUMPRODUCT(L0Input!F2:H4,$P$48:$R$50)</f>
        <v>-241.25</v>
      </c>
      <c r="G47" s="32">
        <f>SUMPRODUCT(L0Input!G2:I4,$P$48:$R$50)</f>
        <v>-94</v>
      </c>
      <c r="H47" s="32">
        <f>SUMPRODUCT(L0Input!H2:J4,$P$48:$R$50)</f>
        <v>-56.25</v>
      </c>
      <c r="I47" s="32">
        <f>SUMPRODUCT(L0Input!I2:K4,$P$48:$R$50)</f>
        <v>-56.25</v>
      </c>
      <c r="J47" s="32">
        <f>SUMPRODUCT(L0Input!J2:L4,$P$48:$R$50)</f>
        <v>-56.25</v>
      </c>
      <c r="K47" s="32">
        <f>SUMPRODUCT(L0Input!K2:M4,$P$48:$R$50)</f>
        <v>-56.25</v>
      </c>
      <c r="L47" s="32">
        <f>SUMPRODUCT(L0Input!L2:N4,$P$48:$R$50)</f>
        <v>-56.25</v>
      </c>
      <c r="M47" s="32">
        <f>SUMPRODUCT(L0Input!M2:O4,$P$48:$R$50)</f>
        <v>-56.25</v>
      </c>
      <c r="N47" s="32">
        <f>SUMPRODUCT(L0Input!N2:P4,$P$48:$R$50)</f>
        <v>53.75</v>
      </c>
      <c r="O47" s="28"/>
      <c r="P47" s="59" t="s">
        <v>22</v>
      </c>
      <c r="Q47" s="50"/>
      <c r="R47" s="50"/>
    </row>
    <row r="48" spans="1:18" ht="18.75" customHeight="1" x14ac:dyDescent="0.2">
      <c r="A48" s="32">
        <f>SUMPRODUCT(L0Input!A3:C5,$P$48:$R$50)</f>
        <v>-127.5</v>
      </c>
      <c r="B48" s="32">
        <f>SUMPRODUCT(L0Input!B3:D5,$P$48:$R$50)</f>
        <v>-127.5</v>
      </c>
      <c r="C48" s="32">
        <f>SUMPRODUCT(L0Input!C3:E5,$P$48:$R$50)</f>
        <v>-127.5</v>
      </c>
      <c r="D48" s="32">
        <f>SUMPRODUCT(L0Input!D3:F5,$P$48:$R$50)</f>
        <v>-127.5</v>
      </c>
      <c r="E48" s="32">
        <f>SUMPRODUCT(L0Input!E3:G5,$P$48:$R$50)</f>
        <v>-20</v>
      </c>
      <c r="F48" s="32">
        <f>SUMPRODUCT(L0Input!F3:H5,$P$48:$R$50)</f>
        <v>127.25</v>
      </c>
      <c r="G48" s="32">
        <f>SUMPRODUCT(L0Input!G3:I5,$P$48:$R$50)</f>
        <v>89.5</v>
      </c>
      <c r="H48" s="32">
        <f>SUMPRODUCT(L0Input!H3:J5,$P$48:$R$50)</f>
        <v>93.75</v>
      </c>
      <c r="I48" s="32">
        <f>SUMPRODUCT(L0Input!I3:K5,$P$48:$R$50)</f>
        <v>-161.25</v>
      </c>
      <c r="J48" s="32">
        <f>SUMPRODUCT(L0Input!J3:L5,$P$48:$R$50)</f>
        <v>-54.5</v>
      </c>
      <c r="K48" s="32">
        <f>SUMPRODUCT(L0Input!K3:M5,$P$48:$R$50)</f>
        <v>274.25</v>
      </c>
      <c r="L48" s="32">
        <f>SUMPRODUCT(L0Input!L3:N5,$P$48:$R$50)</f>
        <v>199.75</v>
      </c>
      <c r="M48" s="32">
        <f>SUMPRODUCT(L0Input!M3:O5,$P$48:$R$50)</f>
        <v>93.75</v>
      </c>
      <c r="N48" s="32">
        <f>SUMPRODUCT(L0Input!N3:P5,$P$48:$R$50)</f>
        <v>37</v>
      </c>
      <c r="O48" s="28"/>
      <c r="P48" s="27">
        <v>1</v>
      </c>
      <c r="Q48" s="27">
        <v>-0.25</v>
      </c>
      <c r="R48" s="27">
        <v>-0.5</v>
      </c>
    </row>
    <row r="49" spans="1:18" ht="18.75" customHeight="1" x14ac:dyDescent="0.2">
      <c r="A49" s="32">
        <f>SUMPRODUCT(L0Input!A4:C6,$P$48:$R$50)</f>
        <v>-127.5</v>
      </c>
      <c r="B49" s="32">
        <f>SUMPRODUCT(L0Input!B4:D6,$P$48:$R$50)</f>
        <v>-127.5</v>
      </c>
      <c r="C49" s="32">
        <f>SUMPRODUCT(L0Input!C4:E6,$P$48:$R$50)</f>
        <v>-127.5</v>
      </c>
      <c r="D49" s="32">
        <f>SUMPRODUCT(L0Input!D4:F6,$P$48:$R$50)</f>
        <v>-127.5</v>
      </c>
      <c r="E49" s="32">
        <f>SUMPRODUCT(L0Input!E4:G6,$P$48:$R$50)</f>
        <v>-34.5</v>
      </c>
      <c r="F49" s="32">
        <f>SUMPRODUCT(L0Input!F4:H6,$P$48:$R$50)</f>
        <v>46.5</v>
      </c>
      <c r="G49" s="32">
        <f>SUMPRODUCT(L0Input!G4:I6,$P$48:$R$50)</f>
        <v>-122.25</v>
      </c>
      <c r="H49" s="32">
        <f>SUMPRODUCT(L0Input!H4:J6,$P$48:$R$50)</f>
        <v>-191.25</v>
      </c>
      <c r="I49" s="32">
        <f>SUMPRODUCT(L0Input!I4:K6,$P$48:$R$50)</f>
        <v>-382.5</v>
      </c>
      <c r="J49" s="32">
        <f>SUMPRODUCT(L0Input!J4:L6,$P$48:$R$50)</f>
        <v>-159</v>
      </c>
      <c r="K49" s="32">
        <f>SUMPRODUCT(L0Input!K4:M6,$P$48:$R$50)</f>
        <v>159</v>
      </c>
      <c r="L49" s="32">
        <f>SUMPRODUCT(L0Input!L4:N6,$P$48:$R$50)</f>
        <v>-32.25</v>
      </c>
      <c r="M49" s="32">
        <f>SUMPRODUCT(L0Input!M4:O6,$P$48:$R$50)</f>
        <v>-191.25</v>
      </c>
      <c r="N49" s="32">
        <f>SUMPRODUCT(L0Input!N4:P6,$P$48:$R$50)</f>
        <v>-252.75</v>
      </c>
      <c r="O49" s="28"/>
      <c r="P49" s="27">
        <v>-0.25</v>
      </c>
      <c r="Q49" s="27">
        <v>-0.5</v>
      </c>
      <c r="R49" s="27">
        <v>-0.25</v>
      </c>
    </row>
    <row r="50" spans="1:18" ht="18.75" customHeight="1" x14ac:dyDescent="0.2">
      <c r="A50" s="32">
        <f>SUMPRODUCT(L0Input!A5:C7,$P$48:$R$50)</f>
        <v>-127.5</v>
      </c>
      <c r="B50" s="32">
        <f>SUMPRODUCT(L0Input!B5:D7,$P$48:$R$50)</f>
        <v>-127.5</v>
      </c>
      <c r="C50" s="32">
        <f>SUMPRODUCT(L0Input!C5:E7,$P$48:$R$50)</f>
        <v>-127.5</v>
      </c>
      <c r="D50" s="32">
        <f>SUMPRODUCT(L0Input!D5:F7,$P$48:$R$50)</f>
        <v>-127.5</v>
      </c>
      <c r="E50" s="32">
        <f>SUMPRODUCT(L0Input!E5:G7,$P$48:$R$50)</f>
        <v>-127.5</v>
      </c>
      <c r="F50" s="32">
        <f>SUMPRODUCT(L0Input!F5:H7,$P$48:$R$50)</f>
        <v>-127.5</v>
      </c>
      <c r="G50" s="32">
        <f>SUMPRODUCT(L0Input!G5:I7,$P$48:$R$50)</f>
        <v>-127.5</v>
      </c>
      <c r="H50" s="32">
        <f>SUMPRODUCT(L0Input!H5:J7,$P$48:$R$50)</f>
        <v>-127.5</v>
      </c>
      <c r="I50" s="32">
        <f>SUMPRODUCT(L0Input!I5:K7,$P$48:$R$50)</f>
        <v>-191.25</v>
      </c>
      <c r="J50" s="32">
        <f>SUMPRODUCT(L0Input!J5:L7,$P$48:$R$50)</f>
        <v>74.5</v>
      </c>
      <c r="K50" s="32">
        <f>SUMPRODUCT(L0Input!K5:M7,$P$48:$R$50)</f>
        <v>20.75</v>
      </c>
      <c r="L50" s="32">
        <f>SUMPRODUCT(L0Input!L5:N7,$P$48:$R$50)</f>
        <v>-180.5</v>
      </c>
      <c r="M50" s="32">
        <f>SUMPRODUCT(L0Input!M5:O7,$P$48:$R$50)</f>
        <v>-127.5</v>
      </c>
      <c r="N50" s="32">
        <f>SUMPRODUCT(L0Input!N5:P7,$P$48:$R$50)</f>
        <v>-127.5</v>
      </c>
      <c r="O50" s="35"/>
      <c r="P50" s="27">
        <v>-0.5</v>
      </c>
      <c r="Q50" s="27">
        <v>-0.25</v>
      </c>
      <c r="R50" s="27">
        <v>1</v>
      </c>
    </row>
    <row r="51" spans="1:18" ht="18.75" customHeight="1" x14ac:dyDescent="0.2">
      <c r="A51" s="32">
        <f>SUMPRODUCT(L0Input!A6:C8,$P$48:$R$50)</f>
        <v>-127.5</v>
      </c>
      <c r="B51" s="32">
        <f>SUMPRODUCT(L0Input!B6:D8,$P$48:$R$50)</f>
        <v>-127.5</v>
      </c>
      <c r="C51" s="32">
        <f>SUMPRODUCT(L0Input!C6:E8,$P$48:$R$50)</f>
        <v>-127.5</v>
      </c>
      <c r="D51" s="32">
        <f>SUMPRODUCT(L0Input!D6:F8,$P$48:$R$50)</f>
        <v>-127.5</v>
      </c>
      <c r="E51" s="32">
        <f>SUMPRODUCT(L0Input!E6:G8,$P$48:$R$50)</f>
        <v>-127.5</v>
      </c>
      <c r="F51" s="32">
        <f>SUMPRODUCT(L0Input!F6:H8,$P$48:$R$50)</f>
        <v>-127.5</v>
      </c>
      <c r="G51" s="32">
        <f>SUMPRODUCT(L0Input!G6:I8,$P$48:$R$50)</f>
        <v>-127.5</v>
      </c>
      <c r="H51" s="32">
        <f>SUMPRODUCT(L0Input!H6:J8,$P$48:$R$50)</f>
        <v>-127.5</v>
      </c>
      <c r="I51" s="32">
        <f>SUMPRODUCT(L0Input!I6:K8,$P$48:$R$50)</f>
        <v>-191.25</v>
      </c>
      <c r="J51" s="32">
        <f>SUMPRODUCT(L0Input!J6:L8,$P$48:$R$50)</f>
        <v>74.5</v>
      </c>
      <c r="K51" s="32">
        <f>SUMPRODUCT(L0Input!K6:M8,$P$48:$R$50)</f>
        <v>20.75</v>
      </c>
      <c r="L51" s="32">
        <f>SUMPRODUCT(L0Input!L6:N8,$P$48:$R$50)</f>
        <v>-180.5</v>
      </c>
      <c r="M51" s="32">
        <f>SUMPRODUCT(L0Input!M6:O8,$P$48:$R$50)</f>
        <v>-127.5</v>
      </c>
      <c r="N51" s="32">
        <f>SUMPRODUCT(L0Input!N6:P8,$P$48:$R$50)</f>
        <v>-127.5</v>
      </c>
      <c r="O51" s="28"/>
      <c r="P51" s="29"/>
      <c r="Q51" s="29"/>
      <c r="R51" s="29"/>
    </row>
    <row r="52" spans="1:18" ht="18.75" customHeight="1" x14ac:dyDescent="0.2">
      <c r="A52" s="32">
        <f>SUMPRODUCT(L0Input!A7:C9,$P$48:$R$50)</f>
        <v>-127.5</v>
      </c>
      <c r="B52" s="32">
        <f>SUMPRODUCT(L0Input!B7:D9,$P$48:$R$50)</f>
        <v>-127.5</v>
      </c>
      <c r="C52" s="32">
        <f>SUMPRODUCT(L0Input!C7:E9,$P$48:$R$50)</f>
        <v>-127.5</v>
      </c>
      <c r="D52" s="32">
        <f>SUMPRODUCT(L0Input!D7:F9,$P$48:$R$50)</f>
        <v>-127.5</v>
      </c>
      <c r="E52" s="32">
        <f>SUMPRODUCT(L0Input!E7:G9,$P$48:$R$50)</f>
        <v>-127.5</v>
      </c>
      <c r="F52" s="32">
        <f>SUMPRODUCT(L0Input!F7:H9,$P$48:$R$50)</f>
        <v>-127.5</v>
      </c>
      <c r="G52" s="32">
        <f>SUMPRODUCT(L0Input!G7:I9,$P$48:$R$50)</f>
        <v>-127.5</v>
      </c>
      <c r="H52" s="32">
        <f>SUMPRODUCT(L0Input!H7:J9,$P$48:$R$50)</f>
        <v>-127.5</v>
      </c>
      <c r="I52" s="32">
        <f>SUMPRODUCT(L0Input!I7:K9,$P$48:$R$50)</f>
        <v>-191.25</v>
      </c>
      <c r="J52" s="32">
        <f>SUMPRODUCT(L0Input!J7:L9,$P$48:$R$50)</f>
        <v>74.5</v>
      </c>
      <c r="K52" s="32">
        <f>SUMPRODUCT(L0Input!K7:M9,$P$48:$R$50)</f>
        <v>20.75</v>
      </c>
      <c r="L52" s="32">
        <f>SUMPRODUCT(L0Input!L7:N9,$P$48:$R$50)</f>
        <v>-180.5</v>
      </c>
      <c r="M52" s="32">
        <f>SUMPRODUCT(L0Input!M7:O9,$P$48:$R$50)</f>
        <v>-127.5</v>
      </c>
      <c r="N52" s="32">
        <f>SUMPRODUCT(L0Input!N7:P9,$P$48:$R$50)</f>
        <v>-127.5</v>
      </c>
      <c r="O52" s="28"/>
      <c r="P52" s="29"/>
      <c r="Q52" s="29"/>
      <c r="R52" s="29"/>
    </row>
    <row r="53" spans="1:18" ht="18.75" customHeight="1" x14ac:dyDescent="0.2">
      <c r="A53" s="32">
        <f>SUMPRODUCT(L0Input!A8:C10,$P$48:$R$50)</f>
        <v>-127.5</v>
      </c>
      <c r="B53" s="32">
        <f>SUMPRODUCT(L0Input!B8:D10,$P$48:$R$50)</f>
        <v>-127.5</v>
      </c>
      <c r="C53" s="32">
        <f>SUMPRODUCT(L0Input!C8:E10,$P$48:$R$50)</f>
        <v>-127.5</v>
      </c>
      <c r="D53" s="32">
        <f>SUMPRODUCT(L0Input!D8:F10,$P$48:$R$50)</f>
        <v>-127.5</v>
      </c>
      <c r="E53" s="32">
        <f>SUMPRODUCT(L0Input!E8:G10,$P$48:$R$50)</f>
        <v>-127.5</v>
      </c>
      <c r="F53" s="32">
        <f>SUMPRODUCT(L0Input!F8:H10,$P$48:$R$50)</f>
        <v>-127.5</v>
      </c>
      <c r="G53" s="32">
        <f>SUMPRODUCT(L0Input!G8:I10,$P$48:$R$50)</f>
        <v>-127.5</v>
      </c>
      <c r="H53" s="32">
        <f>SUMPRODUCT(L0Input!H8:J10,$P$48:$R$50)</f>
        <v>-127.5</v>
      </c>
      <c r="I53" s="32">
        <f>SUMPRODUCT(L0Input!I8:K10,$P$48:$R$50)</f>
        <v>-191.25</v>
      </c>
      <c r="J53" s="32">
        <f>SUMPRODUCT(L0Input!J8:L10,$P$48:$R$50)</f>
        <v>74.5</v>
      </c>
      <c r="K53" s="32">
        <f>SUMPRODUCT(L0Input!K8:M10,$P$48:$R$50)</f>
        <v>20.75</v>
      </c>
      <c r="L53" s="32">
        <f>SUMPRODUCT(L0Input!L8:N10,$P$48:$R$50)</f>
        <v>-180.5</v>
      </c>
      <c r="M53" s="32">
        <f>SUMPRODUCT(L0Input!M8:O10,$P$48:$R$50)</f>
        <v>-127.5</v>
      </c>
      <c r="N53" s="32">
        <f>SUMPRODUCT(L0Input!N8:P10,$P$48:$R$50)</f>
        <v>-127.5</v>
      </c>
      <c r="O53" s="28"/>
      <c r="P53" s="29"/>
      <c r="Q53" s="29"/>
      <c r="R53" s="29"/>
    </row>
    <row r="54" spans="1:18" ht="18.75" customHeight="1" x14ac:dyDescent="0.2">
      <c r="A54" s="32">
        <f>SUMPRODUCT(L0Input!A9:C11,$P$48:$R$50)</f>
        <v>-127.5</v>
      </c>
      <c r="B54" s="32">
        <f>SUMPRODUCT(L0Input!B9:D11,$P$48:$R$50)</f>
        <v>-127.5</v>
      </c>
      <c r="C54" s="32">
        <f>SUMPRODUCT(L0Input!C9:E11,$P$48:$R$50)</f>
        <v>-127.5</v>
      </c>
      <c r="D54" s="32">
        <f>SUMPRODUCT(L0Input!D9:F11,$P$48:$R$50)</f>
        <v>-127.5</v>
      </c>
      <c r="E54" s="32">
        <f>SUMPRODUCT(L0Input!E9:G11,$P$48:$R$50)</f>
        <v>-127.5</v>
      </c>
      <c r="F54" s="32">
        <f>SUMPRODUCT(L0Input!F9:H11,$P$48:$R$50)</f>
        <v>-127.5</v>
      </c>
      <c r="G54" s="32">
        <f>SUMPRODUCT(L0Input!G9:I11,$P$48:$R$50)</f>
        <v>-127.5</v>
      </c>
      <c r="H54" s="32">
        <f>SUMPRODUCT(L0Input!H9:J11,$P$48:$R$50)</f>
        <v>-127.5</v>
      </c>
      <c r="I54" s="32">
        <f>SUMPRODUCT(L0Input!I9:K11,$P$48:$R$50)</f>
        <v>-191.25</v>
      </c>
      <c r="J54" s="32">
        <f>SUMPRODUCT(L0Input!J9:L11,$P$48:$R$50)</f>
        <v>74.5</v>
      </c>
      <c r="K54" s="32">
        <f>SUMPRODUCT(L0Input!K9:M11,$P$48:$R$50)</f>
        <v>20.75</v>
      </c>
      <c r="L54" s="32">
        <f>SUMPRODUCT(L0Input!L9:N11,$P$48:$R$50)</f>
        <v>-180.5</v>
      </c>
      <c r="M54" s="32">
        <f>SUMPRODUCT(L0Input!M9:O11,$P$48:$R$50)</f>
        <v>-127.5</v>
      </c>
      <c r="N54" s="32">
        <f>SUMPRODUCT(L0Input!N9:P11,$P$48:$R$50)</f>
        <v>-127.5</v>
      </c>
      <c r="O54" s="28"/>
      <c r="P54" s="29"/>
      <c r="Q54" s="29"/>
      <c r="R54" s="29"/>
    </row>
    <row r="55" spans="1:18" ht="18.75" customHeight="1" x14ac:dyDescent="0.2">
      <c r="A55" s="32">
        <f>SUMPRODUCT(L0Input!A10:C12,$P$48:$R$50)</f>
        <v>-127.5</v>
      </c>
      <c r="B55" s="32">
        <f>SUMPRODUCT(L0Input!B10:D12,$P$48:$R$50)</f>
        <v>-127.5</v>
      </c>
      <c r="C55" s="32">
        <f>SUMPRODUCT(L0Input!C10:E12,$P$48:$R$50)</f>
        <v>-127.5</v>
      </c>
      <c r="D55" s="32">
        <f>SUMPRODUCT(L0Input!D10:F12,$P$48:$R$50)</f>
        <v>-127.5</v>
      </c>
      <c r="E55" s="32">
        <f>SUMPRODUCT(L0Input!E10:G12,$P$48:$R$50)</f>
        <v>-127.5</v>
      </c>
      <c r="F55" s="32">
        <f>SUMPRODUCT(L0Input!F10:H12,$P$48:$R$50)</f>
        <v>-127.5</v>
      </c>
      <c r="G55" s="32">
        <f>SUMPRODUCT(L0Input!G10:I12,$P$48:$R$50)</f>
        <v>-127.5</v>
      </c>
      <c r="H55" s="32">
        <f>SUMPRODUCT(L0Input!H10:J12,$P$48:$R$50)</f>
        <v>-127.5</v>
      </c>
      <c r="I55" s="32">
        <f>SUMPRODUCT(L0Input!I10:K12,$P$48:$R$50)</f>
        <v>-191.25</v>
      </c>
      <c r="J55" s="32">
        <f>SUMPRODUCT(L0Input!J10:L12,$P$48:$R$50)</f>
        <v>74.5</v>
      </c>
      <c r="K55" s="32">
        <f>SUMPRODUCT(L0Input!K10:M12,$P$48:$R$50)</f>
        <v>20.75</v>
      </c>
      <c r="L55" s="32">
        <f>SUMPRODUCT(L0Input!L10:N12,$P$48:$R$50)</f>
        <v>-180.5</v>
      </c>
      <c r="M55" s="32">
        <f>SUMPRODUCT(L0Input!M10:O12,$P$48:$R$50)</f>
        <v>-127.5</v>
      </c>
      <c r="N55" s="32">
        <f>SUMPRODUCT(L0Input!N10:P12,$P$48:$R$50)</f>
        <v>-127.5</v>
      </c>
      <c r="O55" s="28"/>
      <c r="P55" s="30"/>
      <c r="Q55" s="30"/>
      <c r="R55" s="30"/>
    </row>
    <row r="56" spans="1:18" ht="18.75" customHeight="1" x14ac:dyDescent="0.2">
      <c r="A56" s="32">
        <f>SUMPRODUCT(L0Input!A11:C13,$P$48:$R$50)</f>
        <v>-127.5</v>
      </c>
      <c r="B56" s="32">
        <f>SUMPRODUCT(L0Input!B11:D13,$P$48:$R$50)</f>
        <v>-127.5</v>
      </c>
      <c r="C56" s="32">
        <f>SUMPRODUCT(L0Input!C11:E13,$P$48:$R$50)</f>
        <v>-127.5</v>
      </c>
      <c r="D56" s="32">
        <f>SUMPRODUCT(L0Input!D11:F13,$P$48:$R$50)</f>
        <v>-127.5</v>
      </c>
      <c r="E56" s="32">
        <f>SUMPRODUCT(L0Input!E11:G13,$P$48:$R$50)</f>
        <v>-127.5</v>
      </c>
      <c r="F56" s="32">
        <f>SUMPRODUCT(L0Input!F11:H13,$P$48:$R$50)</f>
        <v>-127.5</v>
      </c>
      <c r="G56" s="32">
        <f>SUMPRODUCT(L0Input!G11:I13,$P$48:$R$50)</f>
        <v>-127.5</v>
      </c>
      <c r="H56" s="32">
        <f>SUMPRODUCT(L0Input!H11:J13,$P$48:$R$50)</f>
        <v>-127.5</v>
      </c>
      <c r="I56" s="32">
        <f>SUMPRODUCT(L0Input!I11:K13,$P$48:$R$50)</f>
        <v>-191.25</v>
      </c>
      <c r="J56" s="32">
        <f>SUMPRODUCT(L0Input!J11:L13,$P$48:$R$50)</f>
        <v>74.5</v>
      </c>
      <c r="K56" s="32">
        <f>SUMPRODUCT(L0Input!K11:M13,$P$48:$R$50)</f>
        <v>20.75</v>
      </c>
      <c r="L56" s="32">
        <f>SUMPRODUCT(L0Input!L11:N13,$P$48:$R$50)</f>
        <v>-180.5</v>
      </c>
      <c r="M56" s="32">
        <f>SUMPRODUCT(L0Input!M11:O13,$P$48:$R$50)</f>
        <v>-127.5</v>
      </c>
      <c r="N56" s="32">
        <f>SUMPRODUCT(L0Input!N11:P13,$P$48:$R$50)</f>
        <v>-127.5</v>
      </c>
      <c r="O56" s="28"/>
      <c r="P56" s="30"/>
      <c r="Q56" s="30"/>
      <c r="R56" s="30"/>
    </row>
    <row r="57" spans="1:18" ht="18.75" customHeight="1" x14ac:dyDescent="0.2">
      <c r="A57" s="32">
        <f>SUMPRODUCT(L0Input!A12:C14,$P$48:$R$50)</f>
        <v>-127.5</v>
      </c>
      <c r="B57" s="32">
        <f>SUMPRODUCT(L0Input!B12:D14,$P$48:$R$50)</f>
        <v>-127.5</v>
      </c>
      <c r="C57" s="32">
        <f>SUMPRODUCT(L0Input!C12:E14,$P$48:$R$50)</f>
        <v>-127.5</v>
      </c>
      <c r="D57" s="32">
        <f>SUMPRODUCT(L0Input!D12:F14,$P$48:$R$50)</f>
        <v>-127.5</v>
      </c>
      <c r="E57" s="32">
        <f>SUMPRODUCT(L0Input!E12:G14,$P$48:$R$50)</f>
        <v>-127.5</v>
      </c>
      <c r="F57" s="32">
        <f>SUMPRODUCT(L0Input!F12:H14,$P$48:$R$50)</f>
        <v>-127.5</v>
      </c>
      <c r="G57" s="32">
        <f>SUMPRODUCT(L0Input!G12:I14,$P$48:$R$50)</f>
        <v>-127.5</v>
      </c>
      <c r="H57" s="32">
        <f>SUMPRODUCT(L0Input!H12:J14,$P$48:$R$50)</f>
        <v>-127.5</v>
      </c>
      <c r="I57" s="32">
        <f>SUMPRODUCT(L0Input!I12:K14,$P$48:$R$50)</f>
        <v>-191.25</v>
      </c>
      <c r="J57" s="32">
        <f>SUMPRODUCT(L0Input!J12:L14,$P$48:$R$50)</f>
        <v>74.5</v>
      </c>
      <c r="K57" s="32">
        <f>SUMPRODUCT(L0Input!K12:M14,$P$48:$R$50)</f>
        <v>20.75</v>
      </c>
      <c r="L57" s="32">
        <f>SUMPRODUCT(L0Input!L12:N14,$P$48:$R$50)</f>
        <v>-180.5</v>
      </c>
      <c r="M57" s="32">
        <f>SUMPRODUCT(L0Input!M12:O14,$P$48:$R$50)</f>
        <v>-127.5</v>
      </c>
      <c r="N57" s="32">
        <f>SUMPRODUCT(L0Input!N12:P14,$P$48:$R$50)</f>
        <v>-127.5</v>
      </c>
      <c r="O57" s="28"/>
      <c r="P57" s="30"/>
      <c r="Q57" s="30"/>
      <c r="R57" s="30"/>
    </row>
    <row r="58" spans="1:18" ht="18.75" customHeight="1" x14ac:dyDescent="0.2">
      <c r="A58" s="32">
        <f>SUMPRODUCT(L0Input!A13:C15,$P$48:$R$50)</f>
        <v>-127.5</v>
      </c>
      <c r="B58" s="32">
        <f>SUMPRODUCT(L0Input!B13:D15,$P$48:$R$50)</f>
        <v>-127.5</v>
      </c>
      <c r="C58" s="32">
        <f>SUMPRODUCT(L0Input!C13:E15,$P$48:$R$50)</f>
        <v>-127.5</v>
      </c>
      <c r="D58" s="32">
        <f>SUMPRODUCT(L0Input!D13:F15,$P$48:$R$50)</f>
        <v>-127.5</v>
      </c>
      <c r="E58" s="32">
        <f>SUMPRODUCT(L0Input!E13:G15,$P$48:$R$50)</f>
        <v>-127.5</v>
      </c>
      <c r="F58" s="32">
        <f>SUMPRODUCT(L0Input!F13:H15,$P$48:$R$50)</f>
        <v>-127.5</v>
      </c>
      <c r="G58" s="32">
        <f>SUMPRODUCT(L0Input!G13:I15,$P$48:$R$50)</f>
        <v>-127.5</v>
      </c>
      <c r="H58" s="32">
        <f>SUMPRODUCT(L0Input!H13:J15,$P$48:$R$50)</f>
        <v>-127.5</v>
      </c>
      <c r="I58" s="32">
        <f>SUMPRODUCT(L0Input!I13:K15,$P$48:$R$50)</f>
        <v>63.75</v>
      </c>
      <c r="J58" s="32">
        <f>SUMPRODUCT(L0Input!J13:L15,$P$48:$R$50)</f>
        <v>222.75</v>
      </c>
      <c r="K58" s="32">
        <f>SUMPRODUCT(L0Input!K13:M15,$P$48:$R$50)</f>
        <v>-159.75</v>
      </c>
      <c r="L58" s="32">
        <f>SUMPRODUCT(L0Input!L13:N15,$P$48:$R$50)</f>
        <v>-286.5</v>
      </c>
      <c r="M58" s="32">
        <f>SUMPRODUCT(L0Input!M13:O15,$P$48:$R$50)</f>
        <v>-127.5</v>
      </c>
      <c r="N58" s="32">
        <f>SUMPRODUCT(L0Input!N13:P15,$P$48:$R$50)</f>
        <v>-127.5</v>
      </c>
      <c r="O58" s="28"/>
      <c r="P58" s="30"/>
      <c r="Q58" s="30"/>
      <c r="R58" s="30"/>
    </row>
    <row r="59" spans="1:18" ht="18.75" customHeight="1" x14ac:dyDescent="0.2">
      <c r="A59" s="32">
        <f>SUMPRODUCT(L0Input!A14:C16,$P$48:$R$50)</f>
        <v>-127.5</v>
      </c>
      <c r="B59" s="32">
        <f>SUMPRODUCT(L0Input!B14:D16,$P$48:$R$50)</f>
        <v>-127.5</v>
      </c>
      <c r="C59" s="32">
        <f>SUMPRODUCT(L0Input!C14:E16,$P$48:$R$50)</f>
        <v>-127.5</v>
      </c>
      <c r="D59" s="32">
        <f>SUMPRODUCT(L0Input!D14:F16,$P$48:$R$50)</f>
        <v>-127.5</v>
      </c>
      <c r="E59" s="32">
        <f>SUMPRODUCT(L0Input!E14:G16,$P$48:$R$50)</f>
        <v>-127.5</v>
      </c>
      <c r="F59" s="32">
        <f>SUMPRODUCT(L0Input!F14:H16,$P$48:$R$50)</f>
        <v>-127.5</v>
      </c>
      <c r="G59" s="32">
        <f>SUMPRODUCT(L0Input!G14:I16,$P$48:$R$50)</f>
        <v>-127.5</v>
      </c>
      <c r="H59" s="32">
        <f>SUMPRODUCT(L0Input!H14:J16,$P$48:$R$50)</f>
        <v>-127.5</v>
      </c>
      <c r="I59" s="32">
        <f>SUMPRODUCT(L0Input!I14:K16,$P$48:$R$50)</f>
        <v>0</v>
      </c>
      <c r="J59" s="32">
        <f>SUMPRODUCT(L0Input!J14:L16,$P$48:$R$50)</f>
        <v>42.25</v>
      </c>
      <c r="K59" s="32">
        <f>SUMPRODUCT(L0Input!K14:M16,$P$48:$R$50)</f>
        <v>-329.5</v>
      </c>
      <c r="L59" s="32">
        <f>SUMPRODUCT(L0Input!L14:N16,$P$48:$R$50)</f>
        <v>-339.5</v>
      </c>
      <c r="M59" s="32">
        <f>SUMPRODUCT(L0Input!M14:O16,$P$48:$R$50)</f>
        <v>-127.5</v>
      </c>
      <c r="N59" s="32">
        <f>SUMPRODUCT(L0Input!N14:P16,$P$48:$R$50)</f>
        <v>-127.5</v>
      </c>
      <c r="O59" s="28"/>
      <c r="P59" s="30"/>
      <c r="Q59" s="30"/>
      <c r="R59" s="30"/>
    </row>
    <row r="60" spans="1:18" ht="18.75" customHeight="1" x14ac:dyDescent="0.2">
      <c r="O60" s="28"/>
      <c r="P60" s="30"/>
      <c r="Q60" s="30"/>
      <c r="R60" s="30"/>
    </row>
    <row r="61" spans="1:18" ht="18.75" customHeight="1" x14ac:dyDescent="0.2">
      <c r="O61" s="28"/>
      <c r="P61" s="30"/>
      <c r="Q61" s="30"/>
      <c r="R61" s="30"/>
    </row>
    <row r="62" spans="1:18" ht="18.75" customHeight="1" x14ac:dyDescent="0.2">
      <c r="O62" s="28"/>
    </row>
    <row r="63" spans="1:18" ht="18.75" customHeight="1" x14ac:dyDescent="0.2">
      <c r="O63" s="28"/>
    </row>
    <row r="64" spans="1:18" ht="18.75" customHeight="1" x14ac:dyDescent="0.2">
      <c r="O64" s="28"/>
    </row>
    <row r="65" spans="15:15" ht="18.75" customHeight="1" x14ac:dyDescent="0.2">
      <c r="O65" s="28"/>
    </row>
    <row r="66" spans="15:15" ht="18.75" customHeight="1" x14ac:dyDescent="0.2">
      <c r="O66" s="28"/>
    </row>
    <row r="67" spans="15:15" ht="18.75" customHeight="1" x14ac:dyDescent="0.2"/>
  </sheetData>
  <mergeCells count="8">
    <mergeCell ref="P32:R32"/>
    <mergeCell ref="P46:R46"/>
    <mergeCell ref="P47:R47"/>
    <mergeCell ref="P1:R1"/>
    <mergeCell ref="P2:R2"/>
    <mergeCell ref="P16:R16"/>
    <mergeCell ref="P17:R17"/>
    <mergeCell ref="P31:R31"/>
  </mergeCells>
  <conditionalFormatting sqref="A1:N14 A16:N29 A31:N44 A46:N59">
    <cfRule type="colorScale" priority="1">
      <colorScale>
        <cfvo type="formula" val="0"/>
        <cfvo type="formula" val="255"/>
        <color rgb="FFFFFFFF"/>
        <color rgb="FFFF0000"/>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P31"/>
  <sheetViews>
    <sheetView workbookViewId="0"/>
  </sheetViews>
  <sheetFormatPr defaultColWidth="12.5703125" defaultRowHeight="15.75" customHeight="1" x14ac:dyDescent="0.2"/>
  <cols>
    <col min="1" max="7" width="6.42578125" customWidth="1"/>
    <col min="8" max="8" width="4.140625" customWidth="1"/>
    <col min="9" max="9" width="11.42578125" customWidth="1"/>
  </cols>
  <sheetData>
    <row r="1" spans="1:16" ht="37.5" customHeight="1" x14ac:dyDescent="0.2">
      <c r="A1" s="25">
        <f ca="1">MAX(OFFSET(L1Convolution!$A$1,(ROW()-1)*2,(COLUMN()-1)*2,2,2), 0)</f>
        <v>0</v>
      </c>
      <c r="B1" s="25">
        <f ca="1">MAX(OFFSET(L1Convolution!$A$1,(ROW()-1)*2,(COLUMN()-1)*2,2,2), 0)</f>
        <v>0</v>
      </c>
      <c r="C1" s="25">
        <f ca="1">MAX(OFFSET(L1Convolution!$A$1,(ROW()-1)*2,(COLUMN()-1)*2,2,2), 0)</f>
        <v>75.333333333333343</v>
      </c>
      <c r="D1" s="25">
        <f ca="1">MAX(OFFSET(L1Convolution!$A$1,(ROW()-1)*2,(COLUMN()-1)*2,2,2), 0)</f>
        <v>27.333333333333329</v>
      </c>
      <c r="E1" s="25">
        <f ca="1">MAX(OFFSET(L1Convolution!$A$1,(ROW()-1)*2,(COLUMN()-1)*2,2,2), 0)</f>
        <v>0</v>
      </c>
      <c r="F1" s="25">
        <f ca="1">MAX(OFFSET(L1Convolution!$A$1,(ROW()-1)*2,(COLUMN()-1)*2,2,2), 0)</f>
        <v>0</v>
      </c>
      <c r="G1" s="25">
        <f ca="1">MAX(OFFSET(L1Convolution!$A$1,(ROW()-1)*2,(COLUMN()-1)*2,2,2), 0)</f>
        <v>58.333333333333329</v>
      </c>
      <c r="H1" s="28"/>
      <c r="I1" s="36" t="s">
        <v>27</v>
      </c>
    </row>
    <row r="2" spans="1:16" ht="37.5" customHeight="1" x14ac:dyDescent="0.2">
      <c r="A2" s="25">
        <f ca="1">MAX(OFFSET(L1Convolution!$A$1,(ROW()-1)*2,(COLUMN()-1)*2,2,2), 0)</f>
        <v>0</v>
      </c>
      <c r="B2" s="25">
        <f ca="1">MAX(OFFSET(L1Convolution!$A$1,(ROW()-1)*2,(COLUMN()-1)*2,2,2), 0)</f>
        <v>0</v>
      </c>
      <c r="C2" s="25">
        <f ca="1">MAX(OFFSET(L1Convolution!$A$1,(ROW()-1)*2,(COLUMN()-1)*2,2,2), 0)</f>
        <v>75.333333333333343</v>
      </c>
      <c r="D2" s="25">
        <f ca="1">MAX(OFFSET(L1Convolution!$A$1,(ROW()-1)*2,(COLUMN()-1)*2,2,2), 0)</f>
        <v>27.333333333333329</v>
      </c>
      <c r="E2" s="25">
        <f ca="1">MAX(OFFSET(L1Convolution!$A$1,(ROW()-1)*2,(COLUMN()-1)*2,2,2), 0)</f>
        <v>198.66666666666666</v>
      </c>
      <c r="F2" s="25">
        <f ca="1">MAX(OFFSET(L1Convolution!$A$1,(ROW()-1)*2,(COLUMN()-1)*2,2,2), 0)</f>
        <v>112.66666666666667</v>
      </c>
      <c r="G2" s="25">
        <f ca="1">MAX(OFFSET(L1Convolution!$A$1,(ROW()-1)*2,(COLUMN()-1)*2,2,2), 0)</f>
        <v>58.333333333333314</v>
      </c>
      <c r="H2" s="28"/>
      <c r="I2" s="36" t="s">
        <v>33</v>
      </c>
    </row>
    <row r="3" spans="1:16" ht="37.5" customHeight="1" x14ac:dyDescent="0.2">
      <c r="A3" s="25">
        <f ca="1">MAX(OFFSET(L1Convolution!$A$1,(ROW()-1)*2,(COLUMN()-1)*2,2,2), 0)</f>
        <v>0</v>
      </c>
      <c r="B3" s="25">
        <f ca="1">MAX(OFFSET(L1Convolution!$A$1,(ROW()-1)*2,(COLUMN()-1)*2,2,2), 0)</f>
        <v>0</v>
      </c>
      <c r="C3" s="25">
        <f ca="1">MAX(OFFSET(L1Convolution!$A$1,(ROW()-1)*2,(COLUMN()-1)*2,2,2), 0)</f>
        <v>0</v>
      </c>
      <c r="D3" s="25">
        <f ca="1">MAX(OFFSET(L1Convolution!$A$1,(ROW()-1)*2,(COLUMN()-1)*2,2,2), 0)</f>
        <v>0</v>
      </c>
      <c r="E3" s="25">
        <f ca="1">MAX(OFFSET(L1Convolution!$A$1,(ROW()-1)*2,(COLUMN()-1)*2,2,2), 0)</f>
        <v>297.99999999999994</v>
      </c>
      <c r="F3" s="25">
        <f ca="1">MAX(OFFSET(L1Convolution!$A$1,(ROW()-1)*2,(COLUMN()-1)*2,2,2), 0)</f>
        <v>169</v>
      </c>
      <c r="G3" s="25">
        <f ca="1">MAX(OFFSET(L1Convolution!$A$1,(ROW()-1)*2,(COLUMN()-1)*2,2,2), 0)</f>
        <v>0</v>
      </c>
      <c r="H3" s="28"/>
      <c r="I3" s="36"/>
    </row>
    <row r="4" spans="1:16" ht="37.5" customHeight="1" x14ac:dyDescent="0.2">
      <c r="A4" s="25">
        <f ca="1">MAX(OFFSET(L1Convolution!$A$1,(ROW()-1)*2,(COLUMN()-1)*2,2,2), 0)</f>
        <v>0</v>
      </c>
      <c r="B4" s="25">
        <f ca="1">MAX(OFFSET(L1Convolution!$A$1,(ROW()-1)*2,(COLUMN()-1)*2,2,2), 0)</f>
        <v>0</v>
      </c>
      <c r="C4" s="25">
        <f ca="1">MAX(OFFSET(L1Convolution!$A$1,(ROW()-1)*2,(COLUMN()-1)*2,2,2), 0)</f>
        <v>0</v>
      </c>
      <c r="D4" s="25">
        <f ca="1">MAX(OFFSET(L1Convolution!$A$1,(ROW()-1)*2,(COLUMN()-1)*2,2,2), 0)</f>
        <v>0</v>
      </c>
      <c r="E4" s="25">
        <f ca="1">MAX(OFFSET(L1Convolution!$A$1,(ROW()-1)*2,(COLUMN()-1)*2,2,2), 0)</f>
        <v>297.99999999999994</v>
      </c>
      <c r="F4" s="25">
        <f ca="1">MAX(OFFSET(L1Convolution!$A$1,(ROW()-1)*2,(COLUMN()-1)*2,2,2), 0)</f>
        <v>169</v>
      </c>
      <c r="G4" s="25">
        <f ca="1">MAX(OFFSET(L1Convolution!$A$1,(ROW()-1)*2,(COLUMN()-1)*2,2,2), 0)</f>
        <v>0</v>
      </c>
      <c r="H4" s="28"/>
      <c r="I4" s="36"/>
      <c r="P4">
        <f ca="1">MAX(OFFSET(L1Convolution!$A$1,(ROW()-1)*2,(COLUMN()-1)*2,2,2), 0)</f>
        <v>0</v>
      </c>
    </row>
    <row r="5" spans="1:16" ht="37.5" customHeight="1" x14ac:dyDescent="0.2">
      <c r="A5" s="25">
        <f ca="1">MAX(OFFSET(L1Convolution!$A$1,(ROW()-1)*2,(COLUMN()-1)*2,2,2), 0)</f>
        <v>0</v>
      </c>
      <c r="B5" s="25">
        <f ca="1">MAX(OFFSET(L1Convolution!$A$1,(ROW()-1)*2,(COLUMN()-1)*2,2,2), 0)</f>
        <v>0</v>
      </c>
      <c r="C5" s="25">
        <f ca="1">MAX(OFFSET(L1Convolution!$A$1,(ROW()-1)*2,(COLUMN()-1)*2,2,2), 0)</f>
        <v>0</v>
      </c>
      <c r="D5" s="25">
        <f ca="1">MAX(OFFSET(L1Convolution!$A$1,(ROW()-1)*2,(COLUMN()-1)*2,2,2), 0)</f>
        <v>0</v>
      </c>
      <c r="E5" s="25">
        <f ca="1">MAX(OFFSET(L1Convolution!$A$1,(ROW()-1)*2,(COLUMN()-1)*2,2,2), 0)</f>
        <v>297.99999999999994</v>
      </c>
      <c r="F5" s="25">
        <f ca="1">MAX(OFFSET(L1Convolution!$A$1,(ROW()-1)*2,(COLUMN()-1)*2,2,2), 0)</f>
        <v>169</v>
      </c>
      <c r="G5" s="25">
        <f ca="1">MAX(OFFSET(L1Convolution!$A$1,(ROW()-1)*2,(COLUMN()-1)*2,2,2), 0)</f>
        <v>0</v>
      </c>
      <c r="H5" s="28"/>
      <c r="I5" s="37" t="s">
        <v>34</v>
      </c>
    </row>
    <row r="6" spans="1:16" ht="37.5" customHeight="1" x14ac:dyDescent="0.2">
      <c r="A6" s="25">
        <f ca="1">MAX(OFFSET(L1Convolution!$A$1,(ROW()-1)*2,(COLUMN()-1)*2,2,2), 0)</f>
        <v>0</v>
      </c>
      <c r="B6" s="25">
        <f ca="1">MAX(OFFSET(L1Convolution!$A$1,(ROW()-1)*2,(COLUMN()-1)*2,2,2), 0)</f>
        <v>0</v>
      </c>
      <c r="C6" s="25">
        <f ca="1">MAX(OFFSET(L1Convolution!$A$1,(ROW()-1)*2,(COLUMN()-1)*2,2,2), 0)</f>
        <v>0</v>
      </c>
      <c r="D6" s="25">
        <f ca="1">MAX(OFFSET(L1Convolution!$A$1,(ROW()-1)*2,(COLUMN()-1)*2,2,2), 0)</f>
        <v>0</v>
      </c>
      <c r="E6" s="25">
        <f ca="1">MAX(OFFSET(L1Convolution!$A$1,(ROW()-1)*2,(COLUMN()-1)*2,2,2), 0)</f>
        <v>297.99999999999994</v>
      </c>
      <c r="F6" s="25">
        <f ca="1">MAX(OFFSET(L1Convolution!$A$1,(ROW()-1)*2,(COLUMN()-1)*2,2,2), 0)</f>
        <v>169</v>
      </c>
      <c r="G6" s="25">
        <f ca="1">MAX(OFFSET(L1Convolution!$A$1,(ROW()-1)*2,(COLUMN()-1)*2,2,2), 0)</f>
        <v>0</v>
      </c>
      <c r="H6" s="28"/>
      <c r="I6" s="36"/>
    </row>
    <row r="7" spans="1:16" ht="37.5" customHeight="1" x14ac:dyDescent="0.2">
      <c r="A7" s="25">
        <f ca="1">MAX(OFFSET(L1Convolution!$A$1,(ROW()-1)*2,(COLUMN()-1)*2,2,2), 0)</f>
        <v>0</v>
      </c>
      <c r="B7" s="25">
        <f ca="1">MAX(OFFSET(L1Convolution!$A$1,(ROW()-1)*2,(COLUMN()-1)*2,2,2), 0)</f>
        <v>0</v>
      </c>
      <c r="C7" s="25">
        <f ca="1">MAX(OFFSET(L1Convolution!$A$1,(ROW()-1)*2,(COLUMN()-1)*2,2,2), 0)</f>
        <v>0</v>
      </c>
      <c r="D7" s="25">
        <f ca="1">MAX(OFFSET(L1Convolution!$A$1,(ROW()-1)*2,(COLUMN()-1)*2,2,2), 0)</f>
        <v>0</v>
      </c>
      <c r="E7" s="25">
        <f ca="1">MAX(OFFSET(L1Convolution!$A$1,(ROW()-1)*2,(COLUMN()-1)*2,2,2), 0)</f>
        <v>198.66666666666663</v>
      </c>
      <c r="F7" s="25">
        <f ca="1">MAX(OFFSET(L1Convolution!$A$1,(ROW()-1)*2,(COLUMN()-1)*2,2,2), 0)</f>
        <v>112.66666666666669</v>
      </c>
      <c r="G7" s="25">
        <f ca="1">MAX(OFFSET(L1Convolution!$A$1,(ROW()-1)*2,(COLUMN()-1)*2,2,2), 0)</f>
        <v>0</v>
      </c>
      <c r="H7" s="28"/>
      <c r="I7" s="36"/>
    </row>
    <row r="8" spans="1:16" ht="37.5" customHeight="1" x14ac:dyDescent="0.2">
      <c r="A8" s="31"/>
      <c r="B8" s="31"/>
      <c r="C8" s="31"/>
      <c r="D8" s="31"/>
      <c r="E8" s="31"/>
      <c r="F8" s="31"/>
      <c r="G8" s="31"/>
      <c r="H8" s="28"/>
      <c r="I8" s="38"/>
    </row>
    <row r="9" spans="1:16" ht="37.5" customHeight="1" x14ac:dyDescent="0.2">
      <c r="A9" s="25">
        <f ca="1">MAX(OFFSET(L1Convolution!$A$16,(ROW()-9)*2,(COLUMN()-1)*2,2,2), 0)</f>
        <v>0</v>
      </c>
      <c r="B9" s="25">
        <f ca="1">MAX(OFFSET(L1Convolution!$A$16,(ROW()-9)*2,(COLUMN()-1)*2,2,2), 0)</f>
        <v>0</v>
      </c>
      <c r="C9" s="25">
        <f ca="1">MAX(OFFSET(L1Convolution!$A$16,(ROW()-9)*2,(COLUMN()-1)*2,2,2), 0)</f>
        <v>24.333333333333343</v>
      </c>
      <c r="D9" s="25">
        <f ca="1">MAX(OFFSET(L1Convolution!$A$16,(ROW()-9)*2,(COLUMN()-1)*2,2,2), 0)</f>
        <v>29.333333333333343</v>
      </c>
      <c r="E9" s="25">
        <f ca="1">MAX(OFFSET(L1Convolution!$A$16,(ROW()-9)*2,(COLUMN()-1)*2,2,2), 0)</f>
        <v>15</v>
      </c>
      <c r="F9" s="25">
        <f ca="1">MAX(OFFSET(L1Convolution!$A$16,(ROW()-9)*2,(COLUMN()-1)*2,2,2), 0)</f>
        <v>15</v>
      </c>
      <c r="G9" s="25">
        <f ca="1">MAX(OFFSET(L1Convolution!$A$16,(ROW()-9)*2,(COLUMN()-1)*2,2,2), 0)</f>
        <v>21.333333333333343</v>
      </c>
      <c r="H9" s="28"/>
      <c r="I9" s="36" t="s">
        <v>29</v>
      </c>
    </row>
    <row r="10" spans="1:16" ht="37.5" customHeight="1" x14ac:dyDescent="0.2">
      <c r="A10" s="25">
        <f ca="1">MAX(OFFSET(L1Convolution!$A$16,(ROW()-9)*2,(COLUMN()-1)*2,2,2), 0)</f>
        <v>0</v>
      </c>
      <c r="B10" s="25">
        <f ca="1">MAX(OFFSET(L1Convolution!$A$16,(ROW()-9)*2,(COLUMN()-1)*2,2,2), 0)</f>
        <v>0</v>
      </c>
      <c r="C10" s="25">
        <f ca="1">MAX(OFFSET(L1Convolution!$A$16,(ROW()-9)*2,(COLUMN()-1)*2,2,2), 0)</f>
        <v>208.33333333333331</v>
      </c>
      <c r="D10" s="25">
        <f ca="1">MAX(OFFSET(L1Convolution!$A$16,(ROW()-9)*2,(COLUMN()-1)*2,2,2), 0)</f>
        <v>375</v>
      </c>
      <c r="E10" s="25">
        <f ca="1">MAX(OFFSET(L1Convolution!$A$16,(ROW()-9)*2,(COLUMN()-1)*2,2,2), 0)</f>
        <v>290</v>
      </c>
      <c r="F10" s="25">
        <f ca="1">MAX(OFFSET(L1Convolution!$A$16,(ROW()-9)*2,(COLUMN()-1)*2,2,2), 0)</f>
        <v>304.33333333333337</v>
      </c>
      <c r="G10" s="25">
        <f ca="1">MAX(OFFSET(L1Convolution!$A$16,(ROW()-9)*2,(COLUMN()-1)*2,2,2), 0)</f>
        <v>375</v>
      </c>
      <c r="H10" s="28"/>
      <c r="I10" s="36" t="s">
        <v>35</v>
      </c>
    </row>
    <row r="11" spans="1:16" ht="37.5" customHeight="1" x14ac:dyDescent="0.2">
      <c r="A11" s="25">
        <f ca="1">MAX(OFFSET(L1Convolution!$A$16,(ROW()-9)*2,(COLUMN()-1)*2,2,2), 0)</f>
        <v>0</v>
      </c>
      <c r="B11" s="25">
        <f ca="1">MAX(OFFSET(L1Convolution!$A$16,(ROW()-9)*2,(COLUMN()-1)*2,2,2), 0)</f>
        <v>0</v>
      </c>
      <c r="C11" s="25">
        <f ca="1">MAX(OFFSET(L1Convolution!$A$16,(ROW()-9)*2,(COLUMN()-1)*2,2,2), 0)</f>
        <v>0</v>
      </c>
      <c r="D11" s="25">
        <f ca="1">MAX(OFFSET(L1Convolution!$A$16,(ROW()-9)*2,(COLUMN()-1)*2,2,2), 0)</f>
        <v>0</v>
      </c>
      <c r="E11" s="25">
        <f ca="1">MAX(OFFSET(L1Convolution!$A$16,(ROW()-9)*2,(COLUMN()-1)*2,2,2), 0)</f>
        <v>0</v>
      </c>
      <c r="F11" s="25">
        <f ca="1">MAX(OFFSET(L1Convolution!$A$16,(ROW()-9)*2,(COLUMN()-1)*2,2,2), 0)</f>
        <v>0</v>
      </c>
      <c r="G11" s="25">
        <f ca="1">MAX(OFFSET(L1Convolution!$A$16,(ROW()-9)*2,(COLUMN()-1)*2,2,2), 0)</f>
        <v>0</v>
      </c>
      <c r="H11" s="28"/>
      <c r="I11" s="36"/>
    </row>
    <row r="12" spans="1:16" ht="37.5" customHeight="1" x14ac:dyDescent="0.2">
      <c r="A12" s="25">
        <f ca="1">MAX(OFFSET(L1Convolution!$A$16,(ROW()-9)*2,(COLUMN()-1)*2,2,2), 0)</f>
        <v>0</v>
      </c>
      <c r="B12" s="25">
        <f ca="1">MAX(OFFSET(L1Convolution!$A$16,(ROW()-9)*2,(COLUMN()-1)*2,2,2), 0)</f>
        <v>0</v>
      </c>
      <c r="C12" s="25">
        <f ca="1">MAX(OFFSET(L1Convolution!$A$16,(ROW()-9)*2,(COLUMN()-1)*2,2,2), 0)</f>
        <v>0</v>
      </c>
      <c r="D12" s="25">
        <f ca="1">MAX(OFFSET(L1Convolution!$A$16,(ROW()-9)*2,(COLUMN()-1)*2,2,2), 0)</f>
        <v>0</v>
      </c>
      <c r="E12" s="25">
        <f ca="1">MAX(OFFSET(L1Convolution!$A$16,(ROW()-9)*2,(COLUMN()-1)*2,2,2), 0)</f>
        <v>0</v>
      </c>
      <c r="F12" s="25">
        <f ca="1">MAX(OFFSET(L1Convolution!$A$16,(ROW()-9)*2,(COLUMN()-1)*2,2,2), 0)</f>
        <v>0</v>
      </c>
      <c r="G12" s="25">
        <f ca="1">MAX(OFFSET(L1Convolution!$A$16,(ROW()-9)*2,(COLUMN()-1)*2,2,2), 0)</f>
        <v>0</v>
      </c>
      <c r="H12" s="28"/>
      <c r="I12" s="36"/>
    </row>
    <row r="13" spans="1:16" ht="37.5" customHeight="1" x14ac:dyDescent="0.2">
      <c r="A13" s="25">
        <f ca="1">MAX(OFFSET(L1Convolution!$A$16,(ROW()-9)*2,(COLUMN()-1)*2,2,2), 0)</f>
        <v>0</v>
      </c>
      <c r="B13" s="25">
        <f ca="1">MAX(OFFSET(L1Convolution!$A$16,(ROW()-9)*2,(COLUMN()-1)*2,2,2), 0)</f>
        <v>0</v>
      </c>
      <c r="C13" s="25">
        <f ca="1">MAX(OFFSET(L1Convolution!$A$16,(ROW()-9)*2,(COLUMN()-1)*2,2,2), 0)</f>
        <v>0</v>
      </c>
      <c r="D13" s="25">
        <f ca="1">MAX(OFFSET(L1Convolution!$A$16,(ROW()-9)*2,(COLUMN()-1)*2,2,2), 0)</f>
        <v>0</v>
      </c>
      <c r="E13" s="25">
        <f ca="1">MAX(OFFSET(L1Convolution!$A$16,(ROW()-9)*2,(COLUMN()-1)*2,2,2), 0)</f>
        <v>0</v>
      </c>
      <c r="F13" s="25">
        <f ca="1">MAX(OFFSET(L1Convolution!$A$16,(ROW()-9)*2,(COLUMN()-1)*2,2,2), 0)</f>
        <v>0</v>
      </c>
      <c r="G13" s="25">
        <f ca="1">MAX(OFFSET(L1Convolution!$A$16,(ROW()-9)*2,(COLUMN()-1)*2,2,2), 0)</f>
        <v>0</v>
      </c>
      <c r="H13" s="28"/>
      <c r="I13" s="36"/>
    </row>
    <row r="14" spans="1:16" ht="37.5" customHeight="1" x14ac:dyDescent="0.2">
      <c r="A14" s="25">
        <f ca="1">MAX(OFFSET(L1Convolution!$A$16,(ROW()-9)*2,(COLUMN()-1)*2,2,2), 0)</f>
        <v>0</v>
      </c>
      <c r="B14" s="25">
        <f ca="1">MAX(OFFSET(L1Convolution!$A$16,(ROW()-9)*2,(COLUMN()-1)*2,2,2), 0)</f>
        <v>0</v>
      </c>
      <c r="C14" s="25">
        <f ca="1">MAX(OFFSET(L1Convolution!$A$16,(ROW()-9)*2,(COLUMN()-1)*2,2,2), 0)</f>
        <v>0</v>
      </c>
      <c r="D14" s="25">
        <f ca="1">MAX(OFFSET(L1Convolution!$A$16,(ROW()-9)*2,(COLUMN()-1)*2,2,2), 0)</f>
        <v>0</v>
      </c>
      <c r="E14" s="25">
        <f ca="1">MAX(OFFSET(L1Convolution!$A$16,(ROW()-9)*2,(COLUMN()-1)*2,2,2), 0)</f>
        <v>0</v>
      </c>
      <c r="F14" s="25">
        <f ca="1">MAX(OFFSET(L1Convolution!$A$16,(ROW()-9)*2,(COLUMN()-1)*2,2,2), 0)</f>
        <v>0</v>
      </c>
      <c r="G14" s="25">
        <f ca="1">MAX(OFFSET(L1Convolution!$A$16,(ROW()-9)*2,(COLUMN()-1)*2,2,2), 0)</f>
        <v>0</v>
      </c>
      <c r="H14" s="28"/>
      <c r="I14" s="36"/>
    </row>
    <row r="15" spans="1:16" ht="37.5" customHeight="1" x14ac:dyDescent="0.2">
      <c r="A15" s="25">
        <f ca="1">MAX(OFFSET(L1Convolution!$A$16,(ROW()-9)*2,(COLUMN()-1)*2,2,2), 0)</f>
        <v>0</v>
      </c>
      <c r="B15" s="25">
        <f ca="1">MAX(OFFSET(L1Convolution!$A$16,(ROW()-9)*2,(COLUMN()-1)*2,2,2), 0)</f>
        <v>0</v>
      </c>
      <c r="C15" s="25">
        <f ca="1">MAX(OFFSET(L1Convolution!$A$16,(ROW()-9)*2,(COLUMN()-1)*2,2,2), 0)</f>
        <v>0</v>
      </c>
      <c r="D15" s="25">
        <f ca="1">MAX(OFFSET(L1Convolution!$A$16,(ROW()-9)*2,(COLUMN()-1)*2,2,2), 0)</f>
        <v>0</v>
      </c>
      <c r="E15" s="25">
        <f ca="1">MAX(OFFSET(L1Convolution!$A$16,(ROW()-9)*2,(COLUMN()-1)*2,2,2), 0)</f>
        <v>155.66666666666666</v>
      </c>
      <c r="F15" s="25">
        <f ca="1">MAX(OFFSET(L1Convolution!$A$16,(ROW()-9)*2,(COLUMN()-1)*2,2,2), 0)</f>
        <v>155.66666666666666</v>
      </c>
      <c r="G15" s="25">
        <f ca="1">MAX(OFFSET(L1Convolution!$A$16,(ROW()-9)*2,(COLUMN()-1)*2,2,2), 0)</f>
        <v>0</v>
      </c>
      <c r="H15" s="28"/>
      <c r="I15" s="36"/>
    </row>
    <row r="16" spans="1:16" ht="37.5" customHeight="1" x14ac:dyDescent="0.2">
      <c r="A16" s="31"/>
      <c r="B16" s="31"/>
      <c r="C16" s="31"/>
      <c r="D16" s="31"/>
      <c r="E16" s="31"/>
      <c r="F16" s="31"/>
      <c r="G16" s="31"/>
      <c r="H16" s="28"/>
      <c r="I16" s="38"/>
    </row>
    <row r="17" spans="1:9" ht="37.5" customHeight="1" x14ac:dyDescent="0.2">
      <c r="A17" s="25">
        <f ca="1">MAX(OFFSET(L1Convolution!$A$31,(ROW()-17)*2,(COLUMN()-1)*2,2,2), 0)</f>
        <v>0</v>
      </c>
      <c r="B17" s="25">
        <f ca="1">MAX(OFFSET(L1Convolution!$A$31,(ROW()-17)*2,(COLUMN()-1)*2,2,2), 0)</f>
        <v>0</v>
      </c>
      <c r="C17" s="25">
        <f ca="1">MAX(OFFSET(L1Convolution!$A$31,(ROW()-17)*2,(COLUMN()-1)*2,2,2), 0)</f>
        <v>141.25</v>
      </c>
      <c r="D17" s="25">
        <f ca="1">MAX(OFFSET(L1Convolution!$A$31,(ROW()-17)*2,(COLUMN()-1)*2,2,2), 0)</f>
        <v>9.5</v>
      </c>
      <c r="E17" s="25">
        <f ca="1">MAX(OFFSET(L1Convolution!$A$31,(ROW()-17)*2,(COLUMN()-1)*2,2,2), 0)</f>
        <v>0</v>
      </c>
      <c r="F17" s="25">
        <f ca="1">MAX(OFFSET(L1Convolution!$A$31,(ROW()-17)*2,(COLUMN()-1)*2,2,2), 0)</f>
        <v>0</v>
      </c>
      <c r="G17" s="25">
        <f ca="1">MAX(OFFSET(L1Convolution!$A$31,(ROW()-17)*2,(COLUMN()-1)*2,2,2), 0)</f>
        <v>0</v>
      </c>
      <c r="H17" s="28"/>
      <c r="I17" s="36" t="s">
        <v>31</v>
      </c>
    </row>
    <row r="18" spans="1:9" ht="37.5" customHeight="1" x14ac:dyDescent="0.2">
      <c r="A18" s="25">
        <f ca="1">MAX(OFFSET(L1Convolution!$A$31,(ROW()-17)*2,(COLUMN()-1)*2,2,2), 0)</f>
        <v>0</v>
      </c>
      <c r="B18" s="25">
        <f ca="1">MAX(OFFSET(L1Convolution!$A$31,(ROW()-17)*2,(COLUMN()-1)*2,2,2), 0)</f>
        <v>0</v>
      </c>
      <c r="C18" s="25">
        <f ca="1">MAX(OFFSET(L1Convolution!$A$31,(ROW()-17)*2,(COLUMN()-1)*2,2,2), 0)</f>
        <v>0</v>
      </c>
      <c r="D18" s="25">
        <f ca="1">MAX(OFFSET(L1Convolution!$A$31,(ROW()-17)*2,(COLUMN()-1)*2,2,2), 0)</f>
        <v>93.75</v>
      </c>
      <c r="E18" s="25">
        <f ca="1">MAX(OFFSET(L1Convolution!$A$31,(ROW()-17)*2,(COLUMN()-1)*2,2,2), 0)</f>
        <v>263.5</v>
      </c>
      <c r="F18" s="25">
        <f ca="1">MAX(OFFSET(L1Convolution!$A$31,(ROW()-17)*2,(COLUMN()-1)*2,2,2), 0)</f>
        <v>0</v>
      </c>
      <c r="G18" s="25">
        <f ca="1">MAX(OFFSET(L1Convolution!$A$31,(ROW()-17)*2,(COLUMN()-1)*2,2,2), 0)</f>
        <v>115</v>
      </c>
      <c r="H18" s="28"/>
      <c r="I18" s="36" t="s">
        <v>21</v>
      </c>
    </row>
    <row r="19" spans="1:9" ht="37.5" customHeight="1" x14ac:dyDescent="0.2">
      <c r="A19" s="25">
        <f ca="1">MAX(OFFSET(L1Convolution!$A$31,(ROW()-17)*2,(COLUMN()-1)*2,2,2), 0)</f>
        <v>0</v>
      </c>
      <c r="B19" s="25">
        <f ca="1">MAX(OFFSET(L1Convolution!$A$31,(ROW()-17)*2,(COLUMN()-1)*2,2,2), 0)</f>
        <v>0</v>
      </c>
      <c r="C19" s="25">
        <f ca="1">MAX(OFFSET(L1Convolution!$A$31,(ROW()-17)*2,(COLUMN()-1)*2,2,2), 0)</f>
        <v>0</v>
      </c>
      <c r="D19" s="25">
        <f ca="1">MAX(OFFSET(L1Convolution!$A$31,(ROW()-17)*2,(COLUMN()-1)*2,2,2), 0)</f>
        <v>0</v>
      </c>
      <c r="E19" s="25">
        <f ca="1">MAX(OFFSET(L1Convolution!$A$31,(ROW()-17)*2,(COLUMN()-1)*2,2,2), 0)</f>
        <v>74.5</v>
      </c>
      <c r="F19" s="25">
        <f ca="1">MAX(OFFSET(L1Convolution!$A$31,(ROW()-17)*2,(COLUMN()-1)*2,2,2), 0)</f>
        <v>20.75</v>
      </c>
      <c r="G19" s="25">
        <f ca="1">MAX(OFFSET(L1Convolution!$A$31,(ROW()-17)*2,(COLUMN()-1)*2,2,2), 0)</f>
        <v>0</v>
      </c>
      <c r="H19" s="28"/>
      <c r="I19" s="36"/>
    </row>
    <row r="20" spans="1:9" ht="37.5" customHeight="1" x14ac:dyDescent="0.2">
      <c r="A20" s="25">
        <f ca="1">MAX(OFFSET(L1Convolution!$A$31,(ROW()-17)*2,(COLUMN()-1)*2,2,2), 0)</f>
        <v>0</v>
      </c>
      <c r="B20" s="25">
        <f ca="1">MAX(OFFSET(L1Convolution!$A$31,(ROW()-17)*2,(COLUMN()-1)*2,2,2), 0)</f>
        <v>0</v>
      </c>
      <c r="C20" s="25">
        <f ca="1">MAX(OFFSET(L1Convolution!$A$31,(ROW()-17)*2,(COLUMN()-1)*2,2,2), 0)</f>
        <v>0</v>
      </c>
      <c r="D20" s="25">
        <f ca="1">MAX(OFFSET(L1Convolution!$A$31,(ROW()-17)*2,(COLUMN()-1)*2,2,2), 0)</f>
        <v>0</v>
      </c>
      <c r="E20" s="25">
        <f ca="1">MAX(OFFSET(L1Convolution!$A$31,(ROW()-17)*2,(COLUMN()-1)*2,2,2), 0)</f>
        <v>74.5</v>
      </c>
      <c r="F20" s="25">
        <f ca="1">MAX(OFFSET(L1Convolution!$A$31,(ROW()-17)*2,(COLUMN()-1)*2,2,2), 0)</f>
        <v>20.75</v>
      </c>
      <c r="G20" s="25">
        <f ca="1">MAX(OFFSET(L1Convolution!$A$31,(ROW()-17)*2,(COLUMN()-1)*2,2,2), 0)</f>
        <v>0</v>
      </c>
      <c r="H20" s="28"/>
      <c r="I20" s="36"/>
    </row>
    <row r="21" spans="1:9" ht="37.5" customHeight="1" x14ac:dyDescent="0.2">
      <c r="A21" s="25">
        <f ca="1">MAX(OFFSET(L1Convolution!$A$31,(ROW()-17)*2,(COLUMN()-1)*2,2,2), 0)</f>
        <v>0</v>
      </c>
      <c r="B21" s="25">
        <f ca="1">MAX(OFFSET(L1Convolution!$A$31,(ROW()-17)*2,(COLUMN()-1)*2,2,2), 0)</f>
        <v>0</v>
      </c>
      <c r="C21" s="25">
        <f ca="1">MAX(OFFSET(L1Convolution!$A$31,(ROW()-17)*2,(COLUMN()-1)*2,2,2), 0)</f>
        <v>0</v>
      </c>
      <c r="D21" s="25">
        <f ca="1">MAX(OFFSET(L1Convolution!$A$31,(ROW()-17)*2,(COLUMN()-1)*2,2,2), 0)</f>
        <v>0</v>
      </c>
      <c r="E21" s="25">
        <f ca="1">MAX(OFFSET(L1Convolution!$A$31,(ROW()-17)*2,(COLUMN()-1)*2,2,2), 0)</f>
        <v>74.5</v>
      </c>
      <c r="F21" s="25">
        <f ca="1">MAX(OFFSET(L1Convolution!$A$31,(ROW()-17)*2,(COLUMN()-1)*2,2,2), 0)</f>
        <v>20.75</v>
      </c>
      <c r="G21" s="25">
        <f ca="1">MAX(OFFSET(L1Convolution!$A$31,(ROW()-17)*2,(COLUMN()-1)*2,2,2), 0)</f>
        <v>0</v>
      </c>
      <c r="H21" s="28"/>
      <c r="I21" s="36"/>
    </row>
    <row r="22" spans="1:9" ht="37.5" customHeight="1" x14ac:dyDescent="0.2">
      <c r="A22" s="25">
        <f ca="1">MAX(OFFSET(L1Convolution!$A$31,(ROW()-17)*2,(COLUMN()-1)*2,2,2), 0)</f>
        <v>0</v>
      </c>
      <c r="B22" s="25">
        <f ca="1">MAX(OFFSET(L1Convolution!$A$31,(ROW()-17)*2,(COLUMN()-1)*2,2,2), 0)</f>
        <v>0</v>
      </c>
      <c r="C22" s="25">
        <f ca="1">MAX(OFFSET(L1Convolution!$A$31,(ROW()-17)*2,(COLUMN()-1)*2,2,2), 0)</f>
        <v>0</v>
      </c>
      <c r="D22" s="25">
        <f ca="1">MAX(OFFSET(L1Convolution!$A$31,(ROW()-17)*2,(COLUMN()-1)*2,2,2), 0)</f>
        <v>0</v>
      </c>
      <c r="E22" s="25">
        <f ca="1">MAX(OFFSET(L1Convolution!$A$31,(ROW()-17)*2,(COLUMN()-1)*2,2,2), 0)</f>
        <v>74.5</v>
      </c>
      <c r="F22" s="25">
        <f ca="1">MAX(OFFSET(L1Convolution!$A$31,(ROW()-17)*2,(COLUMN()-1)*2,2,2), 0)</f>
        <v>20.75</v>
      </c>
      <c r="G22" s="25">
        <f ca="1">MAX(OFFSET(L1Convolution!$A$31,(ROW()-17)*2,(COLUMN()-1)*2,2,2), 0)</f>
        <v>0</v>
      </c>
      <c r="H22" s="28"/>
      <c r="I22" s="36"/>
    </row>
    <row r="23" spans="1:9" ht="37.5" customHeight="1" x14ac:dyDescent="0.2">
      <c r="A23" s="25">
        <f ca="1">MAX(OFFSET(L1Convolution!$A$31,(ROW()-17)*2,(COLUMN()-1)*2,2,2), 0)</f>
        <v>0</v>
      </c>
      <c r="B23" s="25">
        <f ca="1">MAX(OFFSET(L1Convolution!$A$31,(ROW()-17)*2,(COLUMN()-1)*2,2,2), 0)</f>
        <v>0</v>
      </c>
      <c r="C23" s="25">
        <f ca="1">MAX(OFFSET(L1Convolution!$A$31,(ROW()-17)*2,(COLUMN()-1)*2,2,2), 0)</f>
        <v>0</v>
      </c>
      <c r="D23" s="25">
        <f ca="1">MAX(OFFSET(L1Convolution!$A$31,(ROW()-17)*2,(COLUMN()-1)*2,2,2), 0)</f>
        <v>0</v>
      </c>
      <c r="E23" s="25">
        <f ca="1">MAX(OFFSET(L1Convolution!$A$31,(ROW()-17)*2,(COLUMN()-1)*2,2,2), 0)</f>
        <v>0</v>
      </c>
      <c r="F23" s="25">
        <f ca="1">MAX(OFFSET(L1Convolution!$A$31,(ROW()-17)*2,(COLUMN()-1)*2,2,2), 0)</f>
        <v>222.75</v>
      </c>
      <c r="G23" s="25">
        <f ca="1">MAX(OFFSET(L1Convolution!$A$31,(ROW()-17)*2,(COLUMN()-1)*2,2,2), 0)</f>
        <v>0</v>
      </c>
      <c r="H23" s="28"/>
      <c r="I23" s="36"/>
    </row>
    <row r="24" spans="1:9" ht="37.5" customHeight="1" x14ac:dyDescent="0.2">
      <c r="A24" s="31"/>
      <c r="B24" s="31"/>
      <c r="C24" s="31"/>
      <c r="D24" s="31"/>
      <c r="E24" s="31"/>
      <c r="F24" s="31"/>
      <c r="G24" s="31"/>
      <c r="H24" s="28"/>
      <c r="I24" s="38"/>
    </row>
    <row r="25" spans="1:9" ht="37.5" customHeight="1" x14ac:dyDescent="0.2">
      <c r="A25" s="25">
        <f ca="1">MAX(OFFSET(L1Convolution!$A$46,(ROW()-25)*2,(COLUMN()-1)*2,2,2), 0)</f>
        <v>0</v>
      </c>
      <c r="B25" s="25">
        <f ca="1">MAX(OFFSET(L1Convolution!$A$46,(ROW()-25)*2,(COLUMN()-1)*2,2,2), 0)</f>
        <v>0</v>
      </c>
      <c r="C25" s="25">
        <f ca="1">MAX(OFFSET(L1Convolution!$A$46,(ROW()-25)*2,(COLUMN()-1)*2,2,2), 0)</f>
        <v>0</v>
      </c>
      <c r="D25" s="25">
        <f ca="1">MAX(OFFSET(L1Convolution!$A$46,(ROW()-25)*2,(COLUMN()-1)*2,2,2), 0)</f>
        <v>0</v>
      </c>
      <c r="E25" s="25">
        <f ca="1">MAX(OFFSET(L1Convolution!$A$46,(ROW()-25)*2,(COLUMN()-1)*2,2,2), 0)</f>
        <v>0</v>
      </c>
      <c r="F25" s="25">
        <f ca="1">MAX(OFFSET(L1Convolution!$A$46,(ROW()-25)*2,(COLUMN()-1)*2,2,2), 0)</f>
        <v>0</v>
      </c>
      <c r="G25" s="25">
        <f ca="1">MAX(OFFSET(L1Convolution!$A$46,(ROW()-25)*2,(COLUMN()-1)*2,2,2), 0)</f>
        <v>53.75</v>
      </c>
      <c r="H25" s="28"/>
      <c r="I25" s="36" t="s">
        <v>32</v>
      </c>
    </row>
    <row r="26" spans="1:9" ht="37.5" customHeight="1" x14ac:dyDescent="0.2">
      <c r="A26" s="25">
        <f ca="1">MAX(OFFSET(L1Convolution!$A$46,(ROW()-25)*2,(COLUMN()-1)*2,2,2), 0)</f>
        <v>0</v>
      </c>
      <c r="B26" s="25">
        <f ca="1">MAX(OFFSET(L1Convolution!$A$46,(ROW()-25)*2,(COLUMN()-1)*2,2,2), 0)</f>
        <v>0</v>
      </c>
      <c r="C26" s="25">
        <f ca="1">MAX(OFFSET(L1Convolution!$A$46,(ROW()-25)*2,(COLUMN()-1)*2,2,2), 0)</f>
        <v>127.25</v>
      </c>
      <c r="D26" s="25">
        <f ca="1">MAX(OFFSET(L1Convolution!$A$46,(ROW()-25)*2,(COLUMN()-1)*2,2,2), 0)</f>
        <v>93.75</v>
      </c>
      <c r="E26" s="25">
        <f ca="1">MAX(OFFSET(L1Convolution!$A$46,(ROW()-25)*2,(COLUMN()-1)*2,2,2), 0)</f>
        <v>0</v>
      </c>
      <c r="F26" s="25">
        <f ca="1">MAX(OFFSET(L1Convolution!$A$46,(ROW()-25)*2,(COLUMN()-1)*2,2,2), 0)</f>
        <v>274.25</v>
      </c>
      <c r="G26" s="25">
        <f ca="1">MAX(OFFSET(L1Convolution!$A$46,(ROW()-25)*2,(COLUMN()-1)*2,2,2), 0)</f>
        <v>93.75</v>
      </c>
      <c r="H26" s="28"/>
      <c r="I26" s="36" t="s">
        <v>22</v>
      </c>
    </row>
    <row r="27" spans="1:9" ht="37.5" customHeight="1" x14ac:dyDescent="0.2">
      <c r="A27" s="25">
        <f ca="1">MAX(OFFSET(L1Convolution!$A$46,(ROW()-25)*2,(COLUMN()-1)*2,2,2), 0)</f>
        <v>0</v>
      </c>
      <c r="B27" s="25">
        <f ca="1">MAX(OFFSET(L1Convolution!$A$46,(ROW()-25)*2,(COLUMN()-1)*2,2,2), 0)</f>
        <v>0</v>
      </c>
      <c r="C27" s="25">
        <f ca="1">MAX(OFFSET(L1Convolution!$A$46,(ROW()-25)*2,(COLUMN()-1)*2,2,2), 0)</f>
        <v>0</v>
      </c>
      <c r="D27" s="25">
        <f ca="1">MAX(OFFSET(L1Convolution!$A$46,(ROW()-25)*2,(COLUMN()-1)*2,2,2), 0)</f>
        <v>0</v>
      </c>
      <c r="E27" s="25">
        <f ca="1">MAX(OFFSET(L1Convolution!$A$46,(ROW()-25)*2,(COLUMN()-1)*2,2,2), 0)</f>
        <v>74.5</v>
      </c>
      <c r="F27" s="25">
        <f ca="1">MAX(OFFSET(L1Convolution!$A$46,(ROW()-25)*2,(COLUMN()-1)*2,2,2), 0)</f>
        <v>20.75</v>
      </c>
      <c r="G27" s="25">
        <f ca="1">MAX(OFFSET(L1Convolution!$A$46,(ROW()-25)*2,(COLUMN()-1)*2,2,2), 0)</f>
        <v>0</v>
      </c>
      <c r="H27" s="28"/>
      <c r="I27" s="36"/>
    </row>
    <row r="28" spans="1:9" ht="37.5" customHeight="1" x14ac:dyDescent="0.2">
      <c r="A28" s="25">
        <f ca="1">MAX(OFFSET(L1Convolution!$A$46,(ROW()-25)*2,(COLUMN()-1)*2,2,2), 0)</f>
        <v>0</v>
      </c>
      <c r="B28" s="25">
        <f ca="1">MAX(OFFSET(L1Convolution!$A$46,(ROW()-25)*2,(COLUMN()-1)*2,2,2), 0)</f>
        <v>0</v>
      </c>
      <c r="C28" s="25">
        <f ca="1">MAX(OFFSET(L1Convolution!$A$46,(ROW()-25)*2,(COLUMN()-1)*2,2,2), 0)</f>
        <v>0</v>
      </c>
      <c r="D28" s="25">
        <f ca="1">MAX(OFFSET(L1Convolution!$A$46,(ROW()-25)*2,(COLUMN()-1)*2,2,2), 0)</f>
        <v>0</v>
      </c>
      <c r="E28" s="25">
        <f ca="1">MAX(OFFSET(L1Convolution!$A$46,(ROW()-25)*2,(COLUMN()-1)*2,2,2), 0)</f>
        <v>74.5</v>
      </c>
      <c r="F28" s="25">
        <f ca="1">MAX(OFFSET(L1Convolution!$A$46,(ROW()-25)*2,(COLUMN()-1)*2,2,2), 0)</f>
        <v>20.75</v>
      </c>
      <c r="G28" s="25">
        <f ca="1">MAX(OFFSET(L1Convolution!$A$46,(ROW()-25)*2,(COLUMN()-1)*2,2,2), 0)</f>
        <v>0</v>
      </c>
      <c r="H28" s="28"/>
      <c r="I28" s="36"/>
    </row>
    <row r="29" spans="1:9" ht="37.5" customHeight="1" x14ac:dyDescent="0.2">
      <c r="A29" s="25">
        <f ca="1">MAX(OFFSET(L1Convolution!$A$46,(ROW()-25)*2,(COLUMN()-1)*2,2,2), 0)</f>
        <v>0</v>
      </c>
      <c r="B29" s="25">
        <f ca="1">MAX(OFFSET(L1Convolution!$A$46,(ROW()-25)*2,(COLUMN()-1)*2,2,2), 0)</f>
        <v>0</v>
      </c>
      <c r="C29" s="25">
        <f ca="1">MAX(OFFSET(L1Convolution!$A$46,(ROW()-25)*2,(COLUMN()-1)*2,2,2), 0)</f>
        <v>0</v>
      </c>
      <c r="D29" s="25">
        <f ca="1">MAX(OFFSET(L1Convolution!$A$46,(ROW()-25)*2,(COLUMN()-1)*2,2,2), 0)</f>
        <v>0</v>
      </c>
      <c r="E29" s="25">
        <f ca="1">MAX(OFFSET(L1Convolution!$A$46,(ROW()-25)*2,(COLUMN()-1)*2,2,2), 0)</f>
        <v>74.5</v>
      </c>
      <c r="F29" s="25">
        <f ca="1">MAX(OFFSET(L1Convolution!$A$46,(ROW()-25)*2,(COLUMN()-1)*2,2,2), 0)</f>
        <v>20.75</v>
      </c>
      <c r="G29" s="25">
        <f ca="1">MAX(OFFSET(L1Convolution!$A$46,(ROW()-25)*2,(COLUMN()-1)*2,2,2), 0)</f>
        <v>0</v>
      </c>
      <c r="H29" s="28"/>
      <c r="I29" s="36"/>
    </row>
    <row r="30" spans="1:9" ht="37.5" customHeight="1" x14ac:dyDescent="0.2">
      <c r="A30" s="25">
        <f ca="1">MAX(OFFSET(L1Convolution!$A$46,(ROW()-25)*2,(COLUMN()-1)*2,2,2), 0)</f>
        <v>0</v>
      </c>
      <c r="B30" s="25">
        <f ca="1">MAX(OFFSET(L1Convolution!$A$46,(ROW()-25)*2,(COLUMN()-1)*2,2,2), 0)</f>
        <v>0</v>
      </c>
      <c r="C30" s="25">
        <f ca="1">MAX(OFFSET(L1Convolution!$A$46,(ROW()-25)*2,(COLUMN()-1)*2,2,2), 0)</f>
        <v>0</v>
      </c>
      <c r="D30" s="25">
        <f ca="1">MAX(OFFSET(L1Convolution!$A$46,(ROW()-25)*2,(COLUMN()-1)*2,2,2), 0)</f>
        <v>0</v>
      </c>
      <c r="E30" s="25">
        <f ca="1">MAX(OFFSET(L1Convolution!$A$46,(ROW()-25)*2,(COLUMN()-1)*2,2,2), 0)</f>
        <v>74.5</v>
      </c>
      <c r="F30" s="25">
        <f ca="1">MAX(OFFSET(L1Convolution!$A$46,(ROW()-25)*2,(COLUMN()-1)*2,2,2), 0)</f>
        <v>20.75</v>
      </c>
      <c r="G30" s="25">
        <f ca="1">MAX(OFFSET(L1Convolution!$A$46,(ROW()-25)*2,(COLUMN()-1)*2,2,2), 0)</f>
        <v>0</v>
      </c>
      <c r="H30" s="28"/>
      <c r="I30" s="36"/>
    </row>
    <row r="31" spans="1:9" ht="37.5" customHeight="1" x14ac:dyDescent="0.2">
      <c r="A31" s="25">
        <f ca="1">MAX(OFFSET(L1Convolution!$A$46,(ROW()-25)*2,(COLUMN()-1)*2,2,2), 0)</f>
        <v>0</v>
      </c>
      <c r="B31" s="25">
        <f ca="1">MAX(OFFSET(L1Convolution!$A$46,(ROW()-25)*2,(COLUMN()-1)*2,2,2), 0)</f>
        <v>0</v>
      </c>
      <c r="C31" s="25">
        <f ca="1">MAX(OFFSET(L1Convolution!$A$46,(ROW()-25)*2,(COLUMN()-1)*2,2,2), 0)</f>
        <v>0</v>
      </c>
      <c r="D31" s="25">
        <f ca="1">MAX(OFFSET(L1Convolution!$A$46,(ROW()-25)*2,(COLUMN()-1)*2,2,2), 0)</f>
        <v>0</v>
      </c>
      <c r="E31" s="25">
        <f ca="1">MAX(OFFSET(L1Convolution!$A$46,(ROW()-25)*2,(COLUMN()-1)*2,2,2), 0)</f>
        <v>222.75</v>
      </c>
      <c r="F31" s="25">
        <f ca="1">MAX(OFFSET(L1Convolution!$A$46,(ROW()-25)*2,(COLUMN()-1)*2,2,2), 0)</f>
        <v>0</v>
      </c>
      <c r="G31" s="25">
        <f ca="1">MAX(OFFSET(L1Convolution!$A$46,(ROW()-25)*2,(COLUMN()-1)*2,2,2), 0)</f>
        <v>0</v>
      </c>
      <c r="H31" s="28"/>
      <c r="I31" s="36"/>
    </row>
  </sheetData>
  <conditionalFormatting sqref="A9:G15 A17:G23 A25:G31 A1:G7">
    <cfRule type="colorScale" priority="1">
      <colorScale>
        <cfvo type="formula" val="0"/>
        <cfvo type="formula" val="255"/>
        <color rgb="FFFFFFFF"/>
        <color rgb="FFFF0000"/>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R17"/>
  <sheetViews>
    <sheetView tabSelected="1" topLeftCell="A11" workbookViewId="0">
      <selection activeCell="A7" sqref="A7:B8"/>
    </sheetView>
  </sheetViews>
  <sheetFormatPr defaultColWidth="12.5703125" defaultRowHeight="15.75" customHeight="1" x14ac:dyDescent="0.2"/>
  <cols>
    <col min="1" max="5" width="6.42578125" customWidth="1"/>
    <col min="6" max="6" width="5.42578125" customWidth="1"/>
    <col min="7" max="18" width="4.42578125" customWidth="1"/>
  </cols>
  <sheetData>
    <row r="1" spans="1:18" ht="37.5" customHeight="1" x14ac:dyDescent="0.2">
      <c r="A1" s="25">
        <f ca="1">SUMPRODUCT('L2Max Pooling+ReLU'!A1:C3,L3Convolution!$G$3:$I$5) + SUMPRODUCT('L2Max Pooling+ReLU'!A9:C11,L3Convolution!$J$3:$L$5) + SUMPRODUCT('L2Max Pooling+ReLU'!A17:C19,L3Convolution!$M$3:$O$5) + SUMPRODUCT('L2Max Pooling+ReLU'!A25:C27,L3Convolution!$P$3:$R$5)</f>
        <v>-13.183333333333344</v>
      </c>
      <c r="B1" s="25">
        <f ca="1">SUMPRODUCT('L2Max Pooling+ReLU'!B1:D3,L3Convolution!$G$3:$I$5) + SUMPRODUCT('L2Max Pooling+ReLU'!B9:D11,L3Convolution!$J$3:$L$5) + SUMPRODUCT('L2Max Pooling+ReLU'!B17:D19,L3Convolution!$M$3:$O$5) + SUMPRODUCT('L2Max Pooling+ReLU'!B25:D27,L3Convolution!$P$3:$R$5)</f>
        <v>63.061111111111096</v>
      </c>
      <c r="C1" s="25">
        <f ca="1">SUMPRODUCT('L2Max Pooling+ReLU'!C1:E3,L3Convolution!$G$3:$I$5) + SUMPRODUCT('L2Max Pooling+ReLU'!C9:E11,L3Convolution!$J$3:$L$5) + SUMPRODUCT('L2Max Pooling+ReLU'!C17:E19,L3Convolution!$M$3:$O$5) + SUMPRODUCT('L2Max Pooling+ReLU'!C25:E27,L3Convolution!$P$3:$R$5)</f>
        <v>-34.133333333333312</v>
      </c>
      <c r="D1" s="25">
        <f ca="1">SUMPRODUCT('L2Max Pooling+ReLU'!D1:F3,L3Convolution!$G$3:$I$5) + SUMPRODUCT('L2Max Pooling+ReLU'!D9:F11,L3Convolution!$J$3:$L$5) + SUMPRODUCT('L2Max Pooling+ReLU'!D17:F19,L3Convolution!$M$3:$O$5) + SUMPRODUCT('L2Max Pooling+ReLU'!D25:F27,L3Convolution!$P$3:$R$5)</f>
        <v>188.41944444444448</v>
      </c>
      <c r="E1" s="25">
        <f ca="1">SUMPRODUCT('L2Max Pooling+ReLU'!E1:G3,L3Convolution!$G$3:$I$5) + SUMPRODUCT('L2Max Pooling+ReLU'!E9:G11,L3Convolution!$J$3:$L$5) + SUMPRODUCT('L2Max Pooling+ReLU'!E17:G19,L3Convolution!$M$3:$O$5) + SUMPRODUCT('L2Max Pooling+ReLU'!E25:G27,L3Convolution!$P$3:$R$5)</f>
        <v>62.702777777777797</v>
      </c>
      <c r="F1" s="39"/>
      <c r="G1" s="62" t="s">
        <v>36</v>
      </c>
      <c r="H1" s="50"/>
      <c r="I1" s="50"/>
      <c r="J1" s="50"/>
      <c r="K1" s="50"/>
      <c r="L1" s="50"/>
      <c r="M1" s="50"/>
      <c r="N1" s="50"/>
      <c r="O1" s="50"/>
      <c r="P1" s="50"/>
      <c r="Q1" s="50"/>
      <c r="R1" s="50"/>
    </row>
    <row r="2" spans="1:18" ht="37.5" customHeight="1" x14ac:dyDescent="0.2">
      <c r="A2" s="25">
        <f ca="1">SUMPRODUCT('L2Max Pooling+ReLU'!A2:C4,L3Convolution!$G$3:$I$5) + SUMPRODUCT('L2Max Pooling+ReLU'!A10:C12,L3Convolution!$J$3:$L$5) + SUMPRODUCT('L2Max Pooling+ReLU'!A18:C20,L3Convolution!$M$3:$O$5) + SUMPRODUCT('L2Max Pooling+ReLU'!A26:C28,L3Convolution!$P$3:$R$5)</f>
        <v>9.4416666666666558</v>
      </c>
      <c r="B2" s="25">
        <f ca="1">SUMPRODUCT('L2Max Pooling+ReLU'!B2:D4,L3Convolution!$G$3:$I$5) + SUMPRODUCT('L2Max Pooling+ReLU'!B10:D12,L3Convolution!$J$3:$L$5) + SUMPRODUCT('L2Max Pooling+ReLU'!B18:D20,L3Convolution!$M$3:$O$5) + SUMPRODUCT('L2Max Pooling+ReLU'!B26:D28,L3Convolution!$P$3:$R$5)</f>
        <v>48.636111111111099</v>
      </c>
      <c r="C2" s="25">
        <f ca="1">SUMPRODUCT('L2Max Pooling+ReLU'!C2:E4,L3Convolution!$G$3:$I$5) + SUMPRODUCT('L2Max Pooling+ReLU'!C10:E12,L3Convolution!$J$3:$L$5) + SUMPRODUCT('L2Max Pooling+ReLU'!C18:E20,L3Convolution!$M$3:$O$5) + SUMPRODUCT('L2Max Pooling+ReLU'!C26:E28,L3Convolution!$P$3:$R$5)</f>
        <v>-91.625</v>
      </c>
      <c r="D2" s="25">
        <f ca="1">SUMPRODUCT('L2Max Pooling+ReLU'!D2:F4,L3Convolution!$G$3:$I$5) + SUMPRODUCT('L2Max Pooling+ReLU'!D10:F12,L3Convolution!$J$3:$L$5) + SUMPRODUCT('L2Max Pooling+ReLU'!D18:F20,L3Convolution!$M$3:$O$5) + SUMPRODUCT('L2Max Pooling+ReLU'!D26:F28,L3Convolution!$P$3:$R$5)</f>
        <v>136.8194444444444</v>
      </c>
      <c r="E2" s="25">
        <f ca="1">SUMPRODUCT('L2Max Pooling+ReLU'!E2:G4,L3Convolution!$G$3:$I$5) + SUMPRODUCT('L2Max Pooling+ReLU'!E10:G12,L3Convolution!$J$3:$L$5) + SUMPRODUCT('L2Max Pooling+ReLU'!E18:G20,L3Convolution!$M$3:$O$5) + SUMPRODUCT('L2Max Pooling+ReLU'!E26:G28,L3Convolution!$P$3:$R$5)</f>
        <v>0.52777777777776436</v>
      </c>
      <c r="F2" s="39"/>
      <c r="G2" s="63" t="s">
        <v>37</v>
      </c>
      <c r="H2" s="50"/>
      <c r="I2" s="50"/>
      <c r="J2" s="60" t="s">
        <v>38</v>
      </c>
      <c r="K2" s="50"/>
      <c r="L2" s="61"/>
      <c r="M2" s="60" t="s">
        <v>39</v>
      </c>
      <c r="N2" s="50"/>
      <c r="O2" s="61"/>
      <c r="P2" s="60" t="s">
        <v>40</v>
      </c>
      <c r="Q2" s="50"/>
      <c r="R2" s="61"/>
    </row>
    <row r="3" spans="1:18" ht="37.5" customHeight="1" x14ac:dyDescent="0.2">
      <c r="A3" s="25">
        <f ca="1">SUMPRODUCT('L2Max Pooling+ReLU'!A3:C5,L3Convolution!$G$3:$I$5) + SUMPRODUCT('L2Max Pooling+ReLU'!A11:C13,L3Convolution!$J$3:$L$5) + SUMPRODUCT('L2Max Pooling+ReLU'!A19:C21,L3Convolution!$M$3:$O$5) + SUMPRODUCT('L2Max Pooling+ReLU'!A27:C29,L3Convolution!$P$3:$R$5)</f>
        <v>0</v>
      </c>
      <c r="B3" s="25">
        <f ca="1">SUMPRODUCT('L2Max Pooling+ReLU'!B3:D5,L3Convolution!$G$3:$I$5) + SUMPRODUCT('L2Max Pooling+ReLU'!B11:D13,L3Convolution!$J$3:$L$5) + SUMPRODUCT('L2Max Pooling+ReLU'!B19:D21,L3Convolution!$M$3:$O$5) + SUMPRODUCT('L2Max Pooling+ReLU'!B27:D29,L3Convolution!$P$3:$R$5)</f>
        <v>0</v>
      </c>
      <c r="C3" s="25">
        <f ca="1">SUMPRODUCT('L2Max Pooling+ReLU'!C3:E5,L3Convolution!$G$3:$I$5) + SUMPRODUCT('L2Max Pooling+ReLU'!C11:E13,L3Convolution!$J$3:$L$5) + SUMPRODUCT('L2Max Pooling+ReLU'!C19:E21,L3Convolution!$M$3:$O$5) + SUMPRODUCT('L2Max Pooling+ReLU'!C27:E29,L3Convolution!$P$3:$R$5)</f>
        <v>-193.69999999999996</v>
      </c>
      <c r="D3" s="25">
        <f ca="1">SUMPRODUCT('L2Max Pooling+ReLU'!D3:F5,L3Convolution!$G$3:$I$5) + SUMPRODUCT('L2Max Pooling+ReLU'!D11:F13,L3Convolution!$J$3:$L$5) + SUMPRODUCT('L2Max Pooling+ReLU'!D19:F21,L3Convolution!$M$3:$O$5) + SUMPRODUCT('L2Max Pooling+ReLU'!D27:F29,L3Convolution!$P$3:$R$5)</f>
        <v>7.3499999999999979</v>
      </c>
      <c r="E3" s="25">
        <f ca="1">SUMPRODUCT('L2Max Pooling+ReLU'!E3:G5,L3Convolution!$G$3:$I$5) + SUMPRODUCT('L2Max Pooling+ReLU'!E11:G13,L3Convolution!$J$3:$L$5) + SUMPRODUCT('L2Max Pooling+ReLU'!E19:G21,L3Convolution!$M$3:$O$5) + SUMPRODUCT('L2Max Pooling+ReLU'!E27:G29,L3Convolution!$P$3:$R$5)</f>
        <v>-121.64999999999998</v>
      </c>
      <c r="F3" s="39"/>
      <c r="G3" s="40">
        <f t="shared" ref="G3:I3" si="0">-1/6</f>
        <v>-0.16666666666666666</v>
      </c>
      <c r="H3" s="40">
        <f t="shared" si="0"/>
        <v>-0.16666666666666666</v>
      </c>
      <c r="I3" s="40">
        <f t="shared" si="0"/>
        <v>-0.16666666666666666</v>
      </c>
      <c r="J3" s="41">
        <f t="shared" ref="J3:L3" si="1">1/6</f>
        <v>0.16666666666666666</v>
      </c>
      <c r="K3" s="40">
        <f t="shared" si="1"/>
        <v>0.16666666666666666</v>
      </c>
      <c r="L3" s="42">
        <f t="shared" si="1"/>
        <v>0.16666666666666666</v>
      </c>
      <c r="M3" s="40">
        <f t="shared" ref="M3:R3" si="2">-0.1</f>
        <v>-0.1</v>
      </c>
      <c r="N3" s="40">
        <f t="shared" si="2"/>
        <v>-0.1</v>
      </c>
      <c r="O3" s="42">
        <f t="shared" si="2"/>
        <v>-0.1</v>
      </c>
      <c r="P3" s="40">
        <f t="shared" si="2"/>
        <v>-0.1</v>
      </c>
      <c r="Q3" s="40">
        <f t="shared" si="2"/>
        <v>-0.1</v>
      </c>
      <c r="R3" s="42">
        <f t="shared" si="2"/>
        <v>-0.1</v>
      </c>
    </row>
    <row r="4" spans="1:18" ht="37.5" customHeight="1" x14ac:dyDescent="0.2">
      <c r="A4" s="25">
        <f ca="1">SUMPRODUCT('L2Max Pooling+ReLU'!A4:C6,L3Convolution!$G$3:$I$5) + SUMPRODUCT('L2Max Pooling+ReLU'!A12:C14,L3Convolution!$J$3:$L$5) + SUMPRODUCT('L2Max Pooling+ReLU'!A20:C22,L3Convolution!$M$3:$O$5) + SUMPRODUCT('L2Max Pooling+ReLU'!A28:C30,L3Convolution!$P$3:$R$5)</f>
        <v>0</v>
      </c>
      <c r="B4" s="25">
        <f ca="1">SUMPRODUCT('L2Max Pooling+ReLU'!B4:D6,L3Convolution!$G$3:$I$5) + SUMPRODUCT('L2Max Pooling+ReLU'!B12:D14,L3Convolution!$J$3:$L$5) + SUMPRODUCT('L2Max Pooling+ReLU'!B20:D22,L3Convolution!$M$3:$O$5) + SUMPRODUCT('L2Max Pooling+ReLU'!B28:D30,L3Convolution!$P$3:$R$5)</f>
        <v>0</v>
      </c>
      <c r="C4" s="25">
        <f ca="1">SUMPRODUCT('L2Max Pooling+ReLU'!C4:E6,L3Convolution!$G$3:$I$5) + SUMPRODUCT('L2Max Pooling+ReLU'!C12:E14,L3Convolution!$J$3:$L$5) + SUMPRODUCT('L2Max Pooling+ReLU'!C20:E22,L3Convolution!$M$3:$O$5) + SUMPRODUCT('L2Max Pooling+ReLU'!C28:E30,L3Convolution!$P$3:$R$5)</f>
        <v>-193.69999999999996</v>
      </c>
      <c r="D4" s="25">
        <f ca="1">SUMPRODUCT('L2Max Pooling+ReLU'!D4:F6,L3Convolution!$G$3:$I$5) + SUMPRODUCT('L2Max Pooling+ReLU'!D12:F14,L3Convolution!$J$3:$L$5) + SUMPRODUCT('L2Max Pooling+ReLU'!D20:F22,L3Convolution!$M$3:$O$5) + SUMPRODUCT('L2Max Pooling+ReLU'!D28:F30,L3Convolution!$P$3:$R$5)</f>
        <v>7.3499999999999979</v>
      </c>
      <c r="E4" s="25">
        <f ca="1">SUMPRODUCT('L2Max Pooling+ReLU'!E4:G6,L3Convolution!$G$3:$I$5) + SUMPRODUCT('L2Max Pooling+ReLU'!E12:G14,L3Convolution!$J$3:$L$5) + SUMPRODUCT('L2Max Pooling+ReLU'!E20:G22,L3Convolution!$M$3:$O$5) + SUMPRODUCT('L2Max Pooling+ReLU'!E28:G30,L3Convolution!$P$3:$R$5)</f>
        <v>-121.64999999999998</v>
      </c>
      <c r="F4" s="39"/>
      <c r="G4" s="40">
        <f t="shared" ref="G4:G5" si="3">-1/6</f>
        <v>-0.16666666666666666</v>
      </c>
      <c r="H4" s="40">
        <f t="shared" ref="H4:H5" si="4">1/3</f>
        <v>0.33333333333333331</v>
      </c>
      <c r="I4" s="40">
        <f t="shared" ref="I4:I5" si="5">-1/6</f>
        <v>-0.16666666666666666</v>
      </c>
      <c r="J4" s="41">
        <f t="shared" ref="J4:L4" si="6">1/6</f>
        <v>0.16666666666666666</v>
      </c>
      <c r="K4" s="40">
        <f t="shared" si="6"/>
        <v>0.16666666666666666</v>
      </c>
      <c r="L4" s="42">
        <f t="shared" si="6"/>
        <v>0.16666666666666666</v>
      </c>
      <c r="M4" s="40">
        <f t="shared" ref="M4:R4" si="7">-0.1</f>
        <v>-0.1</v>
      </c>
      <c r="N4" s="40">
        <f t="shared" si="7"/>
        <v>-0.1</v>
      </c>
      <c r="O4" s="42">
        <f t="shared" si="7"/>
        <v>-0.1</v>
      </c>
      <c r="P4" s="40">
        <f t="shared" si="7"/>
        <v>-0.1</v>
      </c>
      <c r="Q4" s="40">
        <f t="shared" si="7"/>
        <v>-0.1</v>
      </c>
      <c r="R4" s="42">
        <f t="shared" si="7"/>
        <v>-0.1</v>
      </c>
    </row>
    <row r="5" spans="1:18" ht="37.5" customHeight="1" x14ac:dyDescent="0.2">
      <c r="A5" s="25">
        <f ca="1">SUMPRODUCT('L2Max Pooling+ReLU'!A5:C7,L3Convolution!$G$3:$I$5) + SUMPRODUCT('L2Max Pooling+ReLU'!A13:C15,L3Convolution!$J$3:$L$5) + SUMPRODUCT('L2Max Pooling+ReLU'!A21:C23,L3Convolution!$M$3:$O$5) + SUMPRODUCT('L2Max Pooling+ReLU'!A29:C31,L3Convolution!$P$3:$R$5)</f>
        <v>0</v>
      </c>
      <c r="B5" s="25">
        <f ca="1">SUMPRODUCT('L2Max Pooling+ReLU'!B5:D7,L3Convolution!$G$3:$I$5) + SUMPRODUCT('L2Max Pooling+ReLU'!B13:D15,L3Convolution!$J$3:$L$5) + SUMPRODUCT('L2Max Pooling+ReLU'!B21:D23,L3Convolution!$M$3:$O$5) + SUMPRODUCT('L2Max Pooling+ReLU'!B29:D31,L3Convolution!$P$3:$R$5)</f>
        <v>0</v>
      </c>
      <c r="C5" s="25">
        <f ca="1">SUMPRODUCT('L2Max Pooling+ReLU'!C5:E7,L3Convolution!$G$3:$I$5) + SUMPRODUCT('L2Max Pooling+ReLU'!C13:E15,L3Convolution!$J$3:$L$5) + SUMPRODUCT('L2Max Pooling+ReLU'!C21:E23,L3Convolution!$M$3:$O$5) + SUMPRODUCT('L2Max Pooling+ReLU'!C29:E31,L3Convolution!$P$3:$R$5)</f>
        <v>-236.4083333333333</v>
      </c>
      <c r="D5" s="25">
        <f ca="1">SUMPRODUCT('L2Max Pooling+ReLU'!D5:F7,L3Convolution!$G$3:$I$5) + SUMPRODUCT('L2Max Pooling+ReLU'!D13:F15,L3Convolution!$J$3:$L$5) + SUMPRODUCT('L2Max Pooling+ReLU'!D21:F23,L3Convolution!$M$3:$O$5) + SUMPRODUCT('L2Max Pooling+ReLU'!D29:F31,L3Convolution!$P$3:$R$5)</f>
        <v>-145.65000000000003</v>
      </c>
      <c r="E5" s="25">
        <f ca="1">SUMPRODUCT('L2Max Pooling+ReLU'!E5:G7,L3Convolution!$G$3:$I$5) + SUMPRODUCT('L2Max Pooling+ReLU'!E13:G15,L3Convolution!$J$3:$L$5) + SUMPRODUCT('L2Max Pooling+ReLU'!E21:G23,L3Convolution!$M$3:$O$5) + SUMPRODUCT('L2Max Pooling+ReLU'!E29:G31,L3Convolution!$P$3:$R$5)</f>
        <v>-253.14999999999992</v>
      </c>
      <c r="F5" s="39"/>
      <c r="G5" s="40">
        <f t="shared" si="3"/>
        <v>-0.16666666666666666</v>
      </c>
      <c r="H5" s="40">
        <f t="shared" si="4"/>
        <v>0.33333333333333331</v>
      </c>
      <c r="I5" s="40">
        <f t="shared" si="5"/>
        <v>-0.16666666666666666</v>
      </c>
      <c r="J5" s="41">
        <f t="shared" ref="J5:L5" si="8">-1/3</f>
        <v>-0.33333333333333331</v>
      </c>
      <c r="K5" s="40">
        <f t="shared" si="8"/>
        <v>-0.33333333333333331</v>
      </c>
      <c r="L5" s="42">
        <f t="shared" si="8"/>
        <v>-0.33333333333333331</v>
      </c>
      <c r="M5" s="40">
        <f t="shared" ref="M5:R5" si="9">-0.1</f>
        <v>-0.1</v>
      </c>
      <c r="N5" s="40">
        <f t="shared" si="9"/>
        <v>-0.1</v>
      </c>
      <c r="O5" s="42">
        <f t="shared" si="9"/>
        <v>-0.1</v>
      </c>
      <c r="P5" s="40">
        <f t="shared" si="9"/>
        <v>-0.1</v>
      </c>
      <c r="Q5" s="40">
        <f t="shared" si="9"/>
        <v>-0.1</v>
      </c>
      <c r="R5" s="42">
        <f t="shared" si="9"/>
        <v>-0.1</v>
      </c>
    </row>
    <row r="6" spans="1:18" ht="12.75" x14ac:dyDescent="0.2">
      <c r="A6" s="31"/>
      <c r="B6" s="31"/>
      <c r="C6" s="31"/>
      <c r="D6" s="31"/>
      <c r="E6" s="31"/>
      <c r="F6" s="39"/>
      <c r="G6" s="39"/>
      <c r="H6" s="39"/>
      <c r="I6" s="39"/>
      <c r="J6" s="39"/>
      <c r="K6" s="39"/>
      <c r="L6" s="39"/>
      <c r="M6" s="39"/>
      <c r="N6" s="39"/>
      <c r="O6" s="39"/>
      <c r="P6" s="39"/>
      <c r="Q6" s="39"/>
      <c r="R6" s="39"/>
    </row>
    <row r="7" spans="1:18" ht="37.5" customHeight="1" x14ac:dyDescent="0.2">
      <c r="A7" s="64">
        <f ca="1">SUMPRODUCT('L2Max Pooling+ReLU'!A1:C3,L3Convolution!$G$9:$I$11) + SUMPRODUCT('L2Max Pooling+ReLU'!A9:C11,L3Convolution!$J$9:$L$11) + SUMPRODUCT('L2Max Pooling+ReLU'!A17:C19,L3Convolution!$M$9:$O$11) + SUMPRODUCT('L2Max Pooling+ReLU'!A25:C27,L3Convolution!$P$9:$R$11)</f>
        <v>-83.083333333333329</v>
      </c>
      <c r="B7" s="64">
        <f ca="1">SUMPRODUCT('L2Max Pooling+ReLU'!B1:D3,L3Convolution!$G$9:$I$11) + SUMPRODUCT('L2Max Pooling+ReLU'!B9:D11,L3Convolution!$J$9:$L$11) + SUMPRODUCT('L2Max Pooling+ReLU'!B17:D19,L3Convolution!$M$9:$O$11) + SUMPRODUCT('L2Max Pooling+ReLU'!B25:D27,L3Convolution!$P$9:$R$11)</f>
        <v>-98.191666666666691</v>
      </c>
      <c r="C7" s="64">
        <f ca="1">SUMPRODUCT('L2Max Pooling+ReLU'!C1:E3,L3Convolution!$G$9:$I$11) + SUMPRODUCT('L2Max Pooling+ReLU'!C9:E11,L3Convolution!$J$9:$L$11) + SUMPRODUCT('L2Max Pooling+ReLU'!C17:E19,L3Convolution!$M$9:$O$11) + SUMPRODUCT('L2Max Pooling+ReLU'!C25:E27,L3Convolution!$P$9:$R$11)</f>
        <v>-109.10833333333333</v>
      </c>
      <c r="D7" s="64">
        <f ca="1">SUMPRODUCT('L2Max Pooling+ReLU'!D1:F3,L3Convolution!$G$9:$I$11) + SUMPRODUCT('L2Max Pooling+ReLU'!D9:F11,L3Convolution!$J$9:$L$11) + SUMPRODUCT('L2Max Pooling+ReLU'!D17:F19,L3Convolution!$M$9:$O$11) + SUMPRODUCT('L2Max Pooling+ReLU'!D25:F27,L3Convolution!$P$9:$R$11)</f>
        <v>-193.5</v>
      </c>
      <c r="E7" s="64">
        <f ca="1">SUMPRODUCT('L2Max Pooling+ReLU'!E1:G3,L3Convolution!$G$9:$I$11) + SUMPRODUCT('L2Max Pooling+ReLU'!E9:G11,L3Convolution!$J$9:$L$11) + SUMPRODUCT('L2Max Pooling+ReLU'!E17:G19,L3Convolution!$M$9:$O$11) + SUMPRODUCT('L2Max Pooling+ReLU'!E25:G27,L3Convolution!$P$9:$R$11)</f>
        <v>-155.44166666666666</v>
      </c>
      <c r="F7" s="39"/>
      <c r="G7" s="62" t="s">
        <v>41</v>
      </c>
      <c r="H7" s="50"/>
      <c r="I7" s="50"/>
      <c r="J7" s="50"/>
      <c r="K7" s="50"/>
      <c r="L7" s="50"/>
      <c r="M7" s="50"/>
      <c r="N7" s="50"/>
      <c r="O7" s="50"/>
      <c r="P7" s="50"/>
      <c r="Q7" s="50"/>
      <c r="R7" s="50"/>
    </row>
    <row r="8" spans="1:18" ht="37.5" customHeight="1" x14ac:dyDescent="0.2">
      <c r="A8" s="64">
        <f ca="1">SUMPRODUCT('L2Max Pooling+ReLU'!A2:C4,L3Convolution!$G$9:$I$11) + SUMPRODUCT('L2Max Pooling+ReLU'!A10:C12,L3Convolution!$J$9:$L$11) + SUMPRODUCT('L2Max Pooling+ReLU'!A18:C20,L3Convolution!$M$9:$O$11) + SUMPRODUCT('L2Max Pooling+ReLU'!A26:C28,L3Convolution!$P$9:$R$11)</f>
        <v>14.049999999999997</v>
      </c>
      <c r="B8" s="64">
        <f ca="1">SUMPRODUCT('L2Max Pooling+ReLU'!B2:D4,L3Convolution!$G$9:$I$11) + SUMPRODUCT('L2Max Pooling+ReLU'!B10:D12,L3Convolution!$J$9:$L$11) + SUMPRODUCT('L2Max Pooling+ReLU'!B18:D20,L3Convolution!$M$9:$O$11) + SUMPRODUCT('L2Max Pooling+ReLU'!B26:D28,L3Convolution!$P$9:$R$11)</f>
        <v>-74.183333333333323</v>
      </c>
      <c r="C8" s="64">
        <f ca="1">SUMPRODUCT('L2Max Pooling+ReLU'!C2:E4,L3Convolution!$G$9:$I$11) + SUMPRODUCT('L2Max Pooling+ReLU'!C10:E12,L3Convolution!$J$9:$L$11) + SUMPRODUCT('L2Max Pooling+ReLU'!C18:E20,L3Convolution!$M$9:$O$11) + SUMPRODUCT('L2Max Pooling+ReLU'!C26:E28,L3Convolution!$P$9:$R$11)</f>
        <v>-285.85833333333335</v>
      </c>
      <c r="D8" s="64">
        <f ca="1">SUMPRODUCT('L2Max Pooling+ReLU'!D2:F4,L3Convolution!$G$9:$I$11) + SUMPRODUCT('L2Max Pooling+ReLU'!D10:F12,L3Convolution!$J$9:$L$11) + SUMPRODUCT('L2Max Pooling+ReLU'!D18:F20,L3Convolution!$M$9:$O$11) + SUMPRODUCT('L2Max Pooling+ReLU'!D26:F28,L3Convolution!$P$9:$R$11)</f>
        <v>-139.69999999999999</v>
      </c>
      <c r="E8" s="64">
        <f ca="1">SUMPRODUCT('L2Max Pooling+ReLU'!E2:G4,L3Convolution!$G$9:$I$11) + SUMPRODUCT('L2Max Pooling+ReLU'!E10:G12,L3Convolution!$J$9:$L$11) + SUMPRODUCT('L2Max Pooling+ReLU'!E18:G20,L3Convolution!$M$9:$O$11) + SUMPRODUCT('L2Max Pooling+ReLU'!E26:G28,L3Convolution!$P$9:$R$11)</f>
        <v>-178.5916666666667</v>
      </c>
      <c r="F8" s="39"/>
      <c r="G8" s="63" t="s">
        <v>37</v>
      </c>
      <c r="H8" s="50"/>
      <c r="I8" s="50"/>
      <c r="J8" s="60" t="s">
        <v>38</v>
      </c>
      <c r="K8" s="50"/>
      <c r="L8" s="61"/>
      <c r="M8" s="60" t="s">
        <v>39</v>
      </c>
      <c r="N8" s="50"/>
      <c r="O8" s="61"/>
      <c r="P8" s="60" t="s">
        <v>40</v>
      </c>
      <c r="Q8" s="50"/>
      <c r="R8" s="61"/>
    </row>
    <row r="9" spans="1:18" ht="37.5" customHeight="1" x14ac:dyDescent="0.2">
      <c r="A9" s="64">
        <f ca="1">SUMPRODUCT('L2Max Pooling+ReLU'!A3:C5,L3Convolution!$G$9:$I$11) + SUMPRODUCT('L2Max Pooling+ReLU'!A11:C13,L3Convolution!$J$9:$L$11) + SUMPRODUCT('L2Max Pooling+ReLU'!A19:C21,L3Convolution!$M$9:$O$11) + SUMPRODUCT('L2Max Pooling+ReLU'!A27:C29,L3Convolution!$P$9:$R$11)</f>
        <v>0</v>
      </c>
      <c r="B9" s="64">
        <f ca="1">SUMPRODUCT('L2Max Pooling+ReLU'!B3:D5,L3Convolution!$G$9:$I$11) + SUMPRODUCT('L2Max Pooling+ReLU'!B11:D13,L3Convolution!$J$9:$L$11) + SUMPRODUCT('L2Max Pooling+ReLU'!B19:D21,L3Convolution!$M$9:$O$11) + SUMPRODUCT('L2Max Pooling+ReLU'!B27:D29,L3Convolution!$P$9:$R$11)</f>
        <v>0</v>
      </c>
      <c r="C9" s="64">
        <f ca="1">SUMPRODUCT('L2Max Pooling+ReLU'!C3:E5,L3Convolution!$G$9:$I$11) + SUMPRODUCT('L2Max Pooling+ReLU'!C11:E13,L3Convolution!$J$9:$L$11) + SUMPRODUCT('L2Max Pooling+ReLU'!C19:E21,L3Convolution!$M$9:$O$11) + SUMPRODUCT('L2Max Pooling+ReLU'!C27:E29,L3Convolution!$P$9:$R$11)</f>
        <v>-89.399999999999991</v>
      </c>
      <c r="D9" s="64">
        <f ca="1">SUMPRODUCT('L2Max Pooling+ReLU'!D3:F5,L3Convolution!$G$9:$I$11) + SUMPRODUCT('L2Max Pooling+ReLU'!D11:F13,L3Convolution!$J$9:$L$11) + SUMPRODUCT('L2Max Pooling+ReLU'!D19:F21,L3Convolution!$M$9:$O$11) + SUMPRODUCT('L2Max Pooling+ReLU'!D27:F29,L3Convolution!$P$9:$R$11)</f>
        <v>-140.1</v>
      </c>
      <c r="E9" s="64">
        <f ca="1">SUMPRODUCT('L2Max Pooling+ReLU'!E3:G5,L3Convolution!$G$9:$I$11) + SUMPRODUCT('L2Max Pooling+ReLU'!E11:G13,L3Convolution!$J$9:$L$11) + SUMPRODUCT('L2Max Pooling+ReLU'!E19:G21,L3Convolution!$M$9:$O$11) + SUMPRODUCT('L2Max Pooling+ReLU'!E27:G29,L3Convolution!$P$9:$R$11)</f>
        <v>-140.1</v>
      </c>
      <c r="F9" s="39"/>
      <c r="G9" s="40">
        <f t="shared" ref="G9:L9" si="10">-0.1</f>
        <v>-0.1</v>
      </c>
      <c r="H9" s="40">
        <f t="shared" si="10"/>
        <v>-0.1</v>
      </c>
      <c r="I9" s="42">
        <f t="shared" si="10"/>
        <v>-0.1</v>
      </c>
      <c r="J9" s="40">
        <f t="shared" si="10"/>
        <v>-0.1</v>
      </c>
      <c r="K9" s="40">
        <f t="shared" si="10"/>
        <v>-0.1</v>
      </c>
      <c r="L9" s="42">
        <f t="shared" si="10"/>
        <v>-0.1</v>
      </c>
      <c r="M9" s="40">
        <f>1/3</f>
        <v>0.33333333333333331</v>
      </c>
      <c r="N9" s="40">
        <f t="shared" ref="N9:Q9" si="11">-1/6</f>
        <v>-0.16666666666666666</v>
      </c>
      <c r="O9" s="42">
        <f t="shared" si="11"/>
        <v>-0.16666666666666666</v>
      </c>
      <c r="P9" s="40">
        <f t="shared" si="11"/>
        <v>-0.16666666666666666</v>
      </c>
      <c r="Q9" s="40">
        <f t="shared" si="11"/>
        <v>-0.16666666666666666</v>
      </c>
      <c r="R9" s="42">
        <f>1/3</f>
        <v>0.33333333333333331</v>
      </c>
    </row>
    <row r="10" spans="1:18" ht="37.5" customHeight="1" x14ac:dyDescent="0.2">
      <c r="A10" s="64">
        <f ca="1">SUMPRODUCT('L2Max Pooling+ReLU'!A4:C6,L3Convolution!$G$9:$I$11) + SUMPRODUCT('L2Max Pooling+ReLU'!A12:C14,L3Convolution!$J$9:$L$11) + SUMPRODUCT('L2Max Pooling+ReLU'!A20:C22,L3Convolution!$M$9:$O$11) + SUMPRODUCT('L2Max Pooling+ReLU'!A28:C30,L3Convolution!$P$9:$R$11)</f>
        <v>0</v>
      </c>
      <c r="B10" s="64">
        <f ca="1">SUMPRODUCT('L2Max Pooling+ReLU'!B4:D6,L3Convolution!$G$9:$I$11) + SUMPRODUCT('L2Max Pooling+ReLU'!B12:D14,L3Convolution!$J$9:$L$11) + SUMPRODUCT('L2Max Pooling+ReLU'!B20:D22,L3Convolution!$M$9:$O$11) + SUMPRODUCT('L2Max Pooling+ReLU'!B28:D30,L3Convolution!$P$9:$R$11)</f>
        <v>0</v>
      </c>
      <c r="C10" s="64">
        <f ca="1">SUMPRODUCT('L2Max Pooling+ReLU'!C4:E6,L3Convolution!$G$9:$I$11) + SUMPRODUCT('L2Max Pooling+ReLU'!C12:E14,L3Convolution!$J$9:$L$11) + SUMPRODUCT('L2Max Pooling+ReLU'!C20:E22,L3Convolution!$M$9:$O$11) + SUMPRODUCT('L2Max Pooling+ReLU'!C28:E30,L3Convolution!$P$9:$R$11)</f>
        <v>-89.399999999999991</v>
      </c>
      <c r="D10" s="64">
        <f ca="1">SUMPRODUCT('L2Max Pooling+ReLU'!D4:F6,L3Convolution!$G$9:$I$11) + SUMPRODUCT('L2Max Pooling+ReLU'!D12:F14,L3Convolution!$J$9:$L$11) + SUMPRODUCT('L2Max Pooling+ReLU'!D20:F22,L3Convolution!$M$9:$O$11) + SUMPRODUCT('L2Max Pooling+ReLU'!D28:F30,L3Convolution!$P$9:$R$11)</f>
        <v>-140.1</v>
      </c>
      <c r="E10" s="64">
        <f ca="1">SUMPRODUCT('L2Max Pooling+ReLU'!E4:G6,L3Convolution!$G$9:$I$11) + SUMPRODUCT('L2Max Pooling+ReLU'!E12:G14,L3Convolution!$J$9:$L$11) + SUMPRODUCT('L2Max Pooling+ReLU'!E20:G22,L3Convolution!$M$9:$O$11) + SUMPRODUCT('L2Max Pooling+ReLU'!E28:G30,L3Convolution!$P$9:$R$11)</f>
        <v>-140.1</v>
      </c>
      <c r="F10" s="39"/>
      <c r="G10" s="40">
        <f t="shared" ref="G10:L10" si="12">-0.1</f>
        <v>-0.1</v>
      </c>
      <c r="H10" s="40">
        <f t="shared" si="12"/>
        <v>-0.1</v>
      </c>
      <c r="I10" s="42">
        <f t="shared" si="12"/>
        <v>-0.1</v>
      </c>
      <c r="J10" s="40">
        <f t="shared" si="12"/>
        <v>-0.1</v>
      </c>
      <c r="K10" s="40">
        <f t="shared" si="12"/>
        <v>-0.1</v>
      </c>
      <c r="L10" s="42">
        <f t="shared" si="12"/>
        <v>-0.1</v>
      </c>
      <c r="M10" s="40">
        <f t="shared" ref="M10:M11" si="13">-1/6</f>
        <v>-0.16666666666666666</v>
      </c>
      <c r="N10" s="40">
        <f>1/3</f>
        <v>0.33333333333333331</v>
      </c>
      <c r="O10" s="42">
        <f t="shared" ref="O10:P10" si="14">-1/6</f>
        <v>-0.16666666666666666</v>
      </c>
      <c r="P10" s="40">
        <f t="shared" si="14"/>
        <v>-0.16666666666666666</v>
      </c>
      <c r="Q10" s="40">
        <f>1/3</f>
        <v>0.33333333333333331</v>
      </c>
      <c r="R10" s="42">
        <f>-1/6</f>
        <v>-0.16666666666666666</v>
      </c>
    </row>
    <row r="11" spans="1:18" ht="37.5" customHeight="1" x14ac:dyDescent="0.2">
      <c r="A11" s="64">
        <f ca="1">SUMPRODUCT('L2Max Pooling+ReLU'!A5:C7,L3Convolution!$G$9:$I$11) + SUMPRODUCT('L2Max Pooling+ReLU'!A13:C15,L3Convolution!$J$9:$L$11) + SUMPRODUCT('L2Max Pooling+ReLU'!A21:C23,L3Convolution!$M$9:$O$11) + SUMPRODUCT('L2Max Pooling+ReLU'!A29:C31,L3Convolution!$P$9:$R$11)</f>
        <v>0</v>
      </c>
      <c r="B11" s="64">
        <f ca="1">SUMPRODUCT('L2Max Pooling+ReLU'!B5:D7,L3Convolution!$G$9:$I$11) + SUMPRODUCT('L2Max Pooling+ReLU'!B13:D15,L3Convolution!$J$9:$L$11) + SUMPRODUCT('L2Max Pooling+ReLU'!B21:D23,L3Convolution!$M$9:$O$11) + SUMPRODUCT('L2Max Pooling+ReLU'!B29:D31,L3Convolution!$P$9:$R$11)</f>
        <v>0</v>
      </c>
      <c r="C11" s="64">
        <f ca="1">SUMPRODUCT('L2Max Pooling+ReLU'!C5:E7,L3Convolution!$G$9:$I$11) + SUMPRODUCT('L2Max Pooling+ReLU'!C13:E15,L3Convolution!$J$9:$L$11) + SUMPRODUCT('L2Max Pooling+ReLU'!C21:E23,L3Convolution!$M$9:$O$11) + SUMPRODUCT('L2Max Pooling+ReLU'!C29:E31,L3Convolution!$P$9:$R$11)</f>
        <v>-144.57499999999999</v>
      </c>
      <c r="D11" s="64">
        <f ca="1">SUMPRODUCT('L2Max Pooling+ReLU'!D5:F7,L3Convolution!$G$9:$I$11) + SUMPRODUCT('L2Max Pooling+ReLU'!D13:F15,L3Convolution!$J$9:$L$11) + SUMPRODUCT('L2Max Pooling+ReLU'!D21:F23,L3Convolution!$M$9:$O$11) + SUMPRODUCT('L2Max Pooling+ReLU'!D29:F31,L3Convolution!$P$9:$R$11)</f>
        <v>-97.166666666666657</v>
      </c>
      <c r="E11" s="64">
        <f ca="1">SUMPRODUCT('L2Max Pooling+ReLU'!E5:G7,L3Convolution!$G$9:$I$11) + SUMPRODUCT('L2Max Pooling+ReLU'!E13:G15,L3Convolution!$J$9:$L$11) + SUMPRODUCT('L2Max Pooling+ReLU'!E21:G23,L3Convolution!$M$9:$O$11) + SUMPRODUCT('L2Max Pooling+ReLU'!E29:G31,L3Convolution!$P$9:$R$11)</f>
        <v>-124.04166666666666</v>
      </c>
      <c r="F11" s="39"/>
      <c r="G11" s="40">
        <f t="shared" ref="G11:L11" si="15">-0.1</f>
        <v>-0.1</v>
      </c>
      <c r="H11" s="40">
        <f t="shared" si="15"/>
        <v>-0.1</v>
      </c>
      <c r="I11" s="42">
        <f t="shared" si="15"/>
        <v>-0.1</v>
      </c>
      <c r="J11" s="40">
        <f t="shared" si="15"/>
        <v>-0.1</v>
      </c>
      <c r="K11" s="40">
        <f t="shared" si="15"/>
        <v>-0.1</v>
      </c>
      <c r="L11" s="42">
        <f t="shared" si="15"/>
        <v>-0.1</v>
      </c>
      <c r="M11" s="40">
        <f t="shared" si="13"/>
        <v>-0.16666666666666666</v>
      </c>
      <c r="N11" s="40">
        <f>-1/6</f>
        <v>-0.16666666666666666</v>
      </c>
      <c r="O11" s="42">
        <f t="shared" ref="O11:P11" si="16">1/3</f>
        <v>0.33333333333333331</v>
      </c>
      <c r="P11" s="40">
        <f t="shared" si="16"/>
        <v>0.33333333333333331</v>
      </c>
      <c r="Q11" s="40">
        <f t="shared" ref="Q11:R11" si="17">-1/6</f>
        <v>-0.16666666666666666</v>
      </c>
      <c r="R11" s="42">
        <f t="shared" si="17"/>
        <v>-0.16666666666666666</v>
      </c>
    </row>
    <row r="12" spans="1:18" ht="12.75" x14ac:dyDescent="0.2">
      <c r="A12" s="31"/>
      <c r="B12" s="31"/>
      <c r="C12" s="31"/>
      <c r="D12" s="31"/>
      <c r="E12" s="31"/>
      <c r="F12" s="39"/>
      <c r="G12" s="39"/>
      <c r="H12" s="39"/>
      <c r="I12" s="39"/>
      <c r="J12" s="39"/>
      <c r="K12" s="39"/>
      <c r="L12" s="39"/>
      <c r="M12" s="39"/>
      <c r="N12" s="39"/>
      <c r="O12" s="39"/>
      <c r="P12" s="39"/>
      <c r="Q12" s="39"/>
      <c r="R12" s="39"/>
    </row>
    <row r="13" spans="1:18" ht="37.5" customHeight="1" x14ac:dyDescent="0.2">
      <c r="A13" s="25">
        <f ca="1">SUMPRODUCT('L2Max Pooling+ReLU'!A1:C3,L3Convolution!$G$15:$I$17)+SUMPRODUCT('L2Max Pooling+ReLU'!A9:C11,L3Convolution!$J$15:$L$17)+SUMPRODUCT('L2Max Pooling+ReLU'!A17:C19,L3Convolution!$M$15:$O$17)+SUMPRODUCT('L2Max Pooling+ReLU'!A25:C27,L3Convolution!$P$15:$R$17)</f>
        <v>-9.7666666666666799</v>
      </c>
      <c r="B13" s="25">
        <f ca="1">SUMPRODUCT('L2Max Pooling+ReLU'!B1:D3,L3Convolution!$G$15:$I$17)+SUMPRODUCT('L2Max Pooling+ReLU'!B9:D11,L3Convolution!$J$15:$L$17)+SUMPRODUCT('L2Max Pooling+ReLU'!B17:D19,L3Convolution!$M$15:$O$17)+SUMPRODUCT('L2Max Pooling+ReLU'!B25:D27,L3Convolution!$P$15:$R$17)</f>
        <v>115.28333333333336</v>
      </c>
      <c r="C13" s="25">
        <f ca="1">SUMPRODUCT('L2Max Pooling+ReLU'!C1:E3,L3Convolution!$G$15:$I$17)+SUMPRODUCT('L2Max Pooling+ReLU'!C9:E11,L3Convolution!$J$15:$L$17)+SUMPRODUCT('L2Max Pooling+ReLU'!C17:E19,L3Convolution!$M$15:$O$17)+SUMPRODUCT('L2Max Pooling+ReLU'!C25:E27,L3Convolution!$P$15:$R$17)</f>
        <v>-24.950000000000006</v>
      </c>
      <c r="D13" s="25">
        <f ca="1">SUMPRODUCT('L2Max Pooling+ReLU'!D1:F3,L3Convolution!$G$15:$I$17)+SUMPRODUCT('L2Max Pooling+ReLU'!D9:F11,L3Convolution!$J$15:$L$17)+SUMPRODUCT('L2Max Pooling+ReLU'!D17:F19,L3Convolution!$M$15:$O$17)+SUMPRODUCT('L2Max Pooling+ReLU'!D25:F27,L3Convolution!$P$15:$R$17)</f>
        <v>-83.408333333333331</v>
      </c>
      <c r="E13" s="25">
        <f ca="1">SUMPRODUCT('L2Max Pooling+ReLU'!E1:G3,L3Convolution!$G$15:$I$17)+SUMPRODUCT('L2Max Pooling+ReLU'!E9:G11,L3Convolution!$J$15:$L$17)+SUMPRODUCT('L2Max Pooling+ReLU'!E17:G19,L3Convolution!$M$15:$O$17)+SUMPRODUCT('L2Max Pooling+ReLU'!E25:G27,L3Convolution!$P$15:$R$17)</f>
        <v>-36.408333333333324</v>
      </c>
      <c r="F13" s="39"/>
      <c r="G13" s="62" t="s">
        <v>42</v>
      </c>
      <c r="H13" s="50"/>
      <c r="I13" s="50"/>
      <c r="J13" s="50"/>
      <c r="K13" s="50"/>
      <c r="L13" s="50"/>
      <c r="M13" s="50"/>
      <c r="N13" s="50"/>
      <c r="O13" s="50"/>
      <c r="P13" s="50"/>
      <c r="Q13" s="50"/>
      <c r="R13" s="50"/>
    </row>
    <row r="14" spans="1:18" ht="37.5" customHeight="1" x14ac:dyDescent="0.2">
      <c r="A14" s="25">
        <f ca="1">SUMPRODUCT('L2Max Pooling+ReLU'!A2:C4,L3Convolution!$G$15:$I$17)+SUMPRODUCT('L2Max Pooling+ReLU'!A10:C12,L3Convolution!$J$15:$L$17)+SUMPRODUCT('L2Max Pooling+ReLU'!A18:C20,L3Convolution!$M$15:$O$17)+SUMPRODUCT('L2Max Pooling+ReLU'!A26:C28,L3Convolution!$P$15:$R$17)</f>
        <v>-69.458333333333343</v>
      </c>
      <c r="B14" s="25">
        <f ca="1">SUMPRODUCT('L2Max Pooling+ReLU'!B2:D4,L3Convolution!$G$15:$I$17)+SUMPRODUCT('L2Max Pooling+ReLU'!B10:D12,L3Convolution!$J$15:$L$17)+SUMPRODUCT('L2Max Pooling+ReLU'!B18:D20,L3Convolution!$M$15:$O$17)+SUMPRODUCT('L2Max Pooling+ReLU'!B26:D28,L3Convolution!$P$15:$R$17)</f>
        <v>-134.77499999999998</v>
      </c>
      <c r="C14" s="25">
        <f ca="1">SUMPRODUCT('L2Max Pooling+ReLU'!C2:E4,L3Convolution!$G$15:$I$17)+SUMPRODUCT('L2Max Pooling+ReLU'!C10:E12,L3Convolution!$J$15:$L$17)+SUMPRODUCT('L2Max Pooling+ReLU'!C18:E20,L3Convolution!$M$15:$O$17)+SUMPRODUCT('L2Max Pooling+ReLU'!C26:E28,L3Convolution!$P$15:$R$17)</f>
        <v>-395.55833333333328</v>
      </c>
      <c r="D14" s="25">
        <f ca="1">SUMPRODUCT('L2Max Pooling+ReLU'!D2:F4,L3Convolution!$G$15:$I$17)+SUMPRODUCT('L2Max Pooling+ReLU'!D10:F12,L3Convolution!$J$15:$L$17)+SUMPRODUCT('L2Max Pooling+ReLU'!D18:F20,L3Convolution!$M$15:$O$17)+SUMPRODUCT('L2Max Pooling+ReLU'!D26:F28,L3Convolution!$P$15:$R$17)</f>
        <v>-323.22500000000008</v>
      </c>
      <c r="E14" s="25">
        <f ca="1">SUMPRODUCT('L2Max Pooling+ReLU'!E2:G4,L3Convolution!$G$15:$I$17)+SUMPRODUCT('L2Max Pooling+ReLU'!E10:G12,L3Convolution!$J$15:$L$17)+SUMPRODUCT('L2Max Pooling+ReLU'!E18:G20,L3Convolution!$M$15:$O$17)+SUMPRODUCT('L2Max Pooling+ReLU'!E26:G28,L3Convolution!$P$15:$R$17)</f>
        <v>-217.10000000000008</v>
      </c>
      <c r="F14" s="39"/>
      <c r="G14" s="63" t="s">
        <v>37</v>
      </c>
      <c r="H14" s="50"/>
      <c r="I14" s="50"/>
      <c r="J14" s="60" t="s">
        <v>38</v>
      </c>
      <c r="K14" s="50"/>
      <c r="L14" s="61"/>
      <c r="M14" s="60" t="s">
        <v>39</v>
      </c>
      <c r="N14" s="50"/>
      <c r="O14" s="61"/>
      <c r="P14" s="60" t="s">
        <v>40</v>
      </c>
      <c r="Q14" s="50"/>
      <c r="R14" s="61"/>
    </row>
    <row r="15" spans="1:18" ht="37.5" customHeight="1" x14ac:dyDescent="0.2">
      <c r="A15" s="25">
        <f ca="1">SUMPRODUCT('L2Max Pooling+ReLU'!A3:C5,L3Convolution!$G$15:$I$17)+SUMPRODUCT('L2Max Pooling+ReLU'!A11:C13,L3Convolution!$J$15:$L$17)+SUMPRODUCT('L2Max Pooling+ReLU'!A19:C21,L3Convolution!$M$15:$O$17)+SUMPRODUCT('L2Max Pooling+ReLU'!A27:C29,L3Convolution!$P$15:$R$17)</f>
        <v>0</v>
      </c>
      <c r="B15" s="25">
        <f ca="1">SUMPRODUCT('L2Max Pooling+ReLU'!B3:D5,L3Convolution!$G$15:$I$17)+SUMPRODUCT('L2Max Pooling+ReLU'!B11:D13,L3Convolution!$J$15:$L$17)+SUMPRODUCT('L2Max Pooling+ReLU'!B19:D21,L3Convolution!$M$15:$O$17)+SUMPRODUCT('L2Max Pooling+ReLU'!B27:D29,L3Convolution!$P$15:$R$17)</f>
        <v>0</v>
      </c>
      <c r="C15" s="25">
        <f ca="1">SUMPRODUCT('L2Max Pooling+ReLU'!C3:E5,L3Convolution!$G$15:$I$17)+SUMPRODUCT('L2Max Pooling+ReLU'!C11:E13,L3Convolution!$J$15:$L$17)+SUMPRODUCT('L2Max Pooling+ReLU'!C19:E21,L3Convolution!$M$15:$O$17)+SUMPRODUCT('L2Max Pooling+ReLU'!C27:E29,L3Convolution!$P$15:$R$17)</f>
        <v>-223.49999999999997</v>
      </c>
      <c r="D15" s="25">
        <f ca="1">SUMPRODUCT('L2Max Pooling+ReLU'!D3:F5,L3Convolution!$G$15:$I$17)+SUMPRODUCT('L2Max Pooling+ReLU'!D11:F13,L3Convolution!$J$15:$L$17)+SUMPRODUCT('L2Max Pooling+ReLU'!D19:F21,L3Convolution!$M$15:$O$17)+SUMPRODUCT('L2Max Pooling+ReLU'!D27:F29,L3Convolution!$P$15:$R$17)</f>
        <v>-69.150000000000048</v>
      </c>
      <c r="E15" s="25">
        <f ca="1">SUMPRODUCT('L2Max Pooling+ReLU'!E3:G5,L3Convolution!$G$15:$I$17)+SUMPRODUCT('L2Max Pooling+ReLU'!E11:G13,L3Convolution!$J$15:$L$17)+SUMPRODUCT('L2Max Pooling+ReLU'!E19:G21,L3Convolution!$M$15:$O$17)+SUMPRODUCT('L2Max Pooling+ReLU'!E27:G29,L3Convolution!$P$15:$R$17)</f>
        <v>82.94999999999996</v>
      </c>
      <c r="F15" s="39"/>
      <c r="G15" s="40">
        <f t="shared" ref="G15:H15" si="18">1/4</f>
        <v>0.25</v>
      </c>
      <c r="H15" s="40">
        <f t="shared" si="18"/>
        <v>0.25</v>
      </c>
      <c r="I15" s="42">
        <f t="shared" ref="I15:L15" si="19">-1/5</f>
        <v>-0.2</v>
      </c>
      <c r="J15" s="40">
        <f t="shared" si="19"/>
        <v>-0.2</v>
      </c>
      <c r="K15" s="40">
        <f t="shared" si="19"/>
        <v>-0.2</v>
      </c>
      <c r="L15" s="42">
        <f t="shared" si="19"/>
        <v>-0.2</v>
      </c>
      <c r="M15" s="40">
        <f t="shared" ref="M15:R15" si="20">-0.1</f>
        <v>-0.1</v>
      </c>
      <c r="N15" s="40">
        <f t="shared" si="20"/>
        <v>-0.1</v>
      </c>
      <c r="O15" s="42">
        <f t="shared" si="20"/>
        <v>-0.1</v>
      </c>
      <c r="P15" s="40">
        <f t="shared" si="20"/>
        <v>-0.1</v>
      </c>
      <c r="Q15" s="40">
        <f t="shared" si="20"/>
        <v>-0.1</v>
      </c>
      <c r="R15" s="42">
        <f t="shared" si="20"/>
        <v>-0.1</v>
      </c>
    </row>
    <row r="16" spans="1:18" ht="37.5" customHeight="1" x14ac:dyDescent="0.2">
      <c r="A16" s="25">
        <f ca="1">SUMPRODUCT('L2Max Pooling+ReLU'!A4:C6,L3Convolution!$G$15:$I$17)+SUMPRODUCT('L2Max Pooling+ReLU'!A12:C14,L3Convolution!$J$15:$L$17)+SUMPRODUCT('L2Max Pooling+ReLU'!A20:C22,L3Convolution!$M$15:$O$17)+SUMPRODUCT('L2Max Pooling+ReLU'!A28:C30,L3Convolution!$P$15:$R$17)</f>
        <v>0</v>
      </c>
      <c r="B16" s="25">
        <f ca="1">SUMPRODUCT('L2Max Pooling+ReLU'!B4:D6,L3Convolution!$G$15:$I$17)+SUMPRODUCT('L2Max Pooling+ReLU'!B12:D14,L3Convolution!$J$15:$L$17)+SUMPRODUCT('L2Max Pooling+ReLU'!B20:D22,L3Convolution!$M$15:$O$17)+SUMPRODUCT('L2Max Pooling+ReLU'!B28:D30,L3Convolution!$P$15:$R$17)</f>
        <v>0</v>
      </c>
      <c r="C16" s="25">
        <f ca="1">SUMPRODUCT('L2Max Pooling+ReLU'!C4:E6,L3Convolution!$G$15:$I$17)+SUMPRODUCT('L2Max Pooling+ReLU'!C12:E14,L3Convolution!$J$15:$L$17)+SUMPRODUCT('L2Max Pooling+ReLU'!C20:E22,L3Convolution!$M$15:$O$17)+SUMPRODUCT('L2Max Pooling+ReLU'!C28:E30,L3Convolution!$P$15:$R$17)</f>
        <v>-223.49999999999997</v>
      </c>
      <c r="D16" s="25">
        <f ca="1">SUMPRODUCT('L2Max Pooling+ReLU'!D4:F6,L3Convolution!$G$15:$I$17)+SUMPRODUCT('L2Max Pooling+ReLU'!D12:F14,L3Convolution!$J$15:$L$17)+SUMPRODUCT('L2Max Pooling+ReLU'!D20:F22,L3Convolution!$M$15:$O$17)+SUMPRODUCT('L2Max Pooling+ReLU'!D28:F30,L3Convolution!$P$15:$R$17)</f>
        <v>-69.150000000000048</v>
      </c>
      <c r="E16" s="25">
        <f ca="1">SUMPRODUCT('L2Max Pooling+ReLU'!E4:G6,L3Convolution!$G$15:$I$17)+SUMPRODUCT('L2Max Pooling+ReLU'!E12:G14,L3Convolution!$J$15:$L$17)+SUMPRODUCT('L2Max Pooling+ReLU'!E20:G22,L3Convolution!$M$15:$O$17)+SUMPRODUCT('L2Max Pooling+ReLU'!E28:G30,L3Convolution!$P$15:$R$17)</f>
        <v>82.94999999999996</v>
      </c>
      <c r="F16" s="39"/>
      <c r="G16" s="40">
        <f t="shared" ref="G16:H16" si="21">1/4</f>
        <v>0.25</v>
      </c>
      <c r="H16" s="40">
        <f t="shared" si="21"/>
        <v>0.25</v>
      </c>
      <c r="I16" s="42">
        <f t="shared" ref="I16:J16" si="22">-1/5</f>
        <v>-0.2</v>
      </c>
      <c r="J16" s="40">
        <f t="shared" si="22"/>
        <v>-0.2</v>
      </c>
      <c r="K16" s="40">
        <f t="shared" ref="K16:L16" si="23">1/4</f>
        <v>0.25</v>
      </c>
      <c r="L16" s="42">
        <f t="shared" si="23"/>
        <v>0.25</v>
      </c>
      <c r="M16" s="40">
        <f t="shared" ref="M16:R16" si="24">-0.1</f>
        <v>-0.1</v>
      </c>
      <c r="N16" s="40">
        <f t="shared" si="24"/>
        <v>-0.1</v>
      </c>
      <c r="O16" s="42">
        <f t="shared" si="24"/>
        <v>-0.1</v>
      </c>
      <c r="P16" s="40">
        <f t="shared" si="24"/>
        <v>-0.1</v>
      </c>
      <c r="Q16" s="40">
        <f t="shared" si="24"/>
        <v>-0.1</v>
      </c>
      <c r="R16" s="42">
        <f t="shared" si="24"/>
        <v>-0.1</v>
      </c>
    </row>
    <row r="17" spans="1:18" ht="37.5" customHeight="1" x14ac:dyDescent="0.2">
      <c r="A17" s="25">
        <f ca="1">SUMPRODUCT('L2Max Pooling+ReLU'!A5:C7,L3Convolution!$G$15:$I$17)+SUMPRODUCT('L2Max Pooling+ReLU'!A13:C15,L3Convolution!$J$15:$L$17)+SUMPRODUCT('L2Max Pooling+ReLU'!A21:C23,L3Convolution!$M$15:$O$17)+SUMPRODUCT('L2Max Pooling+ReLU'!A29:C31,L3Convolution!$P$15:$R$17)</f>
        <v>0</v>
      </c>
      <c r="B17" s="25">
        <f ca="1">SUMPRODUCT('L2Max Pooling+ReLU'!B5:D7,L3Convolution!$G$15:$I$17)+SUMPRODUCT('L2Max Pooling+ReLU'!B13:D15,L3Convolution!$J$15:$L$17)+SUMPRODUCT('L2Max Pooling+ReLU'!B21:D23,L3Convolution!$M$15:$O$17)+SUMPRODUCT('L2Max Pooling+ReLU'!B29:D31,L3Convolution!$P$15:$R$17)</f>
        <v>0</v>
      </c>
      <c r="C17" s="25">
        <f ca="1">SUMPRODUCT('L2Max Pooling+ReLU'!C5:E7,L3Convolution!$G$15:$I$17)+SUMPRODUCT('L2Max Pooling+ReLU'!C13:E15,L3Convolution!$J$15:$L$17)+SUMPRODUCT('L2Max Pooling+ReLU'!C21:E23,L3Convolution!$M$15:$O$17)+SUMPRODUCT('L2Max Pooling+ReLU'!C29:E31,L3Convolution!$P$15:$R$17)</f>
        <v>-172.09166666666667</v>
      </c>
      <c r="D17" s="25">
        <f ca="1">SUMPRODUCT('L2Max Pooling+ReLU'!D5:F7,L3Convolution!$G$15:$I$17)+SUMPRODUCT('L2Max Pooling+ReLU'!D13:F15,L3Convolution!$J$15:$L$17)+SUMPRODUCT('L2Max Pooling+ReLU'!D21:F23,L3Convolution!$M$15:$O$17)+SUMPRODUCT('L2Max Pooling+ReLU'!D29:F31,L3Convolution!$P$15:$R$17)</f>
        <v>14.316666666666606</v>
      </c>
      <c r="E17" s="25">
        <f ca="1">SUMPRODUCT('L2Max Pooling+ReLU'!E5:G7,L3Convolution!$G$15:$I$17)+SUMPRODUCT('L2Max Pooling+ReLU'!E13:G15,L3Convolution!$J$15:$L$17)+SUMPRODUCT('L2Max Pooling+ReLU'!E21:G23,L3Convolution!$M$15:$O$17)+SUMPRODUCT('L2Max Pooling+ReLU'!E29:G31,L3Convolution!$P$15:$R$17)</f>
        <v>96.36666666666666</v>
      </c>
      <c r="F17" s="39"/>
      <c r="G17" s="40">
        <f t="shared" ref="G17:J17" si="25">-1/5</f>
        <v>-0.2</v>
      </c>
      <c r="H17" s="40">
        <f t="shared" si="25"/>
        <v>-0.2</v>
      </c>
      <c r="I17" s="42">
        <f t="shared" si="25"/>
        <v>-0.2</v>
      </c>
      <c r="J17" s="40">
        <f t="shared" si="25"/>
        <v>-0.2</v>
      </c>
      <c r="K17" s="40">
        <f t="shared" ref="K17:L17" si="26">1/4</f>
        <v>0.25</v>
      </c>
      <c r="L17" s="42">
        <f t="shared" si="26"/>
        <v>0.25</v>
      </c>
      <c r="M17" s="40">
        <f t="shared" ref="M17:R17" si="27">-0.1</f>
        <v>-0.1</v>
      </c>
      <c r="N17" s="40">
        <f t="shared" si="27"/>
        <v>-0.1</v>
      </c>
      <c r="O17" s="42">
        <f t="shared" si="27"/>
        <v>-0.1</v>
      </c>
      <c r="P17" s="40">
        <f t="shared" si="27"/>
        <v>-0.1</v>
      </c>
      <c r="Q17" s="40">
        <f t="shared" si="27"/>
        <v>-0.1</v>
      </c>
      <c r="R17" s="42">
        <f t="shared" si="27"/>
        <v>-0.1</v>
      </c>
    </row>
  </sheetData>
  <mergeCells count="15">
    <mergeCell ref="G7:R7"/>
    <mergeCell ref="G8:I8"/>
    <mergeCell ref="G1:R1"/>
    <mergeCell ref="G2:I2"/>
    <mergeCell ref="J2:L2"/>
    <mergeCell ref="M2:O2"/>
    <mergeCell ref="P2:R2"/>
    <mergeCell ref="J8:L8"/>
    <mergeCell ref="M8:O8"/>
    <mergeCell ref="P8:R8"/>
    <mergeCell ref="G13:R13"/>
    <mergeCell ref="G14:I14"/>
    <mergeCell ref="J14:L14"/>
    <mergeCell ref="M14:O14"/>
    <mergeCell ref="P14:R14"/>
  </mergeCells>
  <conditionalFormatting sqref="A7:E11 A1:E5 A13:E17">
    <cfRule type="colorScale" priority="1">
      <colorScale>
        <cfvo type="formula" val="0"/>
        <cfvo type="formula" val="255"/>
        <color rgb="FFFFFFFF"/>
        <color rgb="FFEA4335"/>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1"/>
  <sheetViews>
    <sheetView workbookViewId="0">
      <selection activeCell="I15" sqref="I15"/>
    </sheetView>
  </sheetViews>
  <sheetFormatPr defaultColWidth="12.5703125" defaultRowHeight="15.75" customHeight="1" x14ac:dyDescent="0.2"/>
  <cols>
    <col min="1" max="3" width="6.42578125" customWidth="1"/>
    <col min="4" max="4" width="3.28515625" customWidth="1"/>
  </cols>
  <sheetData>
    <row r="1" spans="1:5" ht="37.5" customHeight="1" x14ac:dyDescent="0.25">
      <c r="A1" s="25">
        <f ca="1">MAX(L3Convolution!A1:B2,0)</f>
        <v>63.061111111111096</v>
      </c>
      <c r="B1" s="25">
        <f ca="1">MAX(L3Convolution!C1:D2,0)</f>
        <v>188.41944444444448</v>
      </c>
      <c r="C1" s="25">
        <f ca="1">MAX(L3Convolution!D1:E2,0)</f>
        <v>188.41944444444448</v>
      </c>
      <c r="D1" s="39"/>
      <c r="E1" s="43" t="s">
        <v>43</v>
      </c>
    </row>
    <row r="2" spans="1:5" ht="37.5" customHeight="1" x14ac:dyDescent="0.2">
      <c r="A2" s="25">
        <f ca="1">MAX(L3Convolution!A3:B4,0)</f>
        <v>0</v>
      </c>
      <c r="B2" s="25">
        <f ca="1">MAX(L3Convolution!C3:D4,0)</f>
        <v>7.3499999999999979</v>
      </c>
      <c r="C2" s="25">
        <f ca="1">MAX(L3Convolution!D3:E4,0)</f>
        <v>7.3499999999999979</v>
      </c>
      <c r="D2" s="39"/>
      <c r="E2" s="44" t="s">
        <v>44</v>
      </c>
    </row>
    <row r="3" spans="1:5" ht="37.5" customHeight="1" x14ac:dyDescent="0.25">
      <c r="A3" s="25">
        <f ca="1">MAX(L3Convolution!A4:B5,0)</f>
        <v>0</v>
      </c>
      <c r="B3" s="25">
        <f ca="1">MAX(L3Convolution!C4:D5,0)</f>
        <v>7.3499999999999979</v>
      </c>
      <c r="C3" s="25">
        <f ca="1">MAX(L3Convolution!D4:E5,0)</f>
        <v>7.3499999999999979</v>
      </c>
      <c r="D3" s="39"/>
      <c r="E3" s="43"/>
    </row>
    <row r="4" spans="1:5" ht="15" customHeight="1" x14ac:dyDescent="0.2">
      <c r="A4" s="31"/>
      <c r="B4" s="31"/>
      <c r="C4" s="31"/>
      <c r="D4" s="39"/>
      <c r="E4" s="45"/>
    </row>
    <row r="5" spans="1:5" ht="37.5" customHeight="1" x14ac:dyDescent="0.25">
      <c r="A5" s="25">
        <f ca="1">MAX(L3Convolution!A7:B8,0)</f>
        <v>14.049999999999997</v>
      </c>
      <c r="B5" s="25">
        <f ca="1">MAX(L3Convolution!C7:D8,0)</f>
        <v>0</v>
      </c>
      <c r="C5" s="25">
        <f ca="1">MAX(L3Convolution!D7:E8,0)</f>
        <v>0</v>
      </c>
      <c r="D5" s="39"/>
      <c r="E5" s="43" t="s">
        <v>45</v>
      </c>
    </row>
    <row r="6" spans="1:5" ht="37.5" customHeight="1" x14ac:dyDescent="0.2">
      <c r="A6" s="25">
        <f ca="1">MAX(L3Convolution!A9:B10,0)</f>
        <v>0</v>
      </c>
      <c r="B6" s="25">
        <f ca="1">MAX(L3Convolution!C9:D10,0)</f>
        <v>0</v>
      </c>
      <c r="C6" s="25">
        <f ca="1">MAX(L3Convolution!D9:E10,0)</f>
        <v>0</v>
      </c>
      <c r="D6" s="39"/>
      <c r="E6" s="44" t="s">
        <v>46</v>
      </c>
    </row>
    <row r="7" spans="1:5" ht="37.5" customHeight="1" x14ac:dyDescent="0.2">
      <c r="A7" s="25">
        <f ca="1">MAX(L3Convolution!A10:B11,0)</f>
        <v>0</v>
      </c>
      <c r="B7" s="25">
        <f ca="1">MAX(L3Convolution!C10:D11,0)</f>
        <v>0</v>
      </c>
      <c r="C7" s="25">
        <f ca="1">MAX(L3Convolution!D10:E11,0)</f>
        <v>0</v>
      </c>
      <c r="D7" s="39"/>
      <c r="E7" s="46"/>
    </row>
    <row r="8" spans="1:5" ht="15" customHeight="1" x14ac:dyDescent="0.2">
      <c r="A8" s="31"/>
      <c r="B8" s="31"/>
      <c r="C8" s="31"/>
      <c r="D8" s="39"/>
      <c r="E8" s="45"/>
    </row>
    <row r="9" spans="1:5" ht="37.5" customHeight="1" x14ac:dyDescent="0.25">
      <c r="A9" s="25">
        <f ca="1">MAX(L3Convolution!A13:B14,0)</f>
        <v>115.28333333333336</v>
      </c>
      <c r="B9" s="25">
        <f ca="1">MAX(L3Convolution!C13:D14,0)</f>
        <v>0</v>
      </c>
      <c r="C9" s="25">
        <f ca="1">MAX(L3Convolution!D13:E14,0)</f>
        <v>0</v>
      </c>
      <c r="D9" s="39"/>
      <c r="E9" s="43" t="s">
        <v>47</v>
      </c>
    </row>
    <row r="10" spans="1:5" ht="37.5" customHeight="1" x14ac:dyDescent="0.2">
      <c r="A10" s="25">
        <f ca="1">MAX(L3Convolution!A15:B16,0)</f>
        <v>0</v>
      </c>
      <c r="B10" s="25">
        <f ca="1">MAX(L3Convolution!C15:D16,0)</f>
        <v>0</v>
      </c>
      <c r="C10" s="25">
        <f ca="1">MAX(L3Convolution!D15:E16,0)</f>
        <v>82.94999999999996</v>
      </c>
      <c r="D10" s="39"/>
      <c r="E10" s="44" t="s">
        <v>48</v>
      </c>
    </row>
    <row r="11" spans="1:5" ht="37.5" customHeight="1" x14ac:dyDescent="0.2">
      <c r="A11" s="25">
        <f ca="1">MAX(L3Convolution!A16:B17,0)</f>
        <v>0</v>
      </c>
      <c r="B11" s="25">
        <f ca="1">MAX(L3Convolution!C16:D17,0)</f>
        <v>14.316666666666606</v>
      </c>
      <c r="C11" s="25">
        <f ca="1">MAX(L3Convolution!D16:E17,0)</f>
        <v>96.36666666666666</v>
      </c>
      <c r="D11" s="39"/>
      <c r="E11" s="46"/>
    </row>
  </sheetData>
  <conditionalFormatting sqref="A9:C11 A1:C3 A5:C7">
    <cfRule type="colorScale" priority="1">
      <colorScale>
        <cfvo type="formula" val="0"/>
        <cfvo type="formula" val="255"/>
        <color rgb="FFFFFFFF"/>
        <color rgb="FFEA4335"/>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9"/>
  <sheetViews>
    <sheetView workbookViewId="0">
      <selection activeCell="G14" sqref="G14"/>
    </sheetView>
  </sheetViews>
  <sheetFormatPr defaultColWidth="12.5703125" defaultRowHeight="15.75" customHeight="1" x14ac:dyDescent="0.2"/>
  <cols>
    <col min="6" max="6" width="12.5703125" style="67"/>
    <col min="7" max="7" width="52.85546875" style="72" customWidth="1"/>
  </cols>
  <sheetData>
    <row r="1" spans="1:9" x14ac:dyDescent="0.2">
      <c r="A1" s="46"/>
      <c r="B1" s="46" t="s">
        <v>44</v>
      </c>
      <c r="C1" s="46" t="s">
        <v>46</v>
      </c>
      <c r="D1" s="46" t="s">
        <v>48</v>
      </c>
      <c r="E1" s="46"/>
      <c r="F1" s="65"/>
      <c r="G1" s="68"/>
      <c r="H1" s="47"/>
      <c r="I1" s="47"/>
    </row>
    <row r="2" spans="1:9" x14ac:dyDescent="0.2">
      <c r="A2" s="47"/>
      <c r="B2" s="47" t="s">
        <v>43</v>
      </c>
      <c r="C2" s="47" t="s">
        <v>45</v>
      </c>
      <c r="D2" s="47" t="s">
        <v>47</v>
      </c>
      <c r="E2" s="47"/>
      <c r="F2" s="65"/>
      <c r="G2" s="68"/>
      <c r="H2" s="47"/>
      <c r="I2" s="47"/>
    </row>
    <row r="3" spans="1:9" x14ac:dyDescent="0.2">
      <c r="B3" s="48">
        <f ca="1">SUM('L4Max Pooling+ReLU'!A1:C3)</f>
        <v>469.30000000000018</v>
      </c>
      <c r="C3" s="48">
        <f ca="1">SUM('L4Max Pooling+ReLU'!A5:C7)</f>
        <v>14.049999999999997</v>
      </c>
      <c r="D3" s="48">
        <f ca="1">SUM('L4Max Pooling+ReLU'!A9:C11)</f>
        <v>308.91666666666657</v>
      </c>
      <c r="G3" s="69" t="s">
        <v>49</v>
      </c>
      <c r="H3" s="47"/>
      <c r="I3" s="47"/>
    </row>
    <row r="4" spans="1:9" x14ac:dyDescent="0.2">
      <c r="G4" s="68"/>
      <c r="H4" s="47"/>
      <c r="I4" s="47"/>
    </row>
    <row r="5" spans="1:9" x14ac:dyDescent="0.2">
      <c r="A5" s="47" t="s">
        <v>23</v>
      </c>
      <c r="B5" s="47" t="s">
        <v>50</v>
      </c>
      <c r="C5" s="47" t="s">
        <v>51</v>
      </c>
      <c r="D5" s="47" t="s">
        <v>52</v>
      </c>
      <c r="E5" s="47" t="s">
        <v>53</v>
      </c>
      <c r="F5" s="65" t="s">
        <v>54</v>
      </c>
      <c r="G5" s="68" t="s">
        <v>55</v>
      </c>
      <c r="H5" s="47" t="s">
        <v>56</v>
      </c>
      <c r="I5" s="47" t="s">
        <v>23</v>
      </c>
    </row>
    <row r="6" spans="1:9" x14ac:dyDescent="0.2">
      <c r="A6" s="46" t="s">
        <v>24</v>
      </c>
      <c r="B6" s="48">
        <v>1</v>
      </c>
      <c r="C6" s="48">
        <v>-1</v>
      </c>
      <c r="D6" s="48">
        <v>-1</v>
      </c>
      <c r="E6" s="48">
        <v>0</v>
      </c>
      <c r="F6" s="66">
        <f ca="1">SUMPRODUCT($B$3:$D$3,B6:D6) + E6</f>
        <v>146.3333333333336</v>
      </c>
      <c r="G6" s="70">
        <f ca="1">EXP(MIN(F6,100))</f>
        <v>2.6881171418161356E+43</v>
      </c>
      <c r="H6" s="48">
        <f ca="1">G6/G9</f>
        <v>1</v>
      </c>
      <c r="I6" s="46" t="s">
        <v>24</v>
      </c>
    </row>
    <row r="7" spans="1:9" x14ac:dyDescent="0.2">
      <c r="A7" s="46" t="s">
        <v>25</v>
      </c>
      <c r="B7" s="48">
        <v>-1</v>
      </c>
      <c r="C7" s="48">
        <v>1</v>
      </c>
      <c r="D7" s="48">
        <v>-1</v>
      </c>
      <c r="E7" s="48">
        <v>0</v>
      </c>
      <c r="F7" s="66">
        <f ca="1">SUMPRODUCT($B$3:$D$3,B7:D7)+E7</f>
        <v>-764.16666666666674</v>
      </c>
      <c r="G7" s="70">
        <f t="shared" ref="G7:G8" ca="1" si="0">EXP(MIN(F7,100))</f>
        <v>0</v>
      </c>
      <c r="H7" s="48">
        <f ca="1">G7/G9</f>
        <v>0</v>
      </c>
      <c r="I7" s="46" t="s">
        <v>25</v>
      </c>
    </row>
    <row r="8" spans="1:9" x14ac:dyDescent="0.2">
      <c r="A8" s="46" t="s">
        <v>26</v>
      </c>
      <c r="B8" s="48">
        <v>-1</v>
      </c>
      <c r="C8" s="48">
        <v>-1</v>
      </c>
      <c r="D8" s="48">
        <v>1</v>
      </c>
      <c r="E8" s="48">
        <v>0</v>
      </c>
      <c r="F8" s="66">
        <f ca="1">SUMPRODUCT($B$3:$D$3,B8:D8)+E8</f>
        <v>-174.43333333333362</v>
      </c>
      <c r="G8" s="70">
        <f t="shared" ca="1" si="0"/>
        <v>1.7561672476497487E-76</v>
      </c>
      <c r="H8" s="48">
        <f ca="1">G8/G9</f>
        <v>6.5330755878564635E-120</v>
      </c>
      <c r="I8" s="46" t="s">
        <v>26</v>
      </c>
    </row>
    <row r="9" spans="1:9" x14ac:dyDescent="0.2">
      <c r="B9" s="48"/>
      <c r="C9" s="48"/>
      <c r="D9" s="48"/>
      <c r="E9" s="48"/>
      <c r="F9" s="66"/>
      <c r="G9" s="71">
        <f ca="1">SUM(G6:G8)</f>
        <v>2.6881171418161356E+43</v>
      </c>
      <c r="H9" s="4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Exploring Convolutions</vt:lpstr>
      <vt:lpstr>L0Input</vt:lpstr>
      <vt:lpstr>L1Convolution</vt:lpstr>
      <vt:lpstr>L2Max Pooling+ReLU</vt:lpstr>
      <vt:lpstr>L3Convolution</vt:lpstr>
      <vt:lpstr>L4Max Pooling+ReLU</vt:lpstr>
      <vt:lpstr>L5Fully Connected 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ivana</dc:creator>
  <cp:lastModifiedBy>ivana</cp:lastModifiedBy>
  <dcterms:created xsi:type="dcterms:W3CDTF">2023-10-07T16:42:22Z</dcterms:created>
  <dcterms:modified xsi:type="dcterms:W3CDTF">2023-10-07T16:42:22Z</dcterms:modified>
</cp:coreProperties>
</file>