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D98088A8-6293-4C4F-8DFD-B22151A7AFA0}" xr6:coauthVersionLast="47" xr6:coauthVersionMax="47" xr10:uidLastSave="{00000000-0000-0000-0000-000000000000}"/>
  <bookViews>
    <workbookView xWindow="-110" yWindow="-110" windowWidth="19420" windowHeight="10300" activeTab="3" xr2:uid="{3CEC13B5-7718-49BA-A482-1C05AB4AD61F}"/>
  </bookViews>
  <sheets>
    <sheet name="Data Set" sheetId="1" r:id="rId1"/>
    <sheet name="calculations" sheetId="8" r:id="rId2"/>
    <sheet name="Histogram" sheetId="5" r:id="rId3"/>
    <sheet name="Box and whisker" sheetId="9" r:id="rId4"/>
  </sheets>
  <definedNames>
    <definedName name="_xlnm._FilterDatabase" localSheetId="2" hidden="1">Histogram!$J$3:$J$113</definedName>
    <definedName name="_xlchart.v1.0" hidden="1">Histogram!$B$52:$B$65</definedName>
    <definedName name="_xlchart.v1.1" hidden="1">Histogram!$C$52:$C$65</definedName>
    <definedName name="_xlchart.v1.2" hidden="1">Histogram!$B$24:$B$37</definedName>
    <definedName name="_xlchart.v1.3" hidden="1">Histogram!$C$24:$C$37</definedName>
    <definedName name="_xlchart.v1.4" hidden="1">'Box and whisker'!$D$4:$D$10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9" l="1"/>
  <c r="D9" i="9"/>
  <c r="D7" i="9"/>
  <c r="D24" i="1" l="1"/>
  <c r="C4" i="5" a="1"/>
  <c r="C4" i="5" s="1"/>
  <c r="D67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5" i="1"/>
  <c r="D26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9" i="1"/>
  <c r="D90" i="1"/>
  <c r="D91" i="1"/>
  <c r="D92" i="1"/>
  <c r="D93" i="1"/>
  <c r="D94" i="1"/>
  <c r="D95" i="1"/>
  <c r="D96" i="1"/>
  <c r="D97" i="1"/>
  <c r="D98" i="1"/>
  <c r="D99" i="1"/>
  <c r="D100" i="1"/>
  <c r="D6" i="1"/>
  <c r="D5" i="1"/>
  <c r="D4" i="1"/>
  <c r="C6" i="5" l="1"/>
  <c r="C10" i="5"/>
  <c r="C14" i="5"/>
  <c r="C18" i="5"/>
  <c r="C7" i="5"/>
  <c r="C11" i="5"/>
  <c r="C15" i="5"/>
  <c r="C8" i="5"/>
  <c r="C12" i="5"/>
  <c r="C16" i="5"/>
  <c r="C5" i="5"/>
  <c r="C9" i="5"/>
  <c r="C13" i="5"/>
  <c r="C17" i="5"/>
  <c r="C19" i="5" l="1"/>
  <c r="D4" i="5" s="1"/>
  <c r="D6" i="5" l="1"/>
  <c r="D10" i="5"/>
  <c r="D9" i="5"/>
  <c r="D15" i="5"/>
  <c r="D11" i="5"/>
  <c r="D14" i="5"/>
  <c r="D7" i="5"/>
  <c r="D17" i="5"/>
  <c r="D12" i="5"/>
  <c r="D8" i="5"/>
  <c r="D5" i="5"/>
  <c r="E5" i="5" s="1"/>
  <c r="E6" i="5" s="1"/>
  <c r="E7" i="5" s="1"/>
  <c r="D13" i="5"/>
  <c r="D16" i="5"/>
  <c r="E8" i="5" l="1"/>
  <c r="E9" i="5" s="1"/>
  <c r="E10" i="5" s="1"/>
  <c r="E11" i="5" s="1"/>
  <c r="E12" i="5" s="1"/>
  <c r="E13" i="5" s="1"/>
  <c r="E14" i="5" s="1"/>
  <c r="E15" i="5" s="1"/>
  <c r="E16" i="5" s="1"/>
  <c r="E17" i="5" s="1"/>
</calcChain>
</file>

<file path=xl/sharedStrings.xml><?xml version="1.0" encoding="utf-8"?>
<sst xmlns="http://schemas.openxmlformats.org/spreadsheetml/2006/main" count="173" uniqueCount="140">
  <si>
    <t>DATE</t>
  </si>
  <si>
    <t>Time Intervals</t>
  </si>
  <si>
    <t>Time Intervals in seconds</t>
  </si>
  <si>
    <t xml:space="preserve">Person 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</si>
  <si>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</si>
  <si>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</si>
  <si>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</si>
  <si>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</si>
  <si>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</si>
  <si>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</si>
  <si>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</si>
  <si>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</si>
  <si>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</si>
  <si>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</si>
  <si>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</si>
  <si>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</si>
  <si>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</si>
  <si>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</si>
  <si>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</si>
  <si>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</si>
  <si>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</si>
  <si>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</si>
  <si>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</si>
  <si>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</si>
  <si>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</si>
  <si>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</si>
  <si>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</si>
  <si>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</si>
  <si>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</si>
  <si>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</si>
  <si>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</si>
  <si>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</si>
  <si>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</si>
  <si>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</si>
  <si>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</si>
  <si>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</si>
  <si>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</si>
  <si>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</si>
  <si>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</si>
  <si>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</si>
  <si>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</si>
  <si>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</si>
  <si>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</si>
  <si>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</si>
  <si>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</si>
  <si>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</si>
  <si>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</si>
  <si>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</si>
  <si>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</si>
  <si>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</si>
  <si>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</si>
  <si>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</si>
  <si>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</si>
  <si>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</si>
  <si>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</si>
  <si>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</si>
  <si>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</si>
  <si>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</si>
  <si>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</si>
  <si>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</si>
  <si>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</si>
  <si>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</si>
  <si>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</si>
  <si>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</si>
  <si>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</t>
  </si>
  <si>
    <t>Person62</t>
  </si>
  <si>
    <t>Person63</t>
  </si>
  <si>
    <t>Person64</t>
  </si>
  <si>
    <t>Person65</t>
  </si>
  <si>
    <t>Person66</t>
  </si>
  <si>
    <t>Person67</t>
  </si>
  <si>
    <t>Person68</t>
  </si>
  <si>
    <t>Person69</t>
  </si>
  <si>
    <t>Person70</t>
  </si>
  <si>
    <t>Person71</t>
  </si>
  <si>
    <t>Person72</t>
  </si>
  <si>
    <t>Person73</t>
  </si>
  <si>
    <t>Person74</t>
  </si>
  <si>
    <t>Person75</t>
  </si>
  <si>
    <t>Person76</t>
  </si>
  <si>
    <t>Person77</t>
  </si>
  <si>
    <t>Person78</t>
  </si>
  <si>
    <t>Person79</t>
  </si>
  <si>
    <t>Person80</t>
  </si>
  <si>
    <t>Person81</t>
  </si>
  <si>
    <t>Person82</t>
  </si>
  <si>
    <t>Person83</t>
  </si>
  <si>
    <t>Person84</t>
  </si>
  <si>
    <t>Person85</t>
  </si>
  <si>
    <t>Person86</t>
  </si>
  <si>
    <t>Person87</t>
  </si>
  <si>
    <t>Person88</t>
  </si>
  <si>
    <t>Person89</t>
  </si>
  <si>
    <t>Person90</t>
  </si>
  <si>
    <t>Person91</t>
  </si>
  <si>
    <t>Person92</t>
  </si>
  <si>
    <t>Person93</t>
  </si>
  <si>
    <t>Person94</t>
  </si>
  <si>
    <t>Person95</t>
  </si>
  <si>
    <t>Person96</t>
  </si>
  <si>
    <t>Person97</t>
  </si>
  <si>
    <t>Person98</t>
  </si>
  <si>
    <t>Person99</t>
  </si>
  <si>
    <t>Person100</t>
  </si>
  <si>
    <t>Person101</t>
  </si>
  <si>
    <t>RATING (IN STARS)</t>
  </si>
  <si>
    <t>frequency</t>
  </si>
  <si>
    <t>relative frequency</t>
  </si>
  <si>
    <t>Grand Total</t>
  </si>
  <si>
    <t>22-1021</t>
  </si>
  <si>
    <t>1022-2021</t>
  </si>
  <si>
    <t>2022-3021</t>
  </si>
  <si>
    <t>3022-4021</t>
  </si>
  <si>
    <t>4022-5021</t>
  </si>
  <si>
    <t>5022-6021</t>
  </si>
  <si>
    <t>6022-7021</t>
  </si>
  <si>
    <t>7022-8021</t>
  </si>
  <si>
    <t>8022-9021</t>
  </si>
  <si>
    <t>22022-23021</t>
  </si>
  <si>
    <t>32022-33021</t>
  </si>
  <si>
    <t>33022-34021</t>
  </si>
  <si>
    <t>54022-55021</t>
  </si>
  <si>
    <t>72022-73021</t>
  </si>
  <si>
    <t>cummulative relative frequency</t>
  </si>
  <si>
    <t>Class Interval</t>
  </si>
  <si>
    <t>Cummulative Frequency</t>
  </si>
  <si>
    <t>Frequency</t>
  </si>
  <si>
    <t>Sample Mean</t>
  </si>
  <si>
    <t xml:space="preserve">Median </t>
  </si>
  <si>
    <t>standard Deviation</t>
  </si>
  <si>
    <t>Q1</t>
  </si>
  <si>
    <t>Q2</t>
  </si>
  <si>
    <t>Q3</t>
  </si>
  <si>
    <t>Max</t>
  </si>
  <si>
    <t>Min</t>
  </si>
  <si>
    <t>Range</t>
  </si>
  <si>
    <t xml:space="preserve">Arrival Time </t>
  </si>
  <si>
    <t xml:space="preserve">IQR </t>
  </si>
  <si>
    <t xml:space="preserve">lower whisker </t>
  </si>
  <si>
    <t xml:space="preserve">upper whisker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</si>
</sst>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96187F92-FD47-411F-BA48-6DA9B4E5201C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Class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 Interval</a:t>
              </a:r>
            </a:p>
          </cx:txPr>
        </cx:title>
        <cx:tickLabels/>
      </cx:axis>
      <cx:axis id="1">
        <cx:valScaling/>
        <cx:title>
          <cx:tx>
            <cx:txData>
              <cx:v>Cummulative 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Cummulative 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9BB0E66C-7D7C-4BDD-8F61-7A5223187771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Class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 Interval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Box and Whisker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</a:t>
          </a:r>
        </a:p>
      </cx:txPr>
    </cx:title>
    <cx:plotArea>
      <cx:plotAreaRegion>
        <cx:series layoutId="boxWhisker" uniqueId="{392E6851-D66A-42FE-AC50-BB719445140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50</xdr:row>
      <xdr:rowOff>165768</xdr:rowOff>
    </xdr:from>
    <xdr:to>
      <xdr:col>8</xdr:col>
      <xdr:colOff>173789</xdr:colOff>
      <xdr:row>65</xdr:row>
      <xdr:rowOff>101599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90C45D-BEAD-4688-83C0-12829D2AE5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9700" y="9373268"/>
              <a:ext cx="4345739" cy="26980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491291</xdr:colOff>
      <xdr:row>22</xdr:row>
      <xdr:rowOff>92242</xdr:rowOff>
    </xdr:from>
    <xdr:to>
      <xdr:col>7</xdr:col>
      <xdr:colOff>46789</xdr:colOff>
      <xdr:row>37</xdr:row>
      <xdr:rowOff>28074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B622E80-9782-4495-8590-C8A16A6280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0541" y="4143542"/>
              <a:ext cx="4025898" cy="26980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263525</xdr:colOff>
      <xdr:row>2</xdr:row>
      <xdr:rowOff>66675</xdr:rowOff>
    </xdr:from>
    <xdr:to>
      <xdr:col>12</xdr:col>
      <xdr:colOff>568325</xdr:colOff>
      <xdr:row>17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61FC0D0-FD0B-46E7-A7DF-A9431FA452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1575" y="434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p/Downloads/SET2%20(1)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66.137489699075" createdVersion="7" refreshedVersion="7" minRefreshableVersion="3" recordCount="99" xr:uid="{591E7B4E-530B-FA42-BC5D-A46CF2430210}">
  <cacheSource type="worksheet">
    <worksheetSource ref="G1:G100" sheet="Sheet3" r:id="rId2"/>
  </cacheSource>
  <cacheFields count="1">
    <cacheField name="22" numFmtId="0">
      <sharedItems containsSemiMixedTypes="0" containsString="0" containsNumber="1" containsInteger="1" minValue="78" maxValue="72852" count="95">
        <n v="78"/>
        <n v="120"/>
        <n v="159"/>
        <n v="209"/>
        <n v="231"/>
        <n v="232"/>
        <n v="240"/>
        <n v="266"/>
        <n v="289"/>
        <n v="321"/>
        <n v="333"/>
        <n v="340"/>
        <n v="348"/>
        <n v="369"/>
        <n v="398"/>
        <n v="421"/>
        <n v="429"/>
        <n v="463"/>
        <n v="491"/>
        <n v="502"/>
        <n v="586"/>
        <n v="594"/>
        <n v="598"/>
        <n v="605"/>
        <n v="612"/>
        <n v="661"/>
        <n v="671"/>
        <n v="742"/>
        <n v="759"/>
        <n v="830"/>
        <n v="858"/>
        <n v="860"/>
        <n v="887"/>
        <n v="900"/>
        <n v="901"/>
        <n v="941"/>
        <n v="949"/>
        <n v="963"/>
        <n v="994"/>
        <n v="996"/>
        <n v="1018"/>
        <n v="1035"/>
        <n v="1075"/>
        <n v="1079"/>
        <n v="1106"/>
        <n v="1132"/>
        <n v="1140"/>
        <n v="1175"/>
        <n v="1196"/>
        <n v="1199"/>
        <n v="1221"/>
        <n v="1223"/>
        <n v="1237"/>
        <n v="1271"/>
        <n v="1330"/>
        <n v="1357"/>
        <n v="1358"/>
        <n v="1360"/>
        <n v="1400"/>
        <n v="1430"/>
        <n v="1500"/>
        <n v="1505"/>
        <n v="1525"/>
        <n v="1553"/>
        <n v="1593"/>
        <n v="1596"/>
        <n v="1822"/>
        <n v="1898"/>
        <n v="1991"/>
        <n v="2133"/>
        <n v="2166"/>
        <n v="2590"/>
        <n v="2695"/>
        <n v="2745"/>
        <n v="2901"/>
        <n v="2937"/>
        <n v="2996"/>
        <n v="3156"/>
        <n v="3887"/>
        <n v="3903"/>
        <n v="3910"/>
        <n v="4020"/>
        <n v="4296"/>
        <n v="5126"/>
        <n v="5409"/>
        <n v="5873"/>
        <n v="6394"/>
        <n v="7200"/>
        <n v="7856"/>
        <n v="8187"/>
        <n v="22520"/>
        <n v="32580"/>
        <n v="33737"/>
        <n v="55018"/>
        <n v="72852"/>
      </sharedItems>
      <fieldGroup base="0">
        <rangePr autoStart="0" startNum="22" endNum="72852" groupInterval="1000"/>
        <groupItems count="75">
          <s v="&lt;22"/>
          <s v="22-1021"/>
          <s v="1022-2021"/>
          <s v="2022-3021"/>
          <s v="3022-4021"/>
          <s v="4022-5021"/>
          <s v="5022-6021"/>
          <s v="6022-7021"/>
          <s v="7022-8021"/>
          <s v="8022-9021"/>
          <s v="9022-10021"/>
          <s v="10022-11021"/>
          <s v="11022-12021"/>
          <s v="12022-13021"/>
          <s v="13022-14021"/>
          <s v="14022-15021"/>
          <s v="15022-16021"/>
          <s v="16022-17021"/>
          <s v="17022-18021"/>
          <s v="18022-19021"/>
          <s v="19022-20021"/>
          <s v="20022-21021"/>
          <s v="21022-22021"/>
          <s v="22022-23021"/>
          <s v="23022-24021"/>
          <s v="24022-25021"/>
          <s v="25022-26021"/>
          <s v="26022-27021"/>
          <s v="27022-28021"/>
          <s v="28022-29021"/>
          <s v="29022-30021"/>
          <s v="30022-31021"/>
          <s v="31022-32021"/>
          <s v="32022-33021"/>
          <s v="33022-34021"/>
          <s v="34022-35021"/>
          <s v="35022-36021"/>
          <s v="36022-37021"/>
          <s v="37022-38021"/>
          <s v="38022-39021"/>
          <s v="39022-40021"/>
          <s v="40022-41021"/>
          <s v="41022-42021"/>
          <s v="42022-43021"/>
          <s v="43022-44021"/>
          <s v="44022-45021"/>
          <s v="45022-46021"/>
          <s v="46022-47021"/>
          <s v="47022-48021"/>
          <s v="48022-49021"/>
          <s v="49022-50021"/>
          <s v="50022-51021"/>
          <s v="51022-52021"/>
          <s v="52022-53021"/>
          <s v="53022-54021"/>
          <s v="54022-55021"/>
          <s v="55022-56021"/>
          <s v="56022-57021"/>
          <s v="57022-58021"/>
          <s v="58022-59021"/>
          <s v="59022-60021"/>
          <s v="60022-61021"/>
          <s v="61022-62021"/>
          <s v="62022-63021"/>
          <s v="63022-64021"/>
          <s v="64022-65021"/>
          <s v="65022-66021"/>
          <s v="66022-67021"/>
          <s v="67022-68021"/>
          <s v="68022-69021"/>
          <s v="69022-70021"/>
          <s v="70022-71021"/>
          <s v="71022-72021"/>
          <s v="72022-73021"/>
          <s v="&gt;73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</r>
  <r>
    <x v="1"/>
  </r>
  <r>
    <x v="1"/>
  </r>
  <r>
    <x v="1"/>
  </r>
  <r>
    <x v="2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011C4-C31D-774F-8544-4F26B469E2D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lass Interval">
  <location ref="A3:A18" firstHeaderRow="1" firstDataRow="1" firstDataCol="1"/>
  <pivotFields count="1">
    <pivotField axis="axisRow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23"/>
    </i>
    <i>
      <x v="33"/>
    </i>
    <i>
      <x v="34"/>
    </i>
    <i>
      <x v="55"/>
    </i>
    <i>
      <x v="73"/>
    </i>
    <i t="grand">
      <x/>
    </i>
  </rowItems>
  <colItems count="1">
    <i/>
  </colItems>
  <pivotTableStyleInfo name="PivotStyleLight16" showRowHeaders="1" showColHeaders="1" showRowStripes="0" showColStripes="0" showLastColumn="1"/>
  <filters count="1">
    <filter fld="0" type="captionBetween" evalOrder="-1" id="2" stringValue1="22" stringValue2="73021">
      <autoFilter ref="A1">
        <filterColumn colId="0">
          <customFilters and="1">
            <customFilter operator="greaterThanOrEqual" val="22"/>
            <customFilter operator="lessThanOrEqual" val="7302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E1BD-5EB8-4640-8ED5-3BE0346FC14B}">
  <dimension ref="A1:G233"/>
  <sheetViews>
    <sheetView workbookViewId="0">
      <selection activeCell="E4" sqref="E4"/>
    </sheetView>
  </sheetViews>
  <sheetFormatPr defaultColWidth="8.81640625" defaultRowHeight="14.5" x14ac:dyDescent="0.35"/>
  <cols>
    <col min="1" max="1" width="19" customWidth="1"/>
    <col min="2" max="2" width="17.08984375" customWidth="1"/>
    <col min="3" max="3" width="27.90625" customWidth="1"/>
    <col min="4" max="4" width="29.36328125" customWidth="1"/>
    <col min="5" max="5" width="21.36328125" customWidth="1"/>
    <col min="6" max="6" width="19.36328125" customWidth="1"/>
  </cols>
  <sheetData>
    <row r="1" spans="1:7" x14ac:dyDescent="0.35">
      <c r="A1" t="s">
        <v>0</v>
      </c>
      <c r="B1" t="s">
        <v>3</v>
      </c>
      <c r="C1" t="s">
        <v>136</v>
      </c>
      <c r="D1" t="s">
        <v>1</v>
      </c>
      <c r="E1" s="10" t="s">
        <v>2</v>
      </c>
      <c r="F1" t="s">
        <v>105</v>
      </c>
    </row>
    <row r="2" spans="1:7" x14ac:dyDescent="0.35">
      <c r="A2" s="1">
        <v>44569</v>
      </c>
      <c r="B2" s="1" t="s">
        <v>4</v>
      </c>
      <c r="C2" s="2">
        <v>0.39983796296296298</v>
      </c>
      <c r="D2" s="3">
        <v>4.5173611111111116E-2</v>
      </c>
      <c r="E2">
        <v>3903</v>
      </c>
      <c r="F2">
        <v>4</v>
      </c>
      <c r="G2" s="2"/>
    </row>
    <row r="3" spans="1:7" x14ac:dyDescent="0.35">
      <c r="A3" s="1">
        <v>44569</v>
      </c>
      <c r="B3" s="1" t="s">
        <v>5</v>
      </c>
      <c r="C3" s="2">
        <v>0.4450115740740741</v>
      </c>
      <c r="D3" s="2">
        <v>5.932870370370371E-2</v>
      </c>
      <c r="E3">
        <v>5126</v>
      </c>
      <c r="F3">
        <v>3</v>
      </c>
    </row>
    <row r="4" spans="1:7" x14ac:dyDescent="0.35">
      <c r="A4" s="1">
        <v>44569</v>
      </c>
      <c r="B4" s="1" t="s">
        <v>6</v>
      </c>
      <c r="C4" s="2">
        <v>0.47609953703703706</v>
      </c>
      <c r="D4" s="2">
        <f>SUM(C5-C4)</f>
        <v>1.3599537037037035E-2</v>
      </c>
      <c r="E4">
        <v>1175</v>
      </c>
      <c r="F4">
        <v>5</v>
      </c>
    </row>
    <row r="5" spans="1:7" x14ac:dyDescent="0.35">
      <c r="A5" s="1">
        <v>44569</v>
      </c>
      <c r="B5" s="1" t="s">
        <v>7</v>
      </c>
      <c r="C5" s="2">
        <v>0.48969907407407409</v>
      </c>
      <c r="D5" s="2">
        <f>SUM(C6-C5)</f>
        <v>3.4675925925925943E-2</v>
      </c>
      <c r="E5">
        <v>2996</v>
      </c>
      <c r="F5">
        <v>2</v>
      </c>
    </row>
    <row r="6" spans="1:7" x14ac:dyDescent="0.35">
      <c r="A6" s="1">
        <v>44569</v>
      </c>
      <c r="B6" s="1" t="s">
        <v>8</v>
      </c>
      <c r="C6" s="2">
        <v>0.52437500000000004</v>
      </c>
      <c r="D6" s="2">
        <f>SUM(C7-C6)</f>
        <v>6.2604166666666683E-2</v>
      </c>
      <c r="E6">
        <v>5409</v>
      </c>
      <c r="F6">
        <v>3</v>
      </c>
    </row>
    <row r="7" spans="1:7" x14ac:dyDescent="0.35">
      <c r="A7" s="1">
        <v>44569</v>
      </c>
      <c r="B7" s="1" t="s">
        <v>9</v>
      </c>
      <c r="C7" s="2">
        <v>0.58697916666666672</v>
      </c>
      <c r="D7" s="2">
        <f t="shared" ref="D7:D70" si="0">SUM(C8-C7)</f>
        <v>3.1192129629629584E-2</v>
      </c>
      <c r="E7">
        <v>2695</v>
      </c>
      <c r="F7">
        <v>5</v>
      </c>
    </row>
    <row r="8" spans="1:7" x14ac:dyDescent="0.35">
      <c r="A8" s="1">
        <v>44569</v>
      </c>
      <c r="B8" s="1" t="s">
        <v>10</v>
      </c>
      <c r="C8" s="2">
        <v>0.6181712962962963</v>
      </c>
      <c r="D8" s="2">
        <f t="shared" si="0"/>
        <v>1.8437499999999996E-2</v>
      </c>
      <c r="E8">
        <v>1593</v>
      </c>
      <c r="F8">
        <v>4</v>
      </c>
    </row>
    <row r="9" spans="1:7" x14ac:dyDescent="0.35">
      <c r="A9" s="1">
        <v>44569</v>
      </c>
      <c r="B9" s="1" t="s">
        <v>11</v>
      </c>
      <c r="C9" s="2">
        <v>0.6366087962962963</v>
      </c>
      <c r="D9" s="2">
        <f t="shared" si="0"/>
        <v>9.0925925925925966E-2</v>
      </c>
      <c r="E9">
        <v>7856</v>
      </c>
      <c r="F9">
        <v>4</v>
      </c>
    </row>
    <row r="10" spans="1:7" x14ac:dyDescent="0.35">
      <c r="A10" s="1">
        <v>44569</v>
      </c>
      <c r="B10" s="1" t="s">
        <v>12</v>
      </c>
      <c r="C10" s="2">
        <v>0.72753472222222226</v>
      </c>
      <c r="D10" s="11">
        <f t="shared" si="0"/>
        <v>1.8402777777777324E-3</v>
      </c>
      <c r="E10">
        <v>159</v>
      </c>
      <c r="F10">
        <v>1</v>
      </c>
    </row>
    <row r="11" spans="1:7" x14ac:dyDescent="0.35">
      <c r="A11" s="1">
        <v>44569</v>
      </c>
      <c r="B11" s="1" t="s">
        <v>13</v>
      </c>
      <c r="C11" s="2">
        <v>0.729375</v>
      </c>
      <c r="D11" s="2">
        <f t="shared" si="0"/>
        <v>1.388888888888884E-3</v>
      </c>
      <c r="E11">
        <v>120</v>
      </c>
      <c r="F11">
        <v>3</v>
      </c>
    </row>
    <row r="12" spans="1:7" x14ac:dyDescent="0.35">
      <c r="A12" s="1">
        <v>44569</v>
      </c>
      <c r="B12" s="1" t="s">
        <v>14</v>
      </c>
      <c r="C12" s="2">
        <v>0.73076388888888888</v>
      </c>
      <c r="D12" s="2">
        <f t="shared" si="0"/>
        <v>9.4756944444444491E-2</v>
      </c>
      <c r="E12">
        <v>8187</v>
      </c>
      <c r="F12">
        <v>5</v>
      </c>
    </row>
    <row r="13" spans="1:7" x14ac:dyDescent="0.35">
      <c r="A13" s="1">
        <v>44569</v>
      </c>
      <c r="B13" s="1" t="s">
        <v>15</v>
      </c>
      <c r="C13" s="2">
        <v>0.82552083333333337</v>
      </c>
      <c r="D13" s="2">
        <f t="shared" si="0"/>
        <v>1.388888888888884E-3</v>
      </c>
      <c r="E13">
        <v>120</v>
      </c>
      <c r="F13">
        <v>4</v>
      </c>
    </row>
    <row r="14" spans="1:7" x14ac:dyDescent="0.35">
      <c r="A14" s="1">
        <v>44569</v>
      </c>
      <c r="B14" s="1" t="s">
        <v>16</v>
      </c>
      <c r="C14" s="2">
        <v>0.82690972222222225</v>
      </c>
      <c r="D14" s="2">
        <f t="shared" si="0"/>
        <v>1.5706018518518494E-2</v>
      </c>
      <c r="E14">
        <v>1357</v>
      </c>
      <c r="F14">
        <v>2</v>
      </c>
    </row>
    <row r="15" spans="1:7" x14ac:dyDescent="0.35">
      <c r="A15" s="1">
        <v>44569</v>
      </c>
      <c r="B15" s="1" t="s">
        <v>17</v>
      </c>
      <c r="C15" s="2">
        <v>0.84261574074074075</v>
      </c>
      <c r="D15" s="2">
        <f t="shared" si="0"/>
        <v>1.388888888888884E-3</v>
      </c>
      <c r="E15">
        <v>120</v>
      </c>
      <c r="F15">
        <v>1</v>
      </c>
    </row>
    <row r="16" spans="1:7" x14ac:dyDescent="0.35">
      <c r="A16" s="1">
        <v>44569</v>
      </c>
      <c r="B16" s="1" t="s">
        <v>18</v>
      </c>
      <c r="C16" s="2">
        <v>0.84400462962962963</v>
      </c>
      <c r="D16" s="2">
        <f t="shared" si="0"/>
        <v>1.3842592592592684E-2</v>
      </c>
      <c r="E16">
        <v>1196</v>
      </c>
      <c r="F16">
        <v>3</v>
      </c>
    </row>
    <row r="17" spans="1:6" x14ac:dyDescent="0.35">
      <c r="A17" s="1">
        <v>44569</v>
      </c>
      <c r="B17" s="1" t="s">
        <v>19</v>
      </c>
      <c r="C17" s="2">
        <v>0.85784722222222232</v>
      </c>
      <c r="D17" s="2">
        <f t="shared" si="0"/>
        <v>2.6851851851851238E-3</v>
      </c>
      <c r="E17">
        <v>232</v>
      </c>
      <c r="F17">
        <v>3</v>
      </c>
    </row>
    <row r="18" spans="1:6" x14ac:dyDescent="0.35">
      <c r="A18" s="1">
        <v>44569</v>
      </c>
      <c r="B18" s="1" t="s">
        <v>20</v>
      </c>
      <c r="C18" s="2">
        <v>0.86053240740740744</v>
      </c>
      <c r="D18" s="2">
        <f t="shared" si="0"/>
        <v>1.1527777777777803E-2</v>
      </c>
      <c r="E18">
        <v>996</v>
      </c>
      <c r="F18">
        <v>2</v>
      </c>
    </row>
    <row r="19" spans="1:6" x14ac:dyDescent="0.35">
      <c r="A19" s="1">
        <v>44569</v>
      </c>
      <c r="B19" s="1" t="s">
        <v>21</v>
      </c>
      <c r="C19" s="2">
        <v>0.87206018518518524</v>
      </c>
      <c r="D19" s="2">
        <f t="shared" si="0"/>
        <v>3.0787037037036669E-3</v>
      </c>
      <c r="E19">
        <v>266</v>
      </c>
      <c r="F19">
        <v>1</v>
      </c>
    </row>
    <row r="20" spans="1:6" x14ac:dyDescent="0.35">
      <c r="A20" s="1">
        <v>44569</v>
      </c>
      <c r="B20" s="1" t="s">
        <v>22</v>
      </c>
      <c r="C20" s="2">
        <v>0.87513888888888891</v>
      </c>
      <c r="D20" s="2">
        <f t="shared" si="0"/>
        <v>6.921296296296231E-3</v>
      </c>
      <c r="E20">
        <v>598</v>
      </c>
      <c r="F20">
        <v>3</v>
      </c>
    </row>
    <row r="21" spans="1:6" x14ac:dyDescent="0.35">
      <c r="A21" s="1">
        <v>44569</v>
      </c>
      <c r="B21" s="1" t="s">
        <v>23</v>
      </c>
      <c r="C21" s="2">
        <v>0.88206018518518514</v>
      </c>
      <c r="D21" s="2">
        <f t="shared" si="0"/>
        <v>1.4131944444444544E-2</v>
      </c>
      <c r="E21">
        <v>1221</v>
      </c>
      <c r="F21">
        <v>2</v>
      </c>
    </row>
    <row r="22" spans="1:6" x14ac:dyDescent="0.35">
      <c r="A22" s="1">
        <v>44569</v>
      </c>
      <c r="B22" s="1" t="s">
        <v>24</v>
      </c>
      <c r="C22" s="2">
        <v>0.89619212962962969</v>
      </c>
      <c r="D22" s="2">
        <f t="shared" si="0"/>
        <v>4.498842592592589E-2</v>
      </c>
      <c r="E22">
        <v>3887</v>
      </c>
      <c r="F22">
        <v>1</v>
      </c>
    </row>
    <row r="23" spans="1:6" x14ac:dyDescent="0.35">
      <c r="A23" s="1">
        <v>44569</v>
      </c>
      <c r="B23" s="1" t="s">
        <v>25</v>
      </c>
      <c r="C23" s="2">
        <v>0.94118055555555558</v>
      </c>
      <c r="D23" s="2">
        <f t="shared" si="0"/>
        <v>2.5462962962963243E-4</v>
      </c>
      <c r="E23">
        <v>22</v>
      </c>
      <c r="F23">
        <v>4</v>
      </c>
    </row>
    <row r="24" spans="1:6" x14ac:dyDescent="0.35">
      <c r="A24" s="1">
        <v>44569</v>
      </c>
      <c r="B24" s="1" t="s">
        <v>26</v>
      </c>
      <c r="C24" s="2">
        <v>0.94143518518518521</v>
      </c>
      <c r="D24" s="2">
        <f>SUM(C25-C24)</f>
        <v>6.7824074074073204E-3</v>
      </c>
      <c r="E24">
        <v>586</v>
      </c>
      <c r="F24">
        <v>5</v>
      </c>
    </row>
    <row r="25" spans="1:6" x14ac:dyDescent="0.35">
      <c r="A25" s="1">
        <v>44569</v>
      </c>
      <c r="B25" s="1" t="s">
        <v>27</v>
      </c>
      <c r="C25" s="2">
        <v>0.94821759259259253</v>
      </c>
      <c r="D25" s="2">
        <f t="shared" si="0"/>
        <v>2.9976851851851949E-2</v>
      </c>
      <c r="E25">
        <v>2590</v>
      </c>
      <c r="F25">
        <v>3</v>
      </c>
    </row>
    <row r="26" spans="1:6" x14ac:dyDescent="0.35">
      <c r="A26" s="1">
        <v>44569</v>
      </c>
      <c r="B26" s="1" t="s">
        <v>28</v>
      </c>
      <c r="C26" s="2">
        <v>0.97819444444444448</v>
      </c>
      <c r="D26" s="2">
        <f t="shared" si="0"/>
        <v>1.765046296296291E-2</v>
      </c>
      <c r="E26">
        <v>1525</v>
      </c>
      <c r="F26">
        <v>2</v>
      </c>
    </row>
    <row r="27" spans="1:6" x14ac:dyDescent="0.35">
      <c r="A27" s="1">
        <v>44569</v>
      </c>
      <c r="B27" s="1" t="s">
        <v>29</v>
      </c>
      <c r="C27" s="2">
        <v>0.99584490740740739</v>
      </c>
      <c r="D27" s="2">
        <v>0.37708333333333338</v>
      </c>
      <c r="E27">
        <v>32580</v>
      </c>
      <c r="F27">
        <v>1</v>
      </c>
    </row>
    <row r="28" spans="1:6" x14ac:dyDescent="0.35">
      <c r="A28" s="1">
        <v>44570</v>
      </c>
      <c r="B28" s="1" t="s">
        <v>30</v>
      </c>
      <c r="C28" s="2">
        <v>0.38262731481481477</v>
      </c>
      <c r="D28" s="2">
        <f t="shared" si="0"/>
        <v>2.4687500000000084E-2</v>
      </c>
      <c r="E28">
        <v>2133</v>
      </c>
      <c r="F28">
        <v>3</v>
      </c>
    </row>
    <row r="29" spans="1:6" x14ac:dyDescent="0.35">
      <c r="A29" s="1">
        <v>44570</v>
      </c>
      <c r="B29" s="1" t="s">
        <v>31</v>
      </c>
      <c r="C29" s="2">
        <v>0.40731481481481485</v>
      </c>
      <c r="D29" s="2">
        <f t="shared" si="0"/>
        <v>2.1967592592592511E-2</v>
      </c>
      <c r="E29">
        <v>1898</v>
      </c>
      <c r="F29">
        <v>2</v>
      </c>
    </row>
    <row r="30" spans="1:6" x14ac:dyDescent="0.35">
      <c r="A30" s="1">
        <v>44570</v>
      </c>
      <c r="B30" s="1" t="s">
        <v>32</v>
      </c>
      <c r="C30" s="2">
        <v>0.42928240740740736</v>
      </c>
      <c r="D30" s="2">
        <f t="shared" si="0"/>
        <v>7.0023148148148362E-3</v>
      </c>
      <c r="E30">
        <v>605</v>
      </c>
      <c r="F30">
        <v>1</v>
      </c>
    </row>
    <row r="31" spans="1:6" x14ac:dyDescent="0.35">
      <c r="A31" s="1">
        <v>44570</v>
      </c>
      <c r="B31" s="1" t="s">
        <v>33</v>
      </c>
      <c r="C31" s="2">
        <v>0.4362847222222222</v>
      </c>
      <c r="D31" s="2">
        <f t="shared" si="0"/>
        <v>1.150462962962967E-2</v>
      </c>
      <c r="E31">
        <v>994</v>
      </c>
      <c r="F31">
        <v>4</v>
      </c>
    </row>
    <row r="32" spans="1:6" x14ac:dyDescent="0.35">
      <c r="A32" s="1">
        <v>44570</v>
      </c>
      <c r="B32" s="1" t="s">
        <v>34</v>
      </c>
      <c r="C32" s="2">
        <v>0.44778935185185187</v>
      </c>
      <c r="D32" s="2">
        <f t="shared" si="0"/>
        <v>2.6736111111111405E-3</v>
      </c>
      <c r="E32">
        <v>231</v>
      </c>
      <c r="F32">
        <v>5</v>
      </c>
    </row>
    <row r="33" spans="1:6" x14ac:dyDescent="0.35">
      <c r="A33" s="1">
        <v>44570</v>
      </c>
      <c r="B33" s="1" t="s">
        <v>35</v>
      </c>
      <c r="C33" s="2">
        <v>0.45046296296296301</v>
      </c>
      <c r="D33" s="2">
        <f t="shared" si="0"/>
        <v>4.9722222222222168E-2</v>
      </c>
      <c r="E33">
        <v>4296</v>
      </c>
      <c r="F33">
        <v>3</v>
      </c>
    </row>
    <row r="34" spans="1:6" x14ac:dyDescent="0.35">
      <c r="A34" s="1">
        <v>44570</v>
      </c>
      <c r="B34" s="1" t="s">
        <v>36</v>
      </c>
      <c r="C34" s="2">
        <v>0.50018518518518518</v>
      </c>
      <c r="D34" s="2">
        <f t="shared" si="0"/>
        <v>1.8402777777777324E-3</v>
      </c>
      <c r="E34">
        <v>159</v>
      </c>
      <c r="F34">
        <v>3</v>
      </c>
    </row>
    <row r="35" spans="1:6" x14ac:dyDescent="0.35">
      <c r="A35" s="1">
        <v>44570</v>
      </c>
      <c r="B35" s="1" t="s">
        <v>37</v>
      </c>
      <c r="C35" s="2">
        <v>0.50202546296296291</v>
      </c>
      <c r="D35" s="2">
        <f t="shared" si="0"/>
        <v>1.114583333333341E-2</v>
      </c>
      <c r="E35">
        <v>963</v>
      </c>
      <c r="F35">
        <v>3</v>
      </c>
    </row>
    <row r="36" spans="1:6" x14ac:dyDescent="0.35">
      <c r="A36" s="1">
        <v>44570</v>
      </c>
      <c r="B36" s="1" t="s">
        <v>38</v>
      </c>
      <c r="C36" s="2">
        <v>0.51317129629629632</v>
      </c>
      <c r="D36" s="2">
        <f t="shared" si="0"/>
        <v>3.3576388888888919E-2</v>
      </c>
      <c r="E36">
        <v>2901</v>
      </c>
      <c r="F36">
        <v>2</v>
      </c>
    </row>
    <row r="37" spans="1:6" x14ac:dyDescent="0.35">
      <c r="A37" s="1">
        <v>44570</v>
      </c>
      <c r="B37" s="1" t="s">
        <v>39</v>
      </c>
      <c r="C37" s="2">
        <v>0.54674768518518524</v>
      </c>
      <c r="D37" s="2">
        <f t="shared" si="0"/>
        <v>6.8749999999999645E-3</v>
      </c>
      <c r="E37">
        <v>594</v>
      </c>
      <c r="F37">
        <v>2</v>
      </c>
    </row>
    <row r="38" spans="1:6" x14ac:dyDescent="0.35">
      <c r="A38" s="1">
        <v>44570</v>
      </c>
      <c r="B38" s="1" t="s">
        <v>40</v>
      </c>
      <c r="C38" s="2">
        <v>0.5536226851851852</v>
      </c>
      <c r="D38" s="2">
        <f t="shared" si="0"/>
        <v>3.6527777777777715E-2</v>
      </c>
      <c r="E38">
        <v>3156</v>
      </c>
      <c r="F38">
        <v>5</v>
      </c>
    </row>
    <row r="39" spans="1:6" x14ac:dyDescent="0.35">
      <c r="A39" s="1">
        <v>44570</v>
      </c>
      <c r="B39" s="1" t="s">
        <v>41</v>
      </c>
      <c r="C39" s="2">
        <v>0.59015046296296292</v>
      </c>
      <c r="D39" s="2">
        <f t="shared" si="0"/>
        <v>1.3194444444444509E-2</v>
      </c>
      <c r="E39">
        <v>1140</v>
      </c>
      <c r="F39">
        <v>4</v>
      </c>
    </row>
    <row r="40" spans="1:6" x14ac:dyDescent="0.35">
      <c r="A40" s="1">
        <v>44570</v>
      </c>
      <c r="B40" s="1" t="s">
        <v>42</v>
      </c>
      <c r="C40" s="2">
        <v>0.60334490740740743</v>
      </c>
      <c r="D40" s="2">
        <f t="shared" si="0"/>
        <v>4.5254629629629672E-2</v>
      </c>
      <c r="E40">
        <v>3910</v>
      </c>
      <c r="F40">
        <v>2</v>
      </c>
    </row>
    <row r="41" spans="1:6" x14ac:dyDescent="0.35">
      <c r="A41" s="1">
        <v>44570</v>
      </c>
      <c r="B41" s="1" t="s">
        <v>43</v>
      </c>
      <c r="C41" s="2">
        <v>0.6485995370370371</v>
      </c>
      <c r="D41" s="2">
        <f t="shared" si="0"/>
        <v>1.4710648148148042E-2</v>
      </c>
      <c r="E41">
        <v>1271</v>
      </c>
      <c r="F41">
        <v>1</v>
      </c>
    </row>
    <row r="42" spans="1:6" x14ac:dyDescent="0.35">
      <c r="A42" s="1">
        <v>44570</v>
      </c>
      <c r="B42" s="1" t="s">
        <v>44</v>
      </c>
      <c r="C42" s="2">
        <v>0.66331018518518514</v>
      </c>
      <c r="D42" s="2">
        <f t="shared" si="0"/>
        <v>9.6064814814814659E-3</v>
      </c>
      <c r="E42">
        <v>830</v>
      </c>
      <c r="F42">
        <v>1</v>
      </c>
    </row>
    <row r="43" spans="1:6" x14ac:dyDescent="0.35">
      <c r="A43" s="1">
        <v>44570</v>
      </c>
      <c r="B43" s="1" t="s">
        <v>45</v>
      </c>
      <c r="C43" s="2">
        <v>0.67291666666666661</v>
      </c>
      <c r="D43" s="2">
        <f t="shared" si="0"/>
        <v>3.1770833333333415E-2</v>
      </c>
      <c r="E43">
        <v>2745</v>
      </c>
      <c r="F43">
        <v>1</v>
      </c>
    </row>
    <row r="44" spans="1:6" x14ac:dyDescent="0.35">
      <c r="A44" s="1">
        <v>44570</v>
      </c>
      <c r="B44" s="1" t="s">
        <v>46</v>
      </c>
      <c r="C44" s="2">
        <v>0.70468750000000002</v>
      </c>
      <c r="D44" s="2">
        <f t="shared" si="0"/>
        <v>1.244212962962965E-2</v>
      </c>
      <c r="E44">
        <v>1075</v>
      </c>
      <c r="F44">
        <v>1</v>
      </c>
    </row>
    <row r="45" spans="1:6" x14ac:dyDescent="0.35">
      <c r="A45" s="1">
        <v>44570</v>
      </c>
      <c r="B45" s="1" t="s">
        <v>47</v>
      </c>
      <c r="C45" s="2">
        <v>0.71712962962962967</v>
      </c>
      <c r="D45" s="2">
        <f t="shared" si="0"/>
        <v>9.0277777777769685E-4</v>
      </c>
      <c r="E45">
        <v>78</v>
      </c>
      <c r="F45">
        <v>3</v>
      </c>
    </row>
    <row r="46" spans="1:6" x14ac:dyDescent="0.35">
      <c r="A46" s="1">
        <v>44570</v>
      </c>
      <c r="B46" s="1" t="s">
        <v>48</v>
      </c>
      <c r="C46" s="2">
        <v>0.71803240740740737</v>
      </c>
      <c r="D46" s="2">
        <f t="shared" si="0"/>
        <v>4.6527777777777835E-2</v>
      </c>
      <c r="E46">
        <v>4020</v>
      </c>
      <c r="F46">
        <v>3</v>
      </c>
    </row>
    <row r="47" spans="1:6" x14ac:dyDescent="0.35">
      <c r="A47" s="1">
        <v>44570</v>
      </c>
      <c r="B47" s="1" t="s">
        <v>49</v>
      </c>
      <c r="C47" s="2">
        <v>0.7645601851851852</v>
      </c>
      <c r="D47" s="2">
        <f t="shared" si="0"/>
        <v>1.8472222222222223E-2</v>
      </c>
      <c r="E47">
        <v>1596</v>
      </c>
      <c r="F47">
        <v>2</v>
      </c>
    </row>
    <row r="48" spans="1:6" x14ac:dyDescent="0.35">
      <c r="A48" s="1">
        <v>44570</v>
      </c>
      <c r="B48" s="1" t="s">
        <v>50</v>
      </c>
      <c r="C48" s="2">
        <v>0.78303240740740743</v>
      </c>
      <c r="D48" s="2">
        <f t="shared" si="0"/>
        <v>7.4004629629629615E-2</v>
      </c>
      <c r="E48">
        <v>6394</v>
      </c>
      <c r="F48">
        <v>1</v>
      </c>
    </row>
    <row r="49" spans="1:6" x14ac:dyDescent="0.35">
      <c r="A49" s="1">
        <v>44570</v>
      </c>
      <c r="B49" s="1" t="s">
        <v>51</v>
      </c>
      <c r="C49" s="2">
        <v>0.85703703703703704</v>
      </c>
      <c r="D49" s="2">
        <f t="shared" si="0"/>
        <v>6.7974537037037042E-2</v>
      </c>
      <c r="E49">
        <v>5873</v>
      </c>
      <c r="F49">
        <v>2</v>
      </c>
    </row>
    <row r="50" spans="1:6" x14ac:dyDescent="0.35">
      <c r="A50" s="1">
        <v>44570</v>
      </c>
      <c r="B50" s="1" t="s">
        <v>52</v>
      </c>
      <c r="C50" s="2">
        <v>0.92501157407407408</v>
      </c>
      <c r="D50" s="2">
        <f t="shared" si="0"/>
        <v>2.5069444444444478E-2</v>
      </c>
      <c r="E50">
        <v>2166</v>
      </c>
      <c r="F50">
        <v>2</v>
      </c>
    </row>
    <row r="51" spans="1:6" x14ac:dyDescent="0.35">
      <c r="A51" s="1">
        <v>44570</v>
      </c>
      <c r="B51" s="1" t="s">
        <v>53</v>
      </c>
      <c r="C51" s="2">
        <v>0.95008101851851856</v>
      </c>
      <c r="D51" s="2">
        <f t="shared" si="0"/>
        <v>3.399305555555554E-2</v>
      </c>
      <c r="E51">
        <v>2937</v>
      </c>
      <c r="F51">
        <v>5</v>
      </c>
    </row>
    <row r="52" spans="1:6" x14ac:dyDescent="0.35">
      <c r="A52" s="1">
        <v>44570</v>
      </c>
      <c r="B52" s="1" t="s">
        <v>54</v>
      </c>
      <c r="C52" s="2">
        <v>0.9840740740740741</v>
      </c>
      <c r="D52" s="2">
        <f t="shared" si="0"/>
        <v>4.9652777777776658E-3</v>
      </c>
      <c r="E52">
        <v>429</v>
      </c>
      <c r="F52">
        <v>3</v>
      </c>
    </row>
    <row r="53" spans="1:6" x14ac:dyDescent="0.35">
      <c r="A53" s="1">
        <v>44570</v>
      </c>
      <c r="B53" s="1" t="s">
        <v>55</v>
      </c>
      <c r="C53" s="2">
        <v>0.98903935185185177</v>
      </c>
      <c r="D53" s="2">
        <v>0.39047453703703705</v>
      </c>
      <c r="E53" s="7">
        <v>33737</v>
      </c>
      <c r="F53">
        <v>3</v>
      </c>
    </row>
    <row r="54" spans="1:6" x14ac:dyDescent="0.35">
      <c r="A54" s="1">
        <v>44571</v>
      </c>
      <c r="B54" s="1" t="s">
        <v>56</v>
      </c>
      <c r="C54" s="2">
        <v>0.37881944444444443</v>
      </c>
      <c r="D54" s="2">
        <f t="shared" si="0"/>
        <v>1.1979166666666652E-2</v>
      </c>
      <c r="E54">
        <v>1035</v>
      </c>
      <c r="F54">
        <v>2</v>
      </c>
    </row>
    <row r="55" spans="1:6" x14ac:dyDescent="0.35">
      <c r="A55" s="1">
        <v>44571</v>
      </c>
      <c r="B55" s="1" t="s">
        <v>57</v>
      </c>
      <c r="C55" s="2">
        <v>0.39079861111111108</v>
      </c>
      <c r="D55" s="2">
        <f t="shared" si="0"/>
        <v>1.0891203703703778E-2</v>
      </c>
      <c r="E55">
        <v>941</v>
      </c>
      <c r="F55">
        <v>1</v>
      </c>
    </row>
    <row r="56" spans="1:6" x14ac:dyDescent="0.35">
      <c r="A56" s="1">
        <v>44571</v>
      </c>
      <c r="B56" s="1" t="s">
        <v>58</v>
      </c>
      <c r="C56" s="2">
        <v>0.40168981481481486</v>
      </c>
      <c r="D56" s="2">
        <f t="shared" si="0"/>
        <v>4.2708333333332793E-3</v>
      </c>
      <c r="E56">
        <v>369</v>
      </c>
      <c r="F56">
        <v>1</v>
      </c>
    </row>
    <row r="57" spans="1:6" x14ac:dyDescent="0.35">
      <c r="A57" s="1">
        <v>44571</v>
      </c>
      <c r="B57" s="1" t="s">
        <v>59</v>
      </c>
      <c r="C57" s="2">
        <v>0.40596064814814814</v>
      </c>
      <c r="D57" s="2">
        <f t="shared" si="0"/>
        <v>1.3101851851851809E-2</v>
      </c>
      <c r="E57">
        <v>1132</v>
      </c>
      <c r="F57">
        <v>2</v>
      </c>
    </row>
    <row r="58" spans="1:6" x14ac:dyDescent="0.35">
      <c r="A58" s="1">
        <v>44571</v>
      </c>
      <c r="B58" s="1" t="s">
        <v>60</v>
      </c>
      <c r="C58" s="2">
        <v>0.41906249999999995</v>
      </c>
      <c r="D58" s="2">
        <f t="shared" si="0"/>
        <v>1.7418981481481521E-2</v>
      </c>
      <c r="E58">
        <v>1505</v>
      </c>
      <c r="F58">
        <v>4</v>
      </c>
    </row>
    <row r="59" spans="1:6" x14ac:dyDescent="0.35">
      <c r="A59" s="1">
        <v>44571</v>
      </c>
      <c r="B59" s="1" t="s">
        <v>61</v>
      </c>
      <c r="C59" s="2">
        <v>0.43648148148148147</v>
      </c>
      <c r="D59" s="2">
        <f t="shared" si="0"/>
        <v>5.8101851851852238E-3</v>
      </c>
      <c r="E59">
        <v>502</v>
      </c>
      <c r="F59">
        <v>3</v>
      </c>
    </row>
    <row r="60" spans="1:6" x14ac:dyDescent="0.35">
      <c r="A60" s="1">
        <v>44571</v>
      </c>
      <c r="B60" s="1" t="s">
        <v>62</v>
      </c>
      <c r="C60" s="2">
        <v>0.44229166666666669</v>
      </c>
      <c r="D60" s="2">
        <f t="shared" si="0"/>
        <v>3.9351851851852082E-3</v>
      </c>
      <c r="E60">
        <v>340</v>
      </c>
      <c r="F60">
        <v>2</v>
      </c>
    </row>
    <row r="61" spans="1:6" x14ac:dyDescent="0.35">
      <c r="A61" s="1">
        <v>44571</v>
      </c>
      <c r="B61" s="1" t="s">
        <v>63</v>
      </c>
      <c r="C61" s="2">
        <v>0.4462268518518519</v>
      </c>
      <c r="D61" s="2">
        <f t="shared" si="0"/>
        <v>1.3194444444444398E-2</v>
      </c>
      <c r="E61">
        <v>1140</v>
      </c>
      <c r="F61">
        <v>2</v>
      </c>
    </row>
    <row r="62" spans="1:6" x14ac:dyDescent="0.35">
      <c r="A62" s="1">
        <v>44571</v>
      </c>
      <c r="B62" s="1" t="s">
        <v>64</v>
      </c>
      <c r="C62" s="2">
        <v>0.4594212962962963</v>
      </c>
      <c r="D62" s="2">
        <f t="shared" si="0"/>
        <v>2.3043981481481512E-2</v>
      </c>
      <c r="E62">
        <v>1991</v>
      </c>
      <c r="F62">
        <v>3</v>
      </c>
    </row>
    <row r="63" spans="1:6" x14ac:dyDescent="0.35">
      <c r="A63" s="1">
        <v>44571</v>
      </c>
      <c r="B63" s="1" t="s">
        <v>65</v>
      </c>
      <c r="C63" s="2">
        <v>0.48246527777777781</v>
      </c>
      <c r="D63" s="2">
        <f t="shared" si="0"/>
        <v>1.431712962962961E-2</v>
      </c>
      <c r="E63">
        <v>1237</v>
      </c>
      <c r="F63">
        <v>1</v>
      </c>
    </row>
    <row r="64" spans="1:6" x14ac:dyDescent="0.35">
      <c r="A64" s="1">
        <v>44571</v>
      </c>
      <c r="B64" s="1" t="s">
        <v>66</v>
      </c>
      <c r="C64" s="2">
        <v>0.49678240740740742</v>
      </c>
      <c r="D64" s="2">
        <f t="shared" si="0"/>
        <v>1.4155092592592511E-2</v>
      </c>
      <c r="E64">
        <v>1223</v>
      </c>
      <c r="F64">
        <v>4</v>
      </c>
    </row>
    <row r="65" spans="1:6" x14ac:dyDescent="0.35">
      <c r="A65" s="1">
        <v>44571</v>
      </c>
      <c r="B65" s="1" t="s">
        <v>67</v>
      </c>
      <c r="C65" s="2">
        <v>0.51093749999999993</v>
      </c>
      <c r="D65" s="2">
        <f t="shared" si="0"/>
        <v>4.8726851851852437E-3</v>
      </c>
      <c r="E65">
        <v>421</v>
      </c>
      <c r="F65">
        <v>4</v>
      </c>
    </row>
    <row r="66" spans="1:6" x14ac:dyDescent="0.35">
      <c r="A66" s="1">
        <v>44571</v>
      </c>
      <c r="B66" s="1" t="s">
        <v>68</v>
      </c>
      <c r="C66" s="2">
        <v>0.51581018518518518</v>
      </c>
      <c r="D66" s="2">
        <f t="shared" si="0"/>
        <v>1.2800925925925966E-2</v>
      </c>
      <c r="E66">
        <v>1106</v>
      </c>
      <c r="F66">
        <v>5</v>
      </c>
    </row>
    <row r="67" spans="1:6" x14ac:dyDescent="0.35">
      <c r="A67" s="1">
        <v>44571</v>
      </c>
      <c r="B67" s="1" t="s">
        <v>69</v>
      </c>
      <c r="C67" s="2">
        <v>0.52861111111111114</v>
      </c>
      <c r="D67" s="2">
        <f>SUM(C68-C67)</f>
        <v>0.26064814814814818</v>
      </c>
      <c r="E67">
        <v>22520</v>
      </c>
      <c r="F67">
        <v>5</v>
      </c>
    </row>
    <row r="68" spans="1:6" x14ac:dyDescent="0.35">
      <c r="A68" s="1">
        <v>44571</v>
      </c>
      <c r="B68" s="1" t="s">
        <v>70</v>
      </c>
      <c r="C68" s="2">
        <v>0.78925925925925933</v>
      </c>
      <c r="D68" s="2">
        <v>0.63678240740740744</v>
      </c>
      <c r="E68">
        <v>55018</v>
      </c>
      <c r="F68">
        <v>5</v>
      </c>
    </row>
    <row r="69" spans="1:6" x14ac:dyDescent="0.35">
      <c r="A69" s="1">
        <v>44572</v>
      </c>
      <c r="B69" s="1" t="s">
        <v>71</v>
      </c>
      <c r="C69" s="2">
        <v>0.38368055555555558</v>
      </c>
      <c r="D69" s="2">
        <f t="shared" si="0"/>
        <v>5.3587962962962643E-3</v>
      </c>
      <c r="E69">
        <v>463</v>
      </c>
      <c r="F69">
        <v>2</v>
      </c>
    </row>
    <row r="70" spans="1:6" x14ac:dyDescent="0.35">
      <c r="A70" s="1">
        <v>44572</v>
      </c>
      <c r="B70" s="1" t="s">
        <v>72</v>
      </c>
      <c r="C70" s="2">
        <v>0.38903935185185184</v>
      </c>
      <c r="D70" s="2">
        <f t="shared" si="0"/>
        <v>1.2488425925925917E-2</v>
      </c>
      <c r="E70">
        <v>1079</v>
      </c>
      <c r="F70">
        <v>1</v>
      </c>
    </row>
    <row r="71" spans="1:6" x14ac:dyDescent="0.35">
      <c r="A71" s="1">
        <v>44572</v>
      </c>
      <c r="B71" s="1" t="s">
        <v>73</v>
      </c>
      <c r="C71" s="2">
        <v>0.40152777777777776</v>
      </c>
      <c r="D71" s="2">
        <f t="shared" ref="D71:D100" si="1">SUM(C72-C71)</f>
        <v>9.9305555555555536E-3</v>
      </c>
      <c r="E71">
        <v>858</v>
      </c>
      <c r="F71">
        <v>1</v>
      </c>
    </row>
    <row r="72" spans="1:6" x14ac:dyDescent="0.35">
      <c r="A72" s="1">
        <v>44572</v>
      </c>
      <c r="B72" s="1" t="s">
        <v>74</v>
      </c>
      <c r="C72" s="2">
        <v>0.41145833333333331</v>
      </c>
      <c r="D72" s="2">
        <f t="shared" si="1"/>
        <v>1.7974537037037108E-2</v>
      </c>
      <c r="E72">
        <v>1553</v>
      </c>
      <c r="F72">
        <v>4</v>
      </c>
    </row>
    <row r="73" spans="1:6" x14ac:dyDescent="0.35">
      <c r="A73" s="1">
        <v>44572</v>
      </c>
      <c r="B73" s="1" t="s">
        <v>75</v>
      </c>
      <c r="C73" s="2">
        <v>0.42943287037037042</v>
      </c>
      <c r="D73" s="2">
        <f t="shared" si="1"/>
        <v>1.0428240740740669E-2</v>
      </c>
      <c r="E73">
        <v>901</v>
      </c>
      <c r="F73">
        <v>4</v>
      </c>
    </row>
    <row r="74" spans="1:6" x14ac:dyDescent="0.35">
      <c r="A74" s="1">
        <v>44572</v>
      </c>
      <c r="B74" s="1" t="s">
        <v>76</v>
      </c>
      <c r="C74" s="2">
        <v>0.43986111111111109</v>
      </c>
      <c r="D74" s="2">
        <f t="shared" si="1"/>
        <v>1.5393518518518556E-2</v>
      </c>
      <c r="E74">
        <v>1330</v>
      </c>
      <c r="F74">
        <v>5</v>
      </c>
    </row>
    <row r="75" spans="1:6" x14ac:dyDescent="0.35">
      <c r="A75" s="1">
        <v>44572</v>
      </c>
      <c r="B75" s="1" t="s">
        <v>77</v>
      </c>
      <c r="C75" s="2">
        <v>0.45525462962962965</v>
      </c>
      <c r="D75" s="2">
        <f t="shared" si="1"/>
        <v>5.682870370370352E-3</v>
      </c>
      <c r="E75">
        <v>491</v>
      </c>
      <c r="F75">
        <v>3</v>
      </c>
    </row>
    <row r="76" spans="1:6" x14ac:dyDescent="0.35">
      <c r="A76" s="1">
        <v>44572</v>
      </c>
      <c r="B76" s="1" t="s">
        <v>78</v>
      </c>
      <c r="C76" s="2">
        <v>0.4609375</v>
      </c>
      <c r="D76" s="2">
        <f t="shared" si="1"/>
        <v>1.7361111111111105E-2</v>
      </c>
      <c r="E76">
        <v>1500</v>
      </c>
      <c r="F76">
        <v>3</v>
      </c>
    </row>
    <row r="77" spans="1:6" x14ac:dyDescent="0.35">
      <c r="A77" s="1">
        <v>44572</v>
      </c>
      <c r="B77" s="1" t="s">
        <v>79</v>
      </c>
      <c r="C77" s="2">
        <v>0.4782986111111111</v>
      </c>
      <c r="D77" s="2">
        <f t="shared" si="1"/>
        <v>1.0983796296296311E-2</v>
      </c>
      <c r="E77">
        <v>949</v>
      </c>
      <c r="F77">
        <v>5</v>
      </c>
    </row>
    <row r="78" spans="1:6" x14ac:dyDescent="0.35">
      <c r="A78" s="1">
        <v>44572</v>
      </c>
      <c r="B78" s="1" t="s">
        <v>80</v>
      </c>
      <c r="C78" s="2">
        <v>0.48928240740740742</v>
      </c>
      <c r="D78" s="2">
        <f t="shared" si="1"/>
        <v>7.6504629629629561E-3</v>
      </c>
      <c r="E78">
        <v>661</v>
      </c>
      <c r="F78">
        <v>4</v>
      </c>
    </row>
    <row r="79" spans="1:6" x14ac:dyDescent="0.35">
      <c r="A79" s="1">
        <v>44573</v>
      </c>
      <c r="B79" s="1" t="s">
        <v>81</v>
      </c>
      <c r="C79" s="2">
        <v>0.49693287037037037</v>
      </c>
      <c r="D79" s="2">
        <f t="shared" si="1"/>
        <v>1.026620370370368E-2</v>
      </c>
      <c r="E79">
        <v>887</v>
      </c>
      <c r="F79">
        <v>4</v>
      </c>
    </row>
    <row r="80" spans="1:6" x14ac:dyDescent="0.35">
      <c r="A80" s="1">
        <v>44573</v>
      </c>
      <c r="B80" s="1" t="s">
        <v>82</v>
      </c>
      <c r="C80" s="2">
        <v>0.50719907407407405</v>
      </c>
      <c r="D80" s="2">
        <f t="shared" si="1"/>
        <v>8.5879629629630472E-3</v>
      </c>
      <c r="E80">
        <v>742</v>
      </c>
      <c r="F80">
        <v>2</v>
      </c>
    </row>
    <row r="81" spans="1:6" x14ac:dyDescent="0.35">
      <c r="A81" s="1">
        <v>44573</v>
      </c>
      <c r="B81" s="1" t="s">
        <v>83</v>
      </c>
      <c r="C81" s="2">
        <v>0.5157870370370371</v>
      </c>
      <c r="D81" s="2">
        <f t="shared" si="1"/>
        <v>4.6064814814814614E-3</v>
      </c>
      <c r="E81">
        <v>398</v>
      </c>
      <c r="F81">
        <v>1</v>
      </c>
    </row>
    <row r="82" spans="1:6" x14ac:dyDescent="0.35">
      <c r="A82" s="1">
        <v>44573</v>
      </c>
      <c r="B82" s="1" t="s">
        <v>84</v>
      </c>
      <c r="C82" s="2">
        <v>0.52039351851851856</v>
      </c>
      <c r="D82" s="2">
        <f t="shared" si="1"/>
        <v>2.7777777777777679E-3</v>
      </c>
      <c r="E82">
        <v>240</v>
      </c>
      <c r="F82">
        <v>4</v>
      </c>
    </row>
    <row r="83" spans="1:6" x14ac:dyDescent="0.35">
      <c r="A83" s="1">
        <v>44573</v>
      </c>
      <c r="B83" s="1" t="s">
        <v>85</v>
      </c>
      <c r="C83" s="2">
        <v>0.52317129629629633</v>
      </c>
      <c r="D83" s="2">
        <f t="shared" si="1"/>
        <v>3.7152777777778034E-3</v>
      </c>
      <c r="E83">
        <v>321</v>
      </c>
      <c r="F83">
        <v>3</v>
      </c>
    </row>
    <row r="84" spans="1:6" x14ac:dyDescent="0.35">
      <c r="A84" s="1">
        <v>44573</v>
      </c>
      <c r="B84" s="1" t="s">
        <v>86</v>
      </c>
      <c r="C84" s="2">
        <v>0.52688657407407413</v>
      </c>
      <c r="D84" s="2">
        <f t="shared" si="1"/>
        <v>2.4189814814814525E-3</v>
      </c>
      <c r="E84">
        <v>209</v>
      </c>
      <c r="F84">
        <v>2</v>
      </c>
    </row>
    <row r="85" spans="1:6" x14ac:dyDescent="0.35">
      <c r="A85" s="1">
        <v>44573</v>
      </c>
      <c r="B85" s="1" t="s">
        <v>87</v>
      </c>
      <c r="C85" s="2">
        <v>0.52930555555555558</v>
      </c>
      <c r="D85" s="2">
        <f t="shared" si="1"/>
        <v>3.854166666666603E-3</v>
      </c>
      <c r="E85">
        <v>333</v>
      </c>
      <c r="F85">
        <v>2</v>
      </c>
    </row>
    <row r="86" spans="1:6" x14ac:dyDescent="0.35">
      <c r="A86" s="1">
        <v>44573</v>
      </c>
      <c r="B86" s="1" t="s">
        <v>88</v>
      </c>
      <c r="C86" s="2">
        <v>0.53315972222222219</v>
      </c>
      <c r="D86" s="2">
        <f t="shared" si="1"/>
        <v>3.3449074074074492E-3</v>
      </c>
      <c r="E86">
        <v>289</v>
      </c>
      <c r="F86">
        <v>1</v>
      </c>
    </row>
    <row r="87" spans="1:6" x14ac:dyDescent="0.35">
      <c r="A87" s="1">
        <v>44573</v>
      </c>
      <c r="B87" s="1" t="s">
        <v>89</v>
      </c>
      <c r="C87" s="2">
        <v>0.53650462962962964</v>
      </c>
      <c r="D87" s="2">
        <f t="shared" si="1"/>
        <v>4.0277777777777413E-3</v>
      </c>
      <c r="E87">
        <v>348</v>
      </c>
      <c r="F87">
        <v>1</v>
      </c>
    </row>
    <row r="88" spans="1:6" x14ac:dyDescent="0.35">
      <c r="A88" s="1">
        <v>44573</v>
      </c>
      <c r="B88" s="1" t="s">
        <v>90</v>
      </c>
      <c r="C88" s="2">
        <v>0.54053240740740738</v>
      </c>
      <c r="D88" s="2">
        <v>0.84319444444444447</v>
      </c>
      <c r="E88">
        <v>72852</v>
      </c>
      <c r="F88">
        <v>4</v>
      </c>
    </row>
    <row r="89" spans="1:6" x14ac:dyDescent="0.35">
      <c r="A89" s="1">
        <v>44574</v>
      </c>
      <c r="B89" s="1" t="s">
        <v>91</v>
      </c>
      <c r="C89" s="2">
        <v>0.3837268518518519</v>
      </c>
      <c r="D89" s="2">
        <f t="shared" si="1"/>
        <v>7.766203703703678E-3</v>
      </c>
      <c r="E89">
        <v>671</v>
      </c>
      <c r="F89">
        <v>3</v>
      </c>
    </row>
    <row r="90" spans="1:6" x14ac:dyDescent="0.35">
      <c r="A90" s="1">
        <v>44574</v>
      </c>
      <c r="B90" s="1" t="s">
        <v>92</v>
      </c>
      <c r="C90" s="2">
        <v>0.39149305555555558</v>
      </c>
      <c r="D90" s="2">
        <f t="shared" si="1"/>
        <v>1.0416666666666685E-2</v>
      </c>
      <c r="E90">
        <v>900</v>
      </c>
      <c r="F90">
        <v>2</v>
      </c>
    </row>
    <row r="91" spans="1:6" x14ac:dyDescent="0.35">
      <c r="A91" s="1">
        <v>44574</v>
      </c>
      <c r="B91" s="1" t="s">
        <v>93</v>
      </c>
      <c r="C91" s="2">
        <v>0.40190972222222227</v>
      </c>
      <c r="D91" s="2">
        <f t="shared" si="1"/>
        <v>1.3877314814814801E-2</v>
      </c>
      <c r="E91">
        <v>1199</v>
      </c>
      <c r="F91">
        <v>2</v>
      </c>
    </row>
    <row r="92" spans="1:6" x14ac:dyDescent="0.35">
      <c r="A92" s="1">
        <v>44574</v>
      </c>
      <c r="B92" s="1" t="s">
        <v>94</v>
      </c>
      <c r="C92" s="2">
        <v>0.41578703703703707</v>
      </c>
      <c r="D92" s="2">
        <f t="shared" si="1"/>
        <v>1.6550925925925886E-2</v>
      </c>
      <c r="E92">
        <v>1430</v>
      </c>
      <c r="F92">
        <v>1</v>
      </c>
    </row>
    <row r="93" spans="1:6" x14ac:dyDescent="0.35">
      <c r="A93" s="1">
        <v>44574</v>
      </c>
      <c r="B93" s="1" t="s">
        <v>95</v>
      </c>
      <c r="C93" s="2">
        <v>0.43233796296296295</v>
      </c>
      <c r="D93" s="2">
        <f t="shared" si="1"/>
        <v>1.5740740740740777E-2</v>
      </c>
      <c r="E93">
        <v>1360</v>
      </c>
      <c r="F93">
        <v>4</v>
      </c>
    </row>
    <row r="94" spans="1:6" x14ac:dyDescent="0.35">
      <c r="A94" s="1">
        <v>44574</v>
      </c>
      <c r="B94" s="1" t="s">
        <v>96</v>
      </c>
      <c r="C94" s="2">
        <v>0.44807870370370373</v>
      </c>
      <c r="D94" s="2">
        <f t="shared" si="1"/>
        <v>9.9537037037036868E-3</v>
      </c>
      <c r="E94">
        <v>860</v>
      </c>
      <c r="F94">
        <v>4</v>
      </c>
    </row>
    <row r="95" spans="1:6" x14ac:dyDescent="0.35">
      <c r="A95" s="1">
        <v>44574</v>
      </c>
      <c r="B95" s="1" t="s">
        <v>97</v>
      </c>
      <c r="C95" s="2">
        <v>0.45803240740740742</v>
      </c>
      <c r="D95" s="2">
        <f t="shared" si="1"/>
        <v>1.6203703703703665E-2</v>
      </c>
      <c r="E95">
        <v>1400</v>
      </c>
      <c r="F95">
        <v>3</v>
      </c>
    </row>
    <row r="96" spans="1:6" x14ac:dyDescent="0.35">
      <c r="A96" s="1">
        <v>44574</v>
      </c>
      <c r="B96" s="1" t="s">
        <v>98</v>
      </c>
      <c r="C96" s="2">
        <v>0.47423611111111108</v>
      </c>
      <c r="D96" s="2">
        <f t="shared" si="1"/>
        <v>1.5717592592592589E-2</v>
      </c>
      <c r="E96">
        <v>1358</v>
      </c>
      <c r="F96">
        <v>2</v>
      </c>
    </row>
    <row r="97" spans="1:6" x14ac:dyDescent="0.35">
      <c r="A97" s="1">
        <v>44574</v>
      </c>
      <c r="B97" s="1" t="s">
        <v>99</v>
      </c>
      <c r="C97" s="2">
        <v>0.48995370370370367</v>
      </c>
      <c r="D97" s="2">
        <f t="shared" si="1"/>
        <v>7.0833333333333304E-3</v>
      </c>
      <c r="E97">
        <v>612</v>
      </c>
      <c r="F97">
        <v>1</v>
      </c>
    </row>
    <row r="98" spans="1:6" x14ac:dyDescent="0.35">
      <c r="A98" s="1">
        <v>44574</v>
      </c>
      <c r="B98" s="1" t="s">
        <v>100</v>
      </c>
      <c r="C98" s="2">
        <v>0.497037037037037</v>
      </c>
      <c r="D98" s="2">
        <f t="shared" si="1"/>
        <v>8.7847222222222077E-3</v>
      </c>
      <c r="E98">
        <v>759</v>
      </c>
      <c r="F98">
        <v>1</v>
      </c>
    </row>
    <row r="99" spans="1:6" x14ac:dyDescent="0.35">
      <c r="A99" s="1">
        <v>44574</v>
      </c>
      <c r="B99" s="1" t="s">
        <v>101</v>
      </c>
      <c r="C99" s="2">
        <v>0.50582175925925921</v>
      </c>
      <c r="D99" s="2">
        <f t="shared" si="1"/>
        <v>2.1087962962963003E-2</v>
      </c>
      <c r="E99">
        <v>1822</v>
      </c>
      <c r="F99">
        <v>2</v>
      </c>
    </row>
    <row r="100" spans="1:6" x14ac:dyDescent="0.35">
      <c r="A100" s="1">
        <v>44574</v>
      </c>
      <c r="B100" s="1" t="s">
        <v>102</v>
      </c>
      <c r="C100" s="2">
        <v>0.52690972222222221</v>
      </c>
      <c r="D100" s="2">
        <f t="shared" si="1"/>
        <v>1.1782407407407436E-2</v>
      </c>
      <c r="E100">
        <v>1018</v>
      </c>
      <c r="F100">
        <v>2</v>
      </c>
    </row>
    <row r="101" spans="1:6" x14ac:dyDescent="0.35">
      <c r="A101" s="1">
        <v>44574</v>
      </c>
      <c r="B101" s="1" t="s">
        <v>103</v>
      </c>
      <c r="C101" s="2">
        <v>0.53869212962962965</v>
      </c>
      <c r="D101" s="2">
        <v>8.3333333333333329E-2</v>
      </c>
      <c r="E101">
        <v>7200</v>
      </c>
      <c r="F101">
        <v>4</v>
      </c>
    </row>
    <row r="102" spans="1:6" x14ac:dyDescent="0.35">
      <c r="A102" s="1">
        <v>44574</v>
      </c>
      <c r="B102" s="1" t="s">
        <v>104</v>
      </c>
      <c r="C102" s="2">
        <v>0.62202546296296302</v>
      </c>
    </row>
    <row r="134" spans="6:6" x14ac:dyDescent="0.35">
      <c r="F134">
        <v>22</v>
      </c>
    </row>
    <row r="135" spans="6:6" x14ac:dyDescent="0.35">
      <c r="F135">
        <v>78</v>
      </c>
    </row>
    <row r="136" spans="6:6" x14ac:dyDescent="0.35">
      <c r="F136">
        <v>120</v>
      </c>
    </row>
    <row r="137" spans="6:6" x14ac:dyDescent="0.35">
      <c r="F137">
        <v>120</v>
      </c>
    </row>
    <row r="138" spans="6:6" x14ac:dyDescent="0.35">
      <c r="F138">
        <v>120</v>
      </c>
    </row>
    <row r="139" spans="6:6" x14ac:dyDescent="0.35">
      <c r="F139">
        <v>159</v>
      </c>
    </row>
    <row r="140" spans="6:6" x14ac:dyDescent="0.35">
      <c r="F140">
        <v>159</v>
      </c>
    </row>
    <row r="141" spans="6:6" x14ac:dyDescent="0.35">
      <c r="F141">
        <v>209</v>
      </c>
    </row>
    <row r="142" spans="6:6" x14ac:dyDescent="0.35">
      <c r="F142">
        <v>231</v>
      </c>
    </row>
    <row r="143" spans="6:6" x14ac:dyDescent="0.35">
      <c r="F143">
        <v>232</v>
      </c>
    </row>
    <row r="144" spans="6:6" x14ac:dyDescent="0.35">
      <c r="F144">
        <v>240</v>
      </c>
    </row>
    <row r="145" spans="6:6" x14ac:dyDescent="0.35">
      <c r="F145">
        <v>266</v>
      </c>
    </row>
    <row r="146" spans="6:6" x14ac:dyDescent="0.35">
      <c r="F146">
        <v>289</v>
      </c>
    </row>
    <row r="147" spans="6:6" x14ac:dyDescent="0.35">
      <c r="F147">
        <v>321</v>
      </c>
    </row>
    <row r="148" spans="6:6" x14ac:dyDescent="0.35">
      <c r="F148">
        <v>333</v>
      </c>
    </row>
    <row r="149" spans="6:6" x14ac:dyDescent="0.35">
      <c r="F149">
        <v>340</v>
      </c>
    </row>
    <row r="150" spans="6:6" x14ac:dyDescent="0.35">
      <c r="F150">
        <v>348</v>
      </c>
    </row>
    <row r="151" spans="6:6" x14ac:dyDescent="0.35">
      <c r="F151">
        <v>369</v>
      </c>
    </row>
    <row r="152" spans="6:6" x14ac:dyDescent="0.35">
      <c r="F152">
        <v>398</v>
      </c>
    </row>
    <row r="153" spans="6:6" x14ac:dyDescent="0.35">
      <c r="F153">
        <v>421</v>
      </c>
    </row>
    <row r="154" spans="6:6" x14ac:dyDescent="0.35">
      <c r="F154">
        <v>429</v>
      </c>
    </row>
    <row r="155" spans="6:6" x14ac:dyDescent="0.35">
      <c r="F155">
        <v>463</v>
      </c>
    </row>
    <row r="156" spans="6:6" x14ac:dyDescent="0.35">
      <c r="F156">
        <v>491</v>
      </c>
    </row>
    <row r="157" spans="6:6" x14ac:dyDescent="0.35">
      <c r="F157">
        <v>502</v>
      </c>
    </row>
    <row r="158" spans="6:6" x14ac:dyDescent="0.35">
      <c r="F158">
        <v>586</v>
      </c>
    </row>
    <row r="159" spans="6:6" x14ac:dyDescent="0.35">
      <c r="F159">
        <v>594</v>
      </c>
    </row>
    <row r="160" spans="6:6" x14ac:dyDescent="0.35">
      <c r="F160">
        <v>598</v>
      </c>
    </row>
    <row r="161" spans="6:6" x14ac:dyDescent="0.35">
      <c r="F161">
        <v>605</v>
      </c>
    </row>
    <row r="162" spans="6:6" x14ac:dyDescent="0.35">
      <c r="F162">
        <v>612</v>
      </c>
    </row>
    <row r="163" spans="6:6" x14ac:dyDescent="0.35">
      <c r="F163">
        <v>661</v>
      </c>
    </row>
    <row r="164" spans="6:6" x14ac:dyDescent="0.35">
      <c r="F164">
        <v>671</v>
      </c>
    </row>
    <row r="165" spans="6:6" x14ac:dyDescent="0.35">
      <c r="F165">
        <v>742</v>
      </c>
    </row>
    <row r="166" spans="6:6" x14ac:dyDescent="0.35">
      <c r="F166">
        <v>759</v>
      </c>
    </row>
    <row r="167" spans="6:6" x14ac:dyDescent="0.35">
      <c r="F167">
        <v>830</v>
      </c>
    </row>
    <row r="168" spans="6:6" x14ac:dyDescent="0.35">
      <c r="F168">
        <v>858</v>
      </c>
    </row>
    <row r="169" spans="6:6" x14ac:dyDescent="0.35">
      <c r="F169">
        <v>860</v>
      </c>
    </row>
    <row r="170" spans="6:6" x14ac:dyDescent="0.35">
      <c r="F170">
        <v>887</v>
      </c>
    </row>
    <row r="171" spans="6:6" x14ac:dyDescent="0.35">
      <c r="F171">
        <v>900</v>
      </c>
    </row>
    <row r="172" spans="6:6" x14ac:dyDescent="0.35">
      <c r="F172">
        <v>901</v>
      </c>
    </row>
    <row r="173" spans="6:6" x14ac:dyDescent="0.35">
      <c r="F173">
        <v>941</v>
      </c>
    </row>
    <row r="174" spans="6:6" x14ac:dyDescent="0.35">
      <c r="F174">
        <v>949</v>
      </c>
    </row>
    <row r="175" spans="6:6" x14ac:dyDescent="0.35">
      <c r="F175">
        <v>963</v>
      </c>
    </row>
    <row r="176" spans="6:6" x14ac:dyDescent="0.35">
      <c r="F176">
        <v>994</v>
      </c>
    </row>
    <row r="177" spans="6:6" x14ac:dyDescent="0.35">
      <c r="F177">
        <v>996</v>
      </c>
    </row>
    <row r="178" spans="6:6" x14ac:dyDescent="0.35">
      <c r="F178">
        <v>1018</v>
      </c>
    </row>
    <row r="179" spans="6:6" x14ac:dyDescent="0.35">
      <c r="F179">
        <v>1035</v>
      </c>
    </row>
    <row r="180" spans="6:6" x14ac:dyDescent="0.35">
      <c r="F180">
        <v>1075</v>
      </c>
    </row>
    <row r="181" spans="6:6" x14ac:dyDescent="0.35">
      <c r="F181">
        <v>1079</v>
      </c>
    </row>
    <row r="182" spans="6:6" x14ac:dyDescent="0.35">
      <c r="F182">
        <v>1106</v>
      </c>
    </row>
    <row r="183" spans="6:6" x14ac:dyDescent="0.35">
      <c r="F183">
        <v>1132</v>
      </c>
    </row>
    <row r="184" spans="6:6" x14ac:dyDescent="0.35">
      <c r="F184">
        <v>1140</v>
      </c>
    </row>
    <row r="185" spans="6:6" x14ac:dyDescent="0.35">
      <c r="F185">
        <v>1140</v>
      </c>
    </row>
    <row r="186" spans="6:6" x14ac:dyDescent="0.35">
      <c r="F186">
        <v>1175</v>
      </c>
    </row>
    <row r="187" spans="6:6" x14ac:dyDescent="0.35">
      <c r="F187">
        <v>1196</v>
      </c>
    </row>
    <row r="188" spans="6:6" x14ac:dyDescent="0.35">
      <c r="F188">
        <v>1199</v>
      </c>
    </row>
    <row r="189" spans="6:6" x14ac:dyDescent="0.35">
      <c r="F189">
        <v>1221</v>
      </c>
    </row>
    <row r="190" spans="6:6" x14ac:dyDescent="0.35">
      <c r="F190">
        <v>1223</v>
      </c>
    </row>
    <row r="191" spans="6:6" x14ac:dyDescent="0.35">
      <c r="F191">
        <v>1237</v>
      </c>
    </row>
    <row r="192" spans="6:6" x14ac:dyDescent="0.35">
      <c r="F192">
        <v>1271</v>
      </c>
    </row>
    <row r="193" spans="6:6" x14ac:dyDescent="0.35">
      <c r="F193">
        <v>1330</v>
      </c>
    </row>
    <row r="194" spans="6:6" x14ac:dyDescent="0.35">
      <c r="F194">
        <v>1357</v>
      </c>
    </row>
    <row r="195" spans="6:6" x14ac:dyDescent="0.35">
      <c r="F195">
        <v>1358</v>
      </c>
    </row>
    <row r="196" spans="6:6" x14ac:dyDescent="0.35">
      <c r="F196">
        <v>1360</v>
      </c>
    </row>
    <row r="197" spans="6:6" x14ac:dyDescent="0.35">
      <c r="F197">
        <v>1400</v>
      </c>
    </row>
    <row r="198" spans="6:6" x14ac:dyDescent="0.35">
      <c r="F198">
        <v>1430</v>
      </c>
    </row>
    <row r="199" spans="6:6" x14ac:dyDescent="0.35">
      <c r="F199">
        <v>1500</v>
      </c>
    </row>
    <row r="200" spans="6:6" x14ac:dyDescent="0.35">
      <c r="F200">
        <v>1505</v>
      </c>
    </row>
    <row r="201" spans="6:6" x14ac:dyDescent="0.35">
      <c r="F201">
        <v>1525</v>
      </c>
    </row>
    <row r="202" spans="6:6" x14ac:dyDescent="0.35">
      <c r="F202">
        <v>1553</v>
      </c>
    </row>
    <row r="203" spans="6:6" x14ac:dyDescent="0.35">
      <c r="F203">
        <v>1593</v>
      </c>
    </row>
    <row r="204" spans="6:6" x14ac:dyDescent="0.35">
      <c r="F204">
        <v>1596</v>
      </c>
    </row>
    <row r="205" spans="6:6" x14ac:dyDescent="0.35">
      <c r="F205">
        <v>1822</v>
      </c>
    </row>
    <row r="206" spans="6:6" x14ac:dyDescent="0.35">
      <c r="F206">
        <v>1898</v>
      </c>
    </row>
    <row r="207" spans="6:6" x14ac:dyDescent="0.35">
      <c r="F207">
        <v>1991</v>
      </c>
    </row>
    <row r="208" spans="6:6" x14ac:dyDescent="0.35">
      <c r="F208">
        <v>2133</v>
      </c>
    </row>
    <row r="209" spans="6:6" x14ac:dyDescent="0.35">
      <c r="F209">
        <v>2166</v>
      </c>
    </row>
    <row r="210" spans="6:6" x14ac:dyDescent="0.35">
      <c r="F210">
        <v>2590</v>
      </c>
    </row>
    <row r="211" spans="6:6" x14ac:dyDescent="0.35">
      <c r="F211">
        <v>2695</v>
      </c>
    </row>
    <row r="212" spans="6:6" x14ac:dyDescent="0.35">
      <c r="F212">
        <v>2745</v>
      </c>
    </row>
    <row r="213" spans="6:6" x14ac:dyDescent="0.35">
      <c r="F213">
        <v>2901</v>
      </c>
    </row>
    <row r="214" spans="6:6" x14ac:dyDescent="0.35">
      <c r="F214">
        <v>2937</v>
      </c>
    </row>
    <row r="215" spans="6:6" x14ac:dyDescent="0.35">
      <c r="F215">
        <v>2996</v>
      </c>
    </row>
    <row r="216" spans="6:6" x14ac:dyDescent="0.35">
      <c r="F216">
        <v>3156</v>
      </c>
    </row>
    <row r="217" spans="6:6" x14ac:dyDescent="0.35">
      <c r="F217">
        <v>3887</v>
      </c>
    </row>
    <row r="218" spans="6:6" x14ac:dyDescent="0.35">
      <c r="F218">
        <v>3903</v>
      </c>
    </row>
    <row r="219" spans="6:6" x14ac:dyDescent="0.35">
      <c r="F219">
        <v>3910</v>
      </c>
    </row>
    <row r="220" spans="6:6" x14ac:dyDescent="0.35">
      <c r="F220">
        <v>4020</v>
      </c>
    </row>
    <row r="221" spans="6:6" x14ac:dyDescent="0.35">
      <c r="F221">
        <v>4296</v>
      </c>
    </row>
    <row r="222" spans="6:6" x14ac:dyDescent="0.35">
      <c r="F222">
        <v>5126</v>
      </c>
    </row>
    <row r="223" spans="6:6" x14ac:dyDescent="0.35">
      <c r="F223">
        <v>5409</v>
      </c>
    </row>
    <row r="224" spans="6:6" x14ac:dyDescent="0.35">
      <c r="F224">
        <v>5873</v>
      </c>
    </row>
    <row r="225" spans="6:6" x14ac:dyDescent="0.35">
      <c r="F225">
        <v>6394</v>
      </c>
    </row>
    <row r="226" spans="6:6" x14ac:dyDescent="0.35">
      <c r="F226">
        <v>7200</v>
      </c>
    </row>
    <row r="227" spans="6:6" x14ac:dyDescent="0.35">
      <c r="F227">
        <v>7856</v>
      </c>
    </row>
    <row r="228" spans="6:6" x14ac:dyDescent="0.35">
      <c r="F228">
        <v>8187</v>
      </c>
    </row>
    <row r="229" spans="6:6" x14ac:dyDescent="0.35">
      <c r="F229">
        <v>22520</v>
      </c>
    </row>
    <row r="230" spans="6:6" x14ac:dyDescent="0.35">
      <c r="F230">
        <v>32580</v>
      </c>
    </row>
    <row r="231" spans="6:6" x14ac:dyDescent="0.35">
      <c r="F231" s="4">
        <v>33737</v>
      </c>
    </row>
    <row r="232" spans="6:6" x14ac:dyDescent="0.35">
      <c r="F232">
        <v>55018</v>
      </c>
    </row>
    <row r="233" spans="6:6" x14ac:dyDescent="0.35">
      <c r="F233">
        <v>72852</v>
      </c>
    </row>
  </sheetData>
  <sortState xmlns:xlrd2="http://schemas.microsoft.com/office/spreadsheetml/2017/richdata2" ref="F134:F233">
    <sortCondition ref="F134:F23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4CA9-E831-40BD-988E-61019963D8B8}">
  <dimension ref="A3:D15"/>
  <sheetViews>
    <sheetView workbookViewId="0">
      <selection activeCell="A10" sqref="A10"/>
    </sheetView>
  </sheetViews>
  <sheetFormatPr defaultRowHeight="14.5" x14ac:dyDescent="0.35"/>
  <sheetData>
    <row r="3" spans="1:4" x14ac:dyDescent="0.35">
      <c r="A3" t="s">
        <v>127</v>
      </c>
      <c r="D3">
        <v>3701.19</v>
      </c>
    </row>
    <row r="5" spans="1:4" x14ac:dyDescent="0.35">
      <c r="A5" t="s">
        <v>128</v>
      </c>
      <c r="D5">
        <v>1136</v>
      </c>
    </row>
    <row r="7" spans="1:4" x14ac:dyDescent="0.35">
      <c r="A7" t="s">
        <v>129</v>
      </c>
      <c r="D7">
        <v>10151.163570000001</v>
      </c>
    </row>
    <row r="9" spans="1:4" x14ac:dyDescent="0.35">
      <c r="A9" t="s">
        <v>130</v>
      </c>
      <c r="D9">
        <v>592</v>
      </c>
    </row>
    <row r="10" spans="1:4" x14ac:dyDescent="0.35">
      <c r="A10" t="s">
        <v>131</v>
      </c>
      <c r="D10">
        <v>1136</v>
      </c>
    </row>
    <row r="11" spans="1:4" x14ac:dyDescent="0.35">
      <c r="A11" t="s">
        <v>132</v>
      </c>
      <c r="D11">
        <v>2141.25</v>
      </c>
    </row>
    <row r="13" spans="1:4" x14ac:dyDescent="0.35">
      <c r="A13" t="s">
        <v>133</v>
      </c>
      <c r="D13">
        <v>72852</v>
      </c>
    </row>
    <row r="14" spans="1:4" x14ac:dyDescent="0.35">
      <c r="A14" t="s">
        <v>134</v>
      </c>
      <c r="D14">
        <v>22</v>
      </c>
    </row>
    <row r="15" spans="1:4" x14ac:dyDescent="0.35">
      <c r="A15" t="s">
        <v>135</v>
      </c>
      <c r="D15">
        <v>72830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ADB7-E625-4D4F-A752-7917900FC57A}">
  <dimension ref="A3:J113"/>
  <sheetViews>
    <sheetView topLeftCell="A72" zoomScale="95" workbookViewId="0">
      <selection activeCell="K6" sqref="K6"/>
    </sheetView>
  </sheetViews>
  <sheetFormatPr defaultColWidth="10.90625" defaultRowHeight="14.5" x14ac:dyDescent="0.35"/>
  <cols>
    <col min="1" max="1" width="18" customWidth="1"/>
    <col min="2" max="2" width="18.90625" customWidth="1"/>
    <col min="3" max="3" width="22.6328125" customWidth="1"/>
    <col min="4" max="4" width="15.1796875" customWidth="1"/>
    <col min="5" max="5" width="27" customWidth="1"/>
  </cols>
  <sheetData>
    <row r="3" spans="1:10" x14ac:dyDescent="0.35">
      <c r="A3" s="5" t="s">
        <v>124</v>
      </c>
      <c r="C3" s="9" t="s">
        <v>106</v>
      </c>
      <c r="D3" s="9" t="s">
        <v>107</v>
      </c>
      <c r="E3" s="9" t="s">
        <v>123</v>
      </c>
    </row>
    <row r="4" spans="1:10" x14ac:dyDescent="0.35">
      <c r="A4" s="6" t="s">
        <v>109</v>
      </c>
      <c r="B4">
        <v>1021</v>
      </c>
      <c r="C4">
        <f t="array" ref="C4:C18">FREQUENCY(J10:J113,B4:B17)</f>
        <v>45</v>
      </c>
      <c r="D4">
        <f>C4/C19</f>
        <v>0.45</v>
      </c>
      <c r="E4">
        <v>0.45</v>
      </c>
    </row>
    <row r="5" spans="1:10" x14ac:dyDescent="0.35">
      <c r="A5" s="6" t="s">
        <v>110</v>
      </c>
      <c r="B5">
        <v>2021</v>
      </c>
      <c r="C5">
        <v>29</v>
      </c>
      <c r="D5">
        <f>C5/C19</f>
        <v>0.28999999999999998</v>
      </c>
      <c r="E5">
        <f t="shared" ref="E5:E17" si="0">D5+E4</f>
        <v>0.74</v>
      </c>
    </row>
    <row r="6" spans="1:10" x14ac:dyDescent="0.35">
      <c r="A6" s="6" t="s">
        <v>111</v>
      </c>
      <c r="B6">
        <v>3021</v>
      </c>
      <c r="C6">
        <v>8</v>
      </c>
      <c r="D6">
        <f>C6/C19</f>
        <v>0.08</v>
      </c>
      <c r="E6">
        <f t="shared" si="0"/>
        <v>0.82</v>
      </c>
    </row>
    <row r="7" spans="1:10" x14ac:dyDescent="0.35">
      <c r="A7" s="6" t="s">
        <v>112</v>
      </c>
      <c r="B7">
        <v>4021</v>
      </c>
      <c r="C7">
        <v>5</v>
      </c>
      <c r="D7">
        <f>C7/C19</f>
        <v>0.05</v>
      </c>
      <c r="E7">
        <f t="shared" si="0"/>
        <v>0.87</v>
      </c>
    </row>
    <row r="8" spans="1:10" x14ac:dyDescent="0.35">
      <c r="A8" s="6" t="s">
        <v>113</v>
      </c>
      <c r="B8">
        <v>5021</v>
      </c>
      <c r="C8">
        <v>1</v>
      </c>
      <c r="D8">
        <f>C8/C19</f>
        <v>0.01</v>
      </c>
      <c r="E8">
        <f t="shared" si="0"/>
        <v>0.88</v>
      </c>
    </row>
    <row r="9" spans="1:10" x14ac:dyDescent="0.35">
      <c r="A9" s="6" t="s">
        <v>114</v>
      </c>
      <c r="B9">
        <v>6021</v>
      </c>
      <c r="C9">
        <v>3</v>
      </c>
      <c r="D9">
        <f>C9/C19</f>
        <v>0.03</v>
      </c>
      <c r="E9">
        <f t="shared" si="0"/>
        <v>0.91</v>
      </c>
    </row>
    <row r="10" spans="1:10" x14ac:dyDescent="0.35">
      <c r="A10" s="6" t="s">
        <v>115</v>
      </c>
      <c r="B10">
        <v>7021</v>
      </c>
      <c r="C10">
        <v>1</v>
      </c>
      <c r="D10">
        <f>C10/C19</f>
        <v>0.01</v>
      </c>
      <c r="E10">
        <f t="shared" si="0"/>
        <v>0.92</v>
      </c>
    </row>
    <row r="11" spans="1:10" x14ac:dyDescent="0.35">
      <c r="A11" s="6" t="s">
        <v>116</v>
      </c>
      <c r="B11">
        <v>8021</v>
      </c>
      <c r="C11">
        <v>2</v>
      </c>
      <c r="D11">
        <f>C11/C19</f>
        <v>0.02</v>
      </c>
      <c r="E11">
        <f t="shared" si="0"/>
        <v>0.94000000000000006</v>
      </c>
    </row>
    <row r="12" spans="1:10" x14ac:dyDescent="0.35">
      <c r="A12" s="6" t="s">
        <v>117</v>
      </c>
      <c r="B12">
        <v>9021</v>
      </c>
      <c r="C12">
        <v>1</v>
      </c>
      <c r="D12">
        <f>C12/C19</f>
        <v>0.01</v>
      </c>
      <c r="E12">
        <f t="shared" si="0"/>
        <v>0.95000000000000007</v>
      </c>
      <c r="J12">
        <v>22</v>
      </c>
    </row>
    <row r="13" spans="1:10" x14ac:dyDescent="0.35">
      <c r="A13" s="6" t="s">
        <v>118</v>
      </c>
      <c r="B13">
        <v>23021</v>
      </c>
      <c r="C13">
        <v>1</v>
      </c>
      <c r="D13">
        <f>C13/C19</f>
        <v>0.01</v>
      </c>
      <c r="E13">
        <f t="shared" si="0"/>
        <v>0.96000000000000008</v>
      </c>
      <c r="J13">
        <v>78</v>
      </c>
    </row>
    <row r="14" spans="1:10" x14ac:dyDescent="0.35">
      <c r="A14" s="6" t="s">
        <v>119</v>
      </c>
      <c r="B14">
        <v>33021</v>
      </c>
      <c r="C14">
        <v>1</v>
      </c>
      <c r="D14">
        <f>C14/C19</f>
        <v>0.01</v>
      </c>
      <c r="E14">
        <f t="shared" si="0"/>
        <v>0.97000000000000008</v>
      </c>
      <c r="J14">
        <v>120</v>
      </c>
    </row>
    <row r="15" spans="1:10" x14ac:dyDescent="0.35">
      <c r="A15" s="6" t="s">
        <v>120</v>
      </c>
      <c r="B15">
        <v>34021</v>
      </c>
      <c r="C15">
        <v>1</v>
      </c>
      <c r="D15">
        <f>C15/C19</f>
        <v>0.01</v>
      </c>
      <c r="E15">
        <f t="shared" si="0"/>
        <v>0.98000000000000009</v>
      </c>
      <c r="J15">
        <v>120</v>
      </c>
    </row>
    <row r="16" spans="1:10" x14ac:dyDescent="0.35">
      <c r="A16" s="6" t="s">
        <v>121</v>
      </c>
      <c r="B16">
        <v>55021</v>
      </c>
      <c r="C16">
        <v>1</v>
      </c>
      <c r="D16">
        <f>C16/C19</f>
        <v>0.01</v>
      </c>
      <c r="E16">
        <f t="shared" si="0"/>
        <v>0.9900000000000001</v>
      </c>
      <c r="J16">
        <v>120</v>
      </c>
    </row>
    <row r="17" spans="1:10" x14ac:dyDescent="0.35">
      <c r="A17" s="6" t="s">
        <v>122</v>
      </c>
      <c r="B17">
        <v>73021</v>
      </c>
      <c r="C17">
        <v>1</v>
      </c>
      <c r="D17">
        <f>C17/C19</f>
        <v>0.01</v>
      </c>
      <c r="E17">
        <f t="shared" si="0"/>
        <v>1</v>
      </c>
      <c r="J17">
        <v>159</v>
      </c>
    </row>
    <row r="18" spans="1:10" x14ac:dyDescent="0.35">
      <c r="A18" s="6" t="s">
        <v>108</v>
      </c>
      <c r="C18">
        <v>0</v>
      </c>
      <c r="J18">
        <v>159</v>
      </c>
    </row>
    <row r="19" spans="1:10" x14ac:dyDescent="0.35">
      <c r="C19">
        <f>SUM(C4:C17)</f>
        <v>100</v>
      </c>
      <c r="J19">
        <v>209</v>
      </c>
    </row>
    <row r="20" spans="1:10" x14ac:dyDescent="0.35">
      <c r="J20">
        <v>231</v>
      </c>
    </row>
    <row r="21" spans="1:10" x14ac:dyDescent="0.35">
      <c r="J21">
        <v>232</v>
      </c>
    </row>
    <row r="22" spans="1:10" x14ac:dyDescent="0.35">
      <c r="J22">
        <v>240</v>
      </c>
    </row>
    <row r="23" spans="1:10" x14ac:dyDescent="0.35">
      <c r="B23" s="8" t="s">
        <v>124</v>
      </c>
      <c r="C23" s="9" t="s">
        <v>126</v>
      </c>
      <c r="J23">
        <v>266</v>
      </c>
    </row>
    <row r="24" spans="1:10" x14ac:dyDescent="0.35">
      <c r="B24" s="6" t="s">
        <v>109</v>
      </c>
      <c r="C24" s="6">
        <v>45</v>
      </c>
      <c r="J24">
        <v>289</v>
      </c>
    </row>
    <row r="25" spans="1:10" x14ac:dyDescent="0.35">
      <c r="B25" s="6" t="s">
        <v>110</v>
      </c>
      <c r="C25" s="6">
        <v>29</v>
      </c>
      <c r="J25">
        <v>321</v>
      </c>
    </row>
    <row r="26" spans="1:10" x14ac:dyDescent="0.35">
      <c r="B26" s="6" t="s">
        <v>111</v>
      </c>
      <c r="C26" s="6">
        <v>8</v>
      </c>
      <c r="J26">
        <v>333</v>
      </c>
    </row>
    <row r="27" spans="1:10" x14ac:dyDescent="0.35">
      <c r="B27" s="6" t="s">
        <v>112</v>
      </c>
      <c r="C27" s="6">
        <v>5</v>
      </c>
      <c r="J27">
        <v>340</v>
      </c>
    </row>
    <row r="28" spans="1:10" x14ac:dyDescent="0.35">
      <c r="B28" s="6" t="s">
        <v>113</v>
      </c>
      <c r="C28" s="6">
        <v>1</v>
      </c>
      <c r="J28">
        <v>348</v>
      </c>
    </row>
    <row r="29" spans="1:10" x14ac:dyDescent="0.35">
      <c r="B29" s="6" t="s">
        <v>114</v>
      </c>
      <c r="C29" s="6">
        <v>3</v>
      </c>
      <c r="J29">
        <v>369</v>
      </c>
    </row>
    <row r="30" spans="1:10" x14ac:dyDescent="0.35">
      <c r="B30" s="6" t="s">
        <v>115</v>
      </c>
      <c r="C30" s="6">
        <v>1</v>
      </c>
      <c r="J30">
        <v>398</v>
      </c>
    </row>
    <row r="31" spans="1:10" x14ac:dyDescent="0.35">
      <c r="B31" s="6" t="s">
        <v>116</v>
      </c>
      <c r="C31" s="6">
        <v>2</v>
      </c>
      <c r="J31">
        <v>421</v>
      </c>
    </row>
    <row r="32" spans="1:10" x14ac:dyDescent="0.35">
      <c r="B32" s="6" t="s">
        <v>117</v>
      </c>
      <c r="C32" s="6">
        <v>1</v>
      </c>
      <c r="J32">
        <v>429</v>
      </c>
    </row>
    <row r="33" spans="2:10" x14ac:dyDescent="0.35">
      <c r="B33" s="6" t="s">
        <v>118</v>
      </c>
      <c r="C33" s="6">
        <v>1</v>
      </c>
      <c r="J33">
        <v>463</v>
      </c>
    </row>
    <row r="34" spans="2:10" x14ac:dyDescent="0.35">
      <c r="B34" s="6" t="s">
        <v>119</v>
      </c>
      <c r="C34" s="6">
        <v>1</v>
      </c>
      <c r="J34">
        <v>491</v>
      </c>
    </row>
    <row r="35" spans="2:10" x14ac:dyDescent="0.35">
      <c r="B35" s="6" t="s">
        <v>120</v>
      </c>
      <c r="C35" s="6">
        <v>1</v>
      </c>
      <c r="J35">
        <v>502</v>
      </c>
    </row>
    <row r="36" spans="2:10" x14ac:dyDescent="0.35">
      <c r="B36" s="6" t="s">
        <v>121</v>
      </c>
      <c r="C36" s="6">
        <v>1</v>
      </c>
      <c r="J36">
        <v>586</v>
      </c>
    </row>
    <row r="37" spans="2:10" x14ac:dyDescent="0.35">
      <c r="B37" s="6" t="s">
        <v>122</v>
      </c>
      <c r="C37" s="6">
        <v>1</v>
      </c>
      <c r="J37">
        <v>594</v>
      </c>
    </row>
    <row r="38" spans="2:10" x14ac:dyDescent="0.35">
      <c r="J38">
        <v>598</v>
      </c>
    </row>
    <row r="39" spans="2:10" x14ac:dyDescent="0.35">
      <c r="J39">
        <v>605</v>
      </c>
    </row>
    <row r="40" spans="2:10" x14ac:dyDescent="0.35">
      <c r="J40">
        <v>612</v>
      </c>
    </row>
    <row r="41" spans="2:10" x14ac:dyDescent="0.35">
      <c r="J41">
        <v>661</v>
      </c>
    </row>
    <row r="42" spans="2:10" x14ac:dyDescent="0.35">
      <c r="J42">
        <v>671</v>
      </c>
    </row>
    <row r="43" spans="2:10" x14ac:dyDescent="0.35">
      <c r="J43">
        <v>742</v>
      </c>
    </row>
    <row r="44" spans="2:10" x14ac:dyDescent="0.35">
      <c r="J44">
        <v>759</v>
      </c>
    </row>
    <row r="45" spans="2:10" x14ac:dyDescent="0.35">
      <c r="J45">
        <v>830</v>
      </c>
    </row>
    <row r="46" spans="2:10" x14ac:dyDescent="0.35">
      <c r="J46">
        <v>858</v>
      </c>
    </row>
    <row r="47" spans="2:10" x14ac:dyDescent="0.35">
      <c r="J47">
        <v>860</v>
      </c>
    </row>
    <row r="50" spans="2:10" x14ac:dyDescent="0.35">
      <c r="J50">
        <v>887</v>
      </c>
    </row>
    <row r="51" spans="2:10" x14ac:dyDescent="0.35">
      <c r="B51" s="9" t="s">
        <v>124</v>
      </c>
      <c r="C51" s="9" t="s">
        <v>125</v>
      </c>
      <c r="J51">
        <v>900</v>
      </c>
    </row>
    <row r="52" spans="2:10" x14ac:dyDescent="0.35">
      <c r="B52" s="6" t="s">
        <v>109</v>
      </c>
      <c r="C52">
        <v>0.45</v>
      </c>
      <c r="J52">
        <v>901</v>
      </c>
    </row>
    <row r="53" spans="2:10" x14ac:dyDescent="0.35">
      <c r="B53" s="6" t="s">
        <v>110</v>
      </c>
      <c r="C53">
        <v>0.74</v>
      </c>
      <c r="J53">
        <v>941</v>
      </c>
    </row>
    <row r="54" spans="2:10" x14ac:dyDescent="0.35">
      <c r="B54" s="6" t="s">
        <v>111</v>
      </c>
      <c r="C54">
        <v>0.82</v>
      </c>
      <c r="J54">
        <v>949</v>
      </c>
    </row>
    <row r="55" spans="2:10" x14ac:dyDescent="0.35">
      <c r="B55" s="6" t="s">
        <v>112</v>
      </c>
      <c r="C55">
        <v>0.87</v>
      </c>
      <c r="J55">
        <v>963</v>
      </c>
    </row>
    <row r="56" spans="2:10" x14ac:dyDescent="0.35">
      <c r="B56" s="6" t="s">
        <v>113</v>
      </c>
      <c r="C56">
        <v>0.88</v>
      </c>
      <c r="J56">
        <v>994</v>
      </c>
    </row>
    <row r="57" spans="2:10" x14ac:dyDescent="0.35">
      <c r="B57" s="6" t="s">
        <v>114</v>
      </c>
      <c r="C57">
        <v>0.91</v>
      </c>
      <c r="J57">
        <v>996</v>
      </c>
    </row>
    <row r="58" spans="2:10" x14ac:dyDescent="0.35">
      <c r="B58" s="6" t="s">
        <v>115</v>
      </c>
      <c r="C58">
        <v>0.92</v>
      </c>
      <c r="J58">
        <v>1018</v>
      </c>
    </row>
    <row r="59" spans="2:10" x14ac:dyDescent="0.35">
      <c r="B59" s="6" t="s">
        <v>116</v>
      </c>
      <c r="C59">
        <v>0.94</v>
      </c>
      <c r="J59">
        <v>1035</v>
      </c>
    </row>
    <row r="60" spans="2:10" x14ac:dyDescent="0.35">
      <c r="B60" s="6" t="s">
        <v>117</v>
      </c>
      <c r="C60">
        <v>0.95</v>
      </c>
      <c r="J60">
        <v>1075</v>
      </c>
    </row>
    <row r="61" spans="2:10" x14ac:dyDescent="0.35">
      <c r="B61" s="6" t="s">
        <v>118</v>
      </c>
      <c r="C61">
        <v>0.96</v>
      </c>
      <c r="J61">
        <v>1079</v>
      </c>
    </row>
    <row r="62" spans="2:10" x14ac:dyDescent="0.35">
      <c r="B62" s="6" t="s">
        <v>119</v>
      </c>
      <c r="C62">
        <v>0.97</v>
      </c>
      <c r="J62">
        <v>1106</v>
      </c>
    </row>
    <row r="63" spans="2:10" x14ac:dyDescent="0.35">
      <c r="B63" s="6" t="s">
        <v>120</v>
      </c>
      <c r="C63">
        <v>0.98</v>
      </c>
      <c r="J63">
        <v>1132</v>
      </c>
    </row>
    <row r="64" spans="2:10" x14ac:dyDescent="0.35">
      <c r="B64" s="6" t="s">
        <v>121</v>
      </c>
      <c r="C64">
        <v>0.99</v>
      </c>
      <c r="J64">
        <v>1140</v>
      </c>
    </row>
    <row r="65" spans="2:10" x14ac:dyDescent="0.35">
      <c r="B65" s="6" t="s">
        <v>122</v>
      </c>
      <c r="C65">
        <v>1</v>
      </c>
      <c r="J65">
        <v>1140</v>
      </c>
    </row>
    <row r="66" spans="2:10" x14ac:dyDescent="0.35">
      <c r="J66">
        <v>1175</v>
      </c>
    </row>
    <row r="67" spans="2:10" x14ac:dyDescent="0.35">
      <c r="J67">
        <v>1196</v>
      </c>
    </row>
    <row r="68" spans="2:10" x14ac:dyDescent="0.35">
      <c r="J68">
        <v>1199</v>
      </c>
    </row>
    <row r="69" spans="2:10" x14ac:dyDescent="0.35">
      <c r="J69">
        <v>1221</v>
      </c>
    </row>
    <row r="70" spans="2:10" x14ac:dyDescent="0.35">
      <c r="J70">
        <v>1223</v>
      </c>
    </row>
    <row r="71" spans="2:10" x14ac:dyDescent="0.35">
      <c r="J71">
        <v>1237</v>
      </c>
    </row>
    <row r="72" spans="2:10" x14ac:dyDescent="0.35">
      <c r="J72">
        <v>1271</v>
      </c>
    </row>
    <row r="73" spans="2:10" x14ac:dyDescent="0.35">
      <c r="J73">
        <v>1330</v>
      </c>
    </row>
    <row r="74" spans="2:10" x14ac:dyDescent="0.35">
      <c r="J74">
        <v>1357</v>
      </c>
    </row>
    <row r="75" spans="2:10" x14ac:dyDescent="0.35">
      <c r="J75">
        <v>1358</v>
      </c>
    </row>
    <row r="76" spans="2:10" x14ac:dyDescent="0.35">
      <c r="J76">
        <v>1360</v>
      </c>
    </row>
    <row r="77" spans="2:10" x14ac:dyDescent="0.35">
      <c r="J77">
        <v>1400</v>
      </c>
    </row>
    <row r="78" spans="2:10" x14ac:dyDescent="0.35">
      <c r="J78">
        <v>1430</v>
      </c>
    </row>
    <row r="79" spans="2:10" x14ac:dyDescent="0.35">
      <c r="J79">
        <v>1500</v>
      </c>
    </row>
    <row r="80" spans="2:10" x14ac:dyDescent="0.35">
      <c r="J80">
        <v>1505</v>
      </c>
    </row>
    <row r="81" spans="10:10" x14ac:dyDescent="0.35">
      <c r="J81">
        <v>1525</v>
      </c>
    </row>
    <row r="82" spans="10:10" x14ac:dyDescent="0.35">
      <c r="J82">
        <v>1553</v>
      </c>
    </row>
    <row r="83" spans="10:10" x14ac:dyDescent="0.35">
      <c r="J83">
        <v>1593</v>
      </c>
    </row>
    <row r="84" spans="10:10" x14ac:dyDescent="0.35">
      <c r="J84">
        <v>1596</v>
      </c>
    </row>
    <row r="85" spans="10:10" x14ac:dyDescent="0.35">
      <c r="J85">
        <v>1822</v>
      </c>
    </row>
    <row r="86" spans="10:10" x14ac:dyDescent="0.35">
      <c r="J86">
        <v>1898</v>
      </c>
    </row>
    <row r="87" spans="10:10" x14ac:dyDescent="0.35">
      <c r="J87">
        <v>1991</v>
      </c>
    </row>
    <row r="88" spans="10:10" x14ac:dyDescent="0.35">
      <c r="J88">
        <v>2133</v>
      </c>
    </row>
    <row r="89" spans="10:10" x14ac:dyDescent="0.35">
      <c r="J89">
        <v>2166</v>
      </c>
    </row>
    <row r="90" spans="10:10" x14ac:dyDescent="0.35">
      <c r="J90">
        <v>2590</v>
      </c>
    </row>
    <row r="91" spans="10:10" x14ac:dyDescent="0.35">
      <c r="J91">
        <v>2695</v>
      </c>
    </row>
    <row r="92" spans="10:10" x14ac:dyDescent="0.35">
      <c r="J92">
        <v>2745</v>
      </c>
    </row>
    <row r="93" spans="10:10" x14ac:dyDescent="0.35">
      <c r="J93">
        <v>2901</v>
      </c>
    </row>
    <row r="94" spans="10:10" x14ac:dyDescent="0.35">
      <c r="J94">
        <v>2937</v>
      </c>
    </row>
    <row r="95" spans="10:10" x14ac:dyDescent="0.35">
      <c r="J95">
        <v>2996</v>
      </c>
    </row>
    <row r="96" spans="10:10" x14ac:dyDescent="0.35">
      <c r="J96">
        <v>3156</v>
      </c>
    </row>
    <row r="97" spans="10:10" x14ac:dyDescent="0.35">
      <c r="J97">
        <v>3887</v>
      </c>
    </row>
    <row r="98" spans="10:10" x14ac:dyDescent="0.35">
      <c r="J98">
        <v>3903</v>
      </c>
    </row>
    <row r="99" spans="10:10" x14ac:dyDescent="0.35">
      <c r="J99">
        <v>3910</v>
      </c>
    </row>
    <row r="100" spans="10:10" x14ac:dyDescent="0.35">
      <c r="J100">
        <v>4020</v>
      </c>
    </row>
    <row r="101" spans="10:10" x14ac:dyDescent="0.35">
      <c r="J101">
        <v>4296</v>
      </c>
    </row>
    <row r="102" spans="10:10" x14ac:dyDescent="0.35">
      <c r="J102">
        <v>5126</v>
      </c>
    </row>
    <row r="103" spans="10:10" x14ac:dyDescent="0.35">
      <c r="J103">
        <v>5409</v>
      </c>
    </row>
    <row r="104" spans="10:10" x14ac:dyDescent="0.35">
      <c r="J104">
        <v>5873</v>
      </c>
    </row>
    <row r="105" spans="10:10" x14ac:dyDescent="0.35">
      <c r="J105">
        <v>6394</v>
      </c>
    </row>
    <row r="106" spans="10:10" x14ac:dyDescent="0.35">
      <c r="J106">
        <v>7200</v>
      </c>
    </row>
    <row r="107" spans="10:10" x14ac:dyDescent="0.35">
      <c r="J107">
        <v>7856</v>
      </c>
    </row>
    <row r="108" spans="10:10" x14ac:dyDescent="0.35">
      <c r="J108">
        <v>8187</v>
      </c>
    </row>
    <row r="109" spans="10:10" x14ac:dyDescent="0.35">
      <c r="J109">
        <v>22520</v>
      </c>
    </row>
    <row r="110" spans="10:10" x14ac:dyDescent="0.35">
      <c r="J110">
        <v>32580</v>
      </c>
    </row>
    <row r="111" spans="10:10" x14ac:dyDescent="0.35">
      <c r="J111" s="4">
        <v>33737</v>
      </c>
    </row>
    <row r="112" spans="10:10" x14ac:dyDescent="0.35">
      <c r="J112">
        <v>55018</v>
      </c>
    </row>
    <row r="113" spans="10:10" x14ac:dyDescent="0.35">
      <c r="J113">
        <v>72852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9B4F-1768-4BEF-9752-C768998C090C}">
  <dimension ref="A4:D10"/>
  <sheetViews>
    <sheetView tabSelected="1" workbookViewId="0">
      <selection activeCell="D11" sqref="D11"/>
    </sheetView>
  </sheetViews>
  <sheetFormatPr defaultRowHeight="14.5" x14ac:dyDescent="0.35"/>
  <cols>
    <col min="1" max="1" width="14.453125" customWidth="1"/>
  </cols>
  <sheetData>
    <row r="4" spans="1:4" x14ac:dyDescent="0.35">
      <c r="A4" t="s">
        <v>130</v>
      </c>
      <c r="D4">
        <v>592</v>
      </c>
    </row>
    <row r="5" spans="1:4" x14ac:dyDescent="0.35">
      <c r="A5" t="s">
        <v>131</v>
      </c>
      <c r="D5">
        <v>1136</v>
      </c>
    </row>
    <row r="6" spans="1:4" x14ac:dyDescent="0.35">
      <c r="A6" t="s">
        <v>132</v>
      </c>
      <c r="D6">
        <v>2141.25</v>
      </c>
    </row>
    <row r="7" spans="1:4" x14ac:dyDescent="0.35">
      <c r="A7" t="s">
        <v>137</v>
      </c>
      <c r="D7">
        <f>D6-D4</f>
        <v>1549.25</v>
      </c>
    </row>
    <row r="9" spans="1:4" x14ac:dyDescent="0.35">
      <c r="A9" t="s">
        <v>138</v>
      </c>
      <c r="D9">
        <f>D4-(1.5*D7)</f>
        <v>-1731.875</v>
      </c>
    </row>
    <row r="10" spans="1:4" x14ac:dyDescent="0.35">
      <c r="A10" t="s">
        <v>139</v>
      </c>
      <c r="D10">
        <f>D6+(1.5*D7)</f>
        <v>4465.125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Set</vt:lpstr>
      <vt:lpstr>calculations</vt:lpstr>
      <vt:lpstr>Histogram</vt:lpstr>
      <vt:lpstr>Box and whisker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2022-04-13T06:38:31Z</dcterms:created>
  <dcterms:modified xsi:type="dcterms:W3CDTF">2022-04-22T01:23:00Z</dcterms:modified>
</cp:coreProperties>
</file>