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ILU SAILESH\Downloads\"/>
    </mc:Choice>
  </mc:AlternateContent>
  <xr:revisionPtr revIDLastSave="0" documentId="13_ncr:1_{C1E1F1EF-54EE-4F22-BADD-0EBD27C972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8" sheetId="10" r:id="rId2"/>
    <sheet name="Sheet2" sheetId="2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definedNames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Sheet7!$B$5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5" i="4"/>
  <c r="B5" i="8" l="1"/>
  <c r="B5" i="7"/>
  <c r="B5" i="6"/>
  <c r="B5" i="2"/>
  <c r="H11" i="1" l="1"/>
  <c r="F26" i="1"/>
  <c r="H26" i="1" s="1"/>
  <c r="F25" i="1"/>
  <c r="I25" i="1" s="1"/>
  <c r="F24" i="1"/>
  <c r="I24" i="1" s="1"/>
  <c r="F21" i="1"/>
  <c r="H21" i="1" s="1"/>
  <c r="F20" i="1"/>
  <c r="H20" i="1" s="1"/>
  <c r="F17" i="1"/>
  <c r="I17" i="1" s="1"/>
  <c r="F16" i="1"/>
  <c r="H16" i="1" s="1"/>
  <c r="F11" i="1"/>
  <c r="I11" i="1" s="1"/>
  <c r="F10" i="1"/>
  <c r="I10" i="1" s="1"/>
  <c r="F9" i="1"/>
  <c r="H9" i="1" s="1"/>
  <c r="F8" i="1"/>
  <c r="I8" i="1" s="1"/>
  <c r="F4" i="1"/>
  <c r="H4" i="1" s="1"/>
  <c r="F5" i="1"/>
  <c r="I5" i="1" s="1"/>
  <c r="F3" i="1"/>
  <c r="I3" i="1" s="1"/>
  <c r="C27" i="1"/>
  <c r="C22" i="1"/>
  <c r="C18" i="1"/>
  <c r="C12" i="1"/>
  <c r="F12" i="1" s="1"/>
  <c r="C6" i="1"/>
  <c r="F6" i="1" s="1"/>
  <c r="I6" i="1" s="1"/>
  <c r="B27" i="1"/>
  <c r="F27" i="1" s="1"/>
  <c r="B22" i="1"/>
  <c r="B18" i="1"/>
  <c r="B12" i="1"/>
  <c r="B6" i="1"/>
  <c r="B13" i="1" s="1"/>
  <c r="B28" i="1" l="1"/>
  <c r="F22" i="1"/>
  <c r="H5" i="1"/>
  <c r="H10" i="1"/>
  <c r="H17" i="1"/>
  <c r="H24" i="1"/>
  <c r="I4" i="1"/>
  <c r="I27" i="1"/>
  <c r="H27" i="1"/>
  <c r="H22" i="1"/>
  <c r="I22" i="1"/>
  <c r="H12" i="1"/>
  <c r="I12" i="1"/>
  <c r="E18" i="1"/>
  <c r="G18" i="1" s="1"/>
  <c r="I16" i="1"/>
  <c r="I21" i="1"/>
  <c r="I26" i="1"/>
  <c r="I20" i="1"/>
  <c r="H6" i="1"/>
  <c r="H3" i="1"/>
  <c r="H8" i="1"/>
  <c r="H25" i="1"/>
  <c r="I9" i="1"/>
  <c r="C28" i="1"/>
  <c r="E21" i="1" s="1"/>
  <c r="C13" i="1"/>
  <c r="E3" i="1" s="1"/>
  <c r="G3" i="1" s="1"/>
  <c r="F18" i="1"/>
  <c r="D20" i="1"/>
  <c r="D25" i="1"/>
  <c r="D21" i="1"/>
  <c r="D26" i="1"/>
  <c r="D17" i="1"/>
  <c r="D27" i="1"/>
  <c r="D24" i="1"/>
  <c r="D16" i="1"/>
  <c r="D22" i="1"/>
  <c r="D4" i="1"/>
  <c r="D9" i="1"/>
  <c r="D3" i="1"/>
  <c r="D5" i="1"/>
  <c r="D10" i="1"/>
  <c r="D11" i="1"/>
  <c r="D8" i="1"/>
  <c r="D12" i="1"/>
  <c r="E24" i="1"/>
  <c r="E16" i="1"/>
  <c r="E20" i="1"/>
  <c r="G20" i="1" s="1"/>
  <c r="E25" i="1"/>
  <c r="G25" i="1" s="1"/>
  <c r="D18" i="1"/>
  <c r="E22" i="1"/>
  <c r="G22" i="1" s="1"/>
  <c r="D6" i="1"/>
  <c r="E4" i="1" l="1"/>
  <c r="G4" i="1" s="1"/>
  <c r="E11" i="1"/>
  <c r="G11" i="1" s="1"/>
  <c r="E10" i="1"/>
  <c r="G10" i="1" s="1"/>
  <c r="E12" i="1"/>
  <c r="G12" i="1" s="1"/>
  <c r="E9" i="1"/>
  <c r="G9" i="1" s="1"/>
  <c r="E27" i="1"/>
  <c r="G27" i="1" s="1"/>
  <c r="E17" i="1"/>
  <c r="G17" i="1" s="1"/>
  <c r="E26" i="1"/>
  <c r="I18" i="1"/>
  <c r="H18" i="1"/>
  <c r="G26" i="1"/>
  <c r="G16" i="1"/>
  <c r="E6" i="1"/>
  <c r="G6" i="1" s="1"/>
  <c r="E5" i="1"/>
  <c r="G5" i="1" s="1"/>
  <c r="E8" i="1"/>
  <c r="G8" i="1" s="1"/>
  <c r="G21" i="1"/>
  <c r="G24" i="1"/>
</calcChain>
</file>

<file path=xl/sharedStrings.xml><?xml version="1.0" encoding="utf-8"?>
<sst xmlns="http://schemas.openxmlformats.org/spreadsheetml/2006/main" count="69" uniqueCount="46">
  <si>
    <t>Assets</t>
  </si>
  <si>
    <t>Fixed assets</t>
  </si>
  <si>
    <t>Intangible assets</t>
  </si>
  <si>
    <t>Other noncurrent assets</t>
  </si>
  <si>
    <t>Total Section</t>
  </si>
  <si>
    <t>Current assets</t>
  </si>
  <si>
    <t>Inventory</t>
  </si>
  <si>
    <t>Receivables</t>
  </si>
  <si>
    <t>Cash and cash equivalents</t>
  </si>
  <si>
    <t>Other current assets</t>
  </si>
  <si>
    <t>BALANCE</t>
  </si>
  <si>
    <t>LIABILITY</t>
  </si>
  <si>
    <t>Capital and reserves</t>
  </si>
  <si>
    <t>Charter Captal</t>
  </si>
  <si>
    <t>retained earnings</t>
  </si>
  <si>
    <t>Borrowed funds</t>
  </si>
  <si>
    <t>Other liabilities</t>
  </si>
  <si>
    <t>Short-term liabilities</t>
  </si>
  <si>
    <t>Accounts payable</t>
  </si>
  <si>
    <t>end of year</t>
  </si>
  <si>
    <t>Long term duties</t>
  </si>
  <si>
    <t>begin of year</t>
  </si>
  <si>
    <t>absolute</t>
  </si>
  <si>
    <t>relative</t>
  </si>
  <si>
    <t>dynamic begin</t>
  </si>
  <si>
    <t>dynamic end</t>
  </si>
  <si>
    <t>Date</t>
  </si>
  <si>
    <t>Series</t>
  </si>
  <si>
    <t>Frequency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</si>
  <si>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</si>
  <si>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</si>
  <si>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</si>
  <si>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</si>
  <si>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</si>
  <si>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</si>
  <si>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</si>
  <si>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</si>
  <si>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</si>
  <si>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</si>
  <si>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</si>
  <si>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</si>
  <si>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</si>
  <si>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</si>
  <si>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</si>
  <si>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more:</t>
  </si>
  <si>
    <t>https://exceltable.com/en/analyses-reports/financial-analysis-example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</si>
</sst>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1"/>
      <scheme val="minor"/>
    </font>
    <font>
      <b/>
      <sz val="1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3" fillId="0" borderId="2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2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Sheet8!$C$2:$C$23</c:f>
              <c:strCache>
                <c:ptCount val="22"/>
                <c:pt idx="0">
                  <c:v>65</c:v>
                </c:pt>
                <c:pt idx="1">
                  <c:v>68</c:v>
                </c:pt>
                <c:pt idx="2">
                  <c:v>71</c:v>
                </c:pt>
                <c:pt idx="3">
                  <c:v>74</c:v>
                </c:pt>
                <c:pt idx="4">
                  <c:v>77</c:v>
                </c:pt>
                <c:pt idx="5">
                  <c:v>80</c:v>
                </c:pt>
                <c:pt idx="6">
                  <c:v>83</c:v>
                </c:pt>
                <c:pt idx="7">
                  <c:v>86</c:v>
                </c:pt>
                <c:pt idx="8">
                  <c:v>89</c:v>
                </c:pt>
                <c:pt idx="9">
                  <c:v>92</c:v>
                </c:pt>
                <c:pt idx="10">
                  <c:v>95</c:v>
                </c:pt>
                <c:pt idx="11">
                  <c:v>98</c:v>
                </c:pt>
                <c:pt idx="12">
                  <c:v>101</c:v>
                </c:pt>
                <c:pt idx="13">
                  <c:v>104</c:v>
                </c:pt>
                <c:pt idx="14">
                  <c:v>107</c:v>
                </c:pt>
                <c:pt idx="15">
                  <c:v>110</c:v>
                </c:pt>
                <c:pt idx="16">
                  <c:v>113</c:v>
                </c:pt>
                <c:pt idx="17">
                  <c:v>116</c:v>
                </c:pt>
                <c:pt idx="18">
                  <c:v>119</c:v>
                </c:pt>
                <c:pt idx="19">
                  <c:v>122</c:v>
                </c:pt>
                <c:pt idx="20">
                  <c:v>125</c:v>
                </c:pt>
                <c:pt idx="21">
                  <c:v>More</c:v>
                </c:pt>
              </c:strCache>
            </c:strRef>
          </c:cat>
          <c:val>
            <c:numRef>
              <c:f>Sheet8!$D$2:$D$23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11</c:v>
                </c:pt>
                <c:pt idx="5">
                  <c:v>24</c:v>
                </c:pt>
                <c:pt idx="6">
                  <c:v>42</c:v>
                </c:pt>
                <c:pt idx="7">
                  <c:v>63</c:v>
                </c:pt>
                <c:pt idx="8">
                  <c:v>53</c:v>
                </c:pt>
                <c:pt idx="9">
                  <c:v>54</c:v>
                </c:pt>
                <c:pt idx="10">
                  <c:v>47</c:v>
                </c:pt>
                <c:pt idx="11">
                  <c:v>42</c:v>
                </c:pt>
                <c:pt idx="12">
                  <c:v>21</c:v>
                </c:pt>
                <c:pt idx="13">
                  <c:v>21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D-497E-B841-0FFC8249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47792"/>
        <c:axId val="295452688"/>
      </c:barChart>
      <c:catAx>
        <c:axId val="2954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452688"/>
        <c:crosses val="autoZero"/>
        <c:auto val="1"/>
        <c:lblAlgn val="ctr"/>
        <c:lblOffset val="100"/>
        <c:noMultiLvlLbl val="0"/>
      </c:catAx>
      <c:valAx>
        <c:axId val="29545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44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180975</xdr:rowOff>
    </xdr:from>
    <xdr:to>
      <xdr:col>10</xdr:col>
      <xdr:colOff>276224</xdr:colOff>
      <xdr:row>13</xdr:row>
      <xdr:rowOff>161925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table.com/en/analyses-reports/financial-analysis-ex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table.com/en/analyses-reports/financial-analysis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8"/>
  <sheetViews>
    <sheetView tabSelected="1" zoomScale="84" zoomScaleNormal="84" workbookViewId="0">
      <selection activeCell="B14" sqref="B14"/>
    </sheetView>
  </sheetViews>
  <sheetFormatPr defaultRowHeight="14.4" x14ac:dyDescent="0.3"/>
  <cols>
    <col min="1" max="1" width="24.44140625" bestFit="1" customWidth="1"/>
    <col min="2" max="2" width="12.5546875" style="3" bestFit="1" customWidth="1"/>
    <col min="3" max="3" width="11" style="3" bestFit="1" customWidth="1"/>
    <col min="4" max="4" width="12.5546875" style="3" bestFit="1" customWidth="1"/>
    <col min="5" max="5" width="11" style="4" bestFit="1" customWidth="1"/>
    <col min="8" max="8" width="12.6640625" customWidth="1"/>
    <col min="9" max="9" width="11.6640625" customWidth="1"/>
  </cols>
  <sheetData>
    <row r="1" spans="1:105" x14ac:dyDescent="0.3">
      <c r="A1" s="5" t="s">
        <v>0</v>
      </c>
      <c r="B1" s="6" t="s">
        <v>21</v>
      </c>
      <c r="C1" s="6" t="s">
        <v>19</v>
      </c>
      <c r="D1" s="6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7" t="s">
        <v>25</v>
      </c>
      <c r="J1" s="7"/>
      <c r="K1" s="7"/>
      <c r="L1" s="7"/>
    </row>
    <row r="2" spans="1:105" x14ac:dyDescent="0.3">
      <c r="A2" s="5" t="s">
        <v>1</v>
      </c>
      <c r="B2" s="8"/>
      <c r="C2" s="8"/>
      <c r="D2" s="8"/>
      <c r="E2" s="9"/>
      <c r="F2" s="9"/>
      <c r="G2" s="9"/>
      <c r="H2" s="9"/>
      <c r="I2" s="9"/>
      <c r="J2" s="9"/>
      <c r="K2" s="9"/>
      <c r="L2" s="9"/>
    </row>
    <row r="3" spans="1:105" x14ac:dyDescent="0.3">
      <c r="A3" t="s">
        <v>2</v>
      </c>
      <c r="B3" s="3">
        <v>377</v>
      </c>
      <c r="C3" s="3">
        <v>1221</v>
      </c>
      <c r="D3" s="4">
        <f>B3/$B$13</f>
        <v>7.8558032923525728E-2</v>
      </c>
      <c r="E3" s="4">
        <f>C3/$C$13</f>
        <v>0.19279962103268594</v>
      </c>
      <c r="F3" s="3">
        <f>C3-B3</f>
        <v>844</v>
      </c>
      <c r="G3" s="10">
        <f>E3-D3</f>
        <v>0.11424158810916021</v>
      </c>
      <c r="H3" s="4">
        <f>F3/B3</f>
        <v>2.2387267904509285</v>
      </c>
      <c r="I3" s="4">
        <f>F3/C3</f>
        <v>0.69123669123669129</v>
      </c>
      <c r="J3" s="3"/>
      <c r="K3" s="3"/>
      <c r="L3" s="3"/>
    </row>
    <row r="4" spans="1:105" x14ac:dyDescent="0.3">
      <c r="A4" t="s">
        <v>1</v>
      </c>
      <c r="B4" s="3">
        <v>457</v>
      </c>
      <c r="C4" s="3">
        <v>594</v>
      </c>
      <c r="D4" s="4">
        <f t="shared" ref="D4:D12" si="0">B4/$B$13</f>
        <v>9.5228172535944983E-2</v>
      </c>
      <c r="E4" s="4">
        <f t="shared" ref="E4:E12" si="1">C4/$C$13</f>
        <v>9.3794410232117487E-2</v>
      </c>
      <c r="F4" s="3">
        <f t="shared" ref="F4:F12" si="2">C4-B4</f>
        <v>137</v>
      </c>
      <c r="G4" s="10">
        <f t="shared" ref="G4:G12" si="3">E4-D4</f>
        <v>-1.433762303827496E-3</v>
      </c>
      <c r="H4" s="4">
        <f t="shared" ref="H4:H6" si="4">F4/B4</f>
        <v>0.29978118161925604</v>
      </c>
      <c r="I4" s="4">
        <f t="shared" ref="I4:I6" si="5">F4/C4</f>
        <v>0.23063973063973064</v>
      </c>
      <c r="J4" s="3"/>
      <c r="K4" s="3"/>
      <c r="L4" s="3"/>
    </row>
    <row r="5" spans="1:105" x14ac:dyDescent="0.3">
      <c r="A5" t="s">
        <v>3</v>
      </c>
      <c r="B5" s="3">
        <v>800</v>
      </c>
      <c r="C5" s="3">
        <v>562</v>
      </c>
      <c r="D5" s="4">
        <f t="shared" si="0"/>
        <v>0.16670139612419255</v>
      </c>
      <c r="E5" s="4">
        <f t="shared" si="1"/>
        <v>8.8741512711195319E-2</v>
      </c>
      <c r="F5" s="3">
        <f t="shared" si="2"/>
        <v>-238</v>
      </c>
      <c r="G5" s="10">
        <f t="shared" si="3"/>
        <v>-7.7959883412997227E-2</v>
      </c>
      <c r="H5" s="4">
        <f t="shared" si="4"/>
        <v>-0.29749999999999999</v>
      </c>
      <c r="I5" s="4">
        <f t="shared" si="5"/>
        <v>-0.42348754448398579</v>
      </c>
      <c r="J5" s="3"/>
      <c r="K5" s="3"/>
      <c r="L5" s="3"/>
    </row>
    <row r="6" spans="1:105" x14ac:dyDescent="0.3">
      <c r="A6" s="1" t="s">
        <v>4</v>
      </c>
      <c r="B6" s="2">
        <f>SUM(B3:B5)</f>
        <v>1634</v>
      </c>
      <c r="C6" s="2">
        <f>SUM(C3:C5)</f>
        <v>2377</v>
      </c>
      <c r="D6" s="4">
        <f t="shared" si="0"/>
        <v>0.34048760158366326</v>
      </c>
      <c r="E6" s="4">
        <f t="shared" si="1"/>
        <v>0.37533554397599872</v>
      </c>
      <c r="F6" s="3">
        <f t="shared" si="2"/>
        <v>743</v>
      </c>
      <c r="G6" s="10">
        <f t="shared" si="3"/>
        <v>3.4847942392335463E-2</v>
      </c>
      <c r="H6" s="4">
        <f t="shared" si="4"/>
        <v>0.45471236230110157</v>
      </c>
      <c r="I6" s="4">
        <f t="shared" si="5"/>
        <v>0.3125788809423643</v>
      </c>
      <c r="J6" s="3"/>
      <c r="K6" s="3"/>
      <c r="L6" s="3"/>
    </row>
    <row r="7" spans="1:105" x14ac:dyDescent="0.3">
      <c r="A7" s="5" t="s">
        <v>5</v>
      </c>
      <c r="B7" s="8"/>
      <c r="C7" s="8"/>
      <c r="D7" s="9"/>
      <c r="E7" s="9"/>
      <c r="F7" s="9"/>
      <c r="G7" s="9"/>
      <c r="H7" s="9"/>
      <c r="I7" s="9"/>
      <c r="J7" s="9"/>
      <c r="K7" s="9"/>
      <c r="L7" s="9"/>
    </row>
    <row r="8" spans="1:105" x14ac:dyDescent="0.3">
      <c r="A8" t="s">
        <v>6</v>
      </c>
      <c r="B8" s="3">
        <v>1297</v>
      </c>
      <c r="C8" s="3">
        <v>1394</v>
      </c>
      <c r="D8" s="4">
        <f t="shared" si="0"/>
        <v>0.27026463846634713</v>
      </c>
      <c r="E8" s="4">
        <f t="shared" si="1"/>
        <v>0.22011684825517133</v>
      </c>
      <c r="F8" s="3">
        <f t="shared" si="2"/>
        <v>97</v>
      </c>
      <c r="G8" s="10">
        <f t="shared" si="3"/>
        <v>-5.0147790211175797E-2</v>
      </c>
      <c r="H8" s="4">
        <f t="shared" ref="H8:H12" si="6">F8/B8</f>
        <v>7.4787972243639173E-2</v>
      </c>
      <c r="I8" s="4">
        <f t="shared" ref="I8:I12" si="7">F8/C8</f>
        <v>6.9583931133428978E-2</v>
      </c>
      <c r="J8" s="3"/>
      <c r="K8" s="3"/>
      <c r="L8" s="3"/>
    </row>
    <row r="9" spans="1:105" x14ac:dyDescent="0.3">
      <c r="A9" t="s">
        <v>7</v>
      </c>
      <c r="B9" s="3">
        <v>489</v>
      </c>
      <c r="C9" s="3">
        <v>552</v>
      </c>
      <c r="D9" s="4">
        <f t="shared" si="0"/>
        <v>0.1018962283809127</v>
      </c>
      <c r="E9" s="4">
        <f t="shared" si="1"/>
        <v>8.7162482235907154E-2</v>
      </c>
      <c r="F9" s="3">
        <f t="shared" si="2"/>
        <v>63</v>
      </c>
      <c r="G9" s="10">
        <f t="shared" si="3"/>
        <v>-1.4733746145005541E-2</v>
      </c>
      <c r="H9" s="4">
        <f t="shared" si="6"/>
        <v>0.12883435582822086</v>
      </c>
      <c r="I9" s="4">
        <f t="shared" si="7"/>
        <v>0.11413043478260869</v>
      </c>
      <c r="J9" s="3"/>
      <c r="K9" s="3"/>
      <c r="L9" s="3"/>
    </row>
    <row r="10" spans="1:105" x14ac:dyDescent="0.3">
      <c r="A10" t="s">
        <v>8</v>
      </c>
      <c r="B10" s="3">
        <v>601</v>
      </c>
      <c r="C10" s="3">
        <v>1317</v>
      </c>
      <c r="D10" s="4">
        <f t="shared" si="0"/>
        <v>0.12523442383829964</v>
      </c>
      <c r="E10" s="4">
        <f t="shared" si="1"/>
        <v>0.20795831359545239</v>
      </c>
      <c r="F10" s="3">
        <f t="shared" si="2"/>
        <v>716</v>
      </c>
      <c r="G10" s="10">
        <f t="shared" si="3"/>
        <v>8.2723889757152752E-2</v>
      </c>
      <c r="H10" s="4">
        <f t="shared" si="6"/>
        <v>1.1913477537437605</v>
      </c>
      <c r="I10" s="4">
        <f t="shared" si="7"/>
        <v>0.54365983295368259</v>
      </c>
      <c r="J10" s="3"/>
      <c r="K10" s="3"/>
      <c r="L10" s="3"/>
    </row>
    <row r="11" spans="1:105" x14ac:dyDescent="0.3">
      <c r="A11" t="s">
        <v>9</v>
      </c>
      <c r="B11" s="3">
        <v>778</v>
      </c>
      <c r="C11" s="3">
        <v>693</v>
      </c>
      <c r="D11" s="4">
        <f t="shared" si="0"/>
        <v>0.16211710773077725</v>
      </c>
      <c r="E11" s="4">
        <f t="shared" si="1"/>
        <v>0.10942681193747039</v>
      </c>
      <c r="F11" s="3">
        <f t="shared" si="2"/>
        <v>-85</v>
      </c>
      <c r="G11" s="10">
        <f t="shared" si="3"/>
        <v>-5.2690295793306863E-2</v>
      </c>
      <c r="H11" s="4">
        <f t="shared" si="6"/>
        <v>-0.10925449871465295</v>
      </c>
      <c r="I11" s="4">
        <f t="shared" si="7"/>
        <v>-0.12265512265512266</v>
      </c>
      <c r="J11" s="3"/>
      <c r="K11" s="3"/>
      <c r="L11" s="3"/>
    </row>
    <row r="12" spans="1:105" x14ac:dyDescent="0.3">
      <c r="A12" s="1" t="s">
        <v>4</v>
      </c>
      <c r="B12" s="2">
        <f>SUM(B8:B11)</f>
        <v>3165</v>
      </c>
      <c r="C12" s="2">
        <f>SUM(C8:C11)</f>
        <v>3956</v>
      </c>
      <c r="D12" s="4">
        <f t="shared" si="0"/>
        <v>0.65951239841633669</v>
      </c>
      <c r="E12" s="4">
        <f t="shared" si="1"/>
        <v>0.62466445602400122</v>
      </c>
      <c r="F12" s="3">
        <f t="shared" si="2"/>
        <v>791</v>
      </c>
      <c r="G12" s="10">
        <f t="shared" si="3"/>
        <v>-3.4847942392335463E-2</v>
      </c>
      <c r="H12" s="4">
        <f t="shared" si="6"/>
        <v>0.24992101105845183</v>
      </c>
      <c r="I12" s="4">
        <f t="shared" si="7"/>
        <v>0.1999494438827098</v>
      </c>
      <c r="J12" s="3"/>
      <c r="K12" s="3"/>
      <c r="L12" s="3"/>
    </row>
    <row r="13" spans="1:105" x14ac:dyDescent="0.3">
      <c r="A13" s="1" t="s">
        <v>10</v>
      </c>
      <c r="B13" s="2">
        <f>B6+B12</f>
        <v>4799</v>
      </c>
      <c r="C13" s="2">
        <f>C6+C12</f>
        <v>6333</v>
      </c>
      <c r="D13" s="4"/>
      <c r="F13" s="3"/>
      <c r="G13" s="3"/>
      <c r="H13" s="3"/>
      <c r="I13" s="3"/>
      <c r="J13" s="3"/>
      <c r="K13" s="3"/>
      <c r="L13" s="3"/>
    </row>
    <row r="14" spans="1:105" ht="18" x14ac:dyDescent="0.35">
      <c r="A14" s="5" t="s">
        <v>11</v>
      </c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 x14ac:dyDescent="0.3">
      <c r="A15" s="5" t="s">
        <v>12</v>
      </c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</row>
    <row r="16" spans="1:105" x14ac:dyDescent="0.3">
      <c r="A16" t="s">
        <v>13</v>
      </c>
      <c r="B16" s="3">
        <v>1000</v>
      </c>
      <c r="C16" s="3">
        <v>100</v>
      </c>
      <c r="D16" s="4">
        <f>B16/$B$28</f>
        <v>0.31989763275751759</v>
      </c>
      <c r="E16" s="4">
        <f>C16/$C$28</f>
        <v>3.1436655139893119E-2</v>
      </c>
      <c r="F16" s="3">
        <f t="shared" ref="F16:F18" si="8">C16-B16</f>
        <v>-900</v>
      </c>
      <c r="G16" s="10">
        <f t="shared" ref="G16:G18" si="9">E16-D16</f>
        <v>-0.28846097761762446</v>
      </c>
      <c r="H16" s="4">
        <f t="shared" ref="H16:H18" si="10">F16/B16</f>
        <v>-0.9</v>
      </c>
      <c r="I16" s="4">
        <f t="shared" ref="I16:I18" si="11">F16/C16</f>
        <v>-9</v>
      </c>
      <c r="J16" s="3"/>
      <c r="K16" s="3"/>
      <c r="L16" s="3"/>
    </row>
    <row r="17" spans="1:12" x14ac:dyDescent="0.3">
      <c r="A17" t="s">
        <v>14</v>
      </c>
      <c r="B17" s="3">
        <v>606</v>
      </c>
      <c r="C17" s="3">
        <v>1412</v>
      </c>
      <c r="D17" s="4">
        <f t="shared" ref="D17:D27" si="12">B17/$B$28</f>
        <v>0.19385796545105566</v>
      </c>
      <c r="E17" s="4">
        <f t="shared" ref="E17:E27" si="13">C17/$C$28</f>
        <v>0.44388557057529077</v>
      </c>
      <c r="F17" s="3">
        <f t="shared" si="8"/>
        <v>806</v>
      </c>
      <c r="G17" s="10">
        <f t="shared" si="9"/>
        <v>0.25002760512423511</v>
      </c>
      <c r="H17" s="4">
        <f t="shared" si="10"/>
        <v>1.33003300330033</v>
      </c>
      <c r="I17" s="4">
        <f t="shared" si="11"/>
        <v>0.57082152974504252</v>
      </c>
      <c r="J17" s="3"/>
      <c r="K17" s="3"/>
      <c r="L17" s="3"/>
    </row>
    <row r="18" spans="1:12" x14ac:dyDescent="0.3">
      <c r="A18" s="1" t="s">
        <v>4</v>
      </c>
      <c r="B18" s="2">
        <f>SUM(B16:B17)</f>
        <v>1606</v>
      </c>
      <c r="C18" s="2">
        <f>SUM(C16:C17)</f>
        <v>1512</v>
      </c>
      <c r="D18" s="4">
        <f t="shared" si="12"/>
        <v>0.51375559820857331</v>
      </c>
      <c r="E18" s="4">
        <f t="shared" si="13"/>
        <v>0.4753222257151839</v>
      </c>
      <c r="F18" s="3">
        <f t="shared" si="8"/>
        <v>-94</v>
      </c>
      <c r="G18" s="10">
        <f t="shared" si="9"/>
        <v>-3.8433372493389406E-2</v>
      </c>
      <c r="H18" s="4">
        <f t="shared" si="10"/>
        <v>-5.8530510585305104E-2</v>
      </c>
      <c r="I18" s="4">
        <f t="shared" si="11"/>
        <v>-6.2169312169312166E-2</v>
      </c>
      <c r="J18" s="3"/>
      <c r="K18" s="3"/>
      <c r="L18" s="3"/>
    </row>
    <row r="19" spans="1:12" x14ac:dyDescent="0.3">
      <c r="A19" s="5" t="s">
        <v>20</v>
      </c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">
      <c r="A20" t="s">
        <v>15</v>
      </c>
      <c r="B20" s="3">
        <v>500</v>
      </c>
      <c r="C20" s="3">
        <v>360</v>
      </c>
      <c r="D20" s="4">
        <f t="shared" si="12"/>
        <v>0.1599488163787588</v>
      </c>
      <c r="E20" s="4">
        <f t="shared" si="13"/>
        <v>0.11317195850361522</v>
      </c>
      <c r="F20" s="3">
        <f t="shared" ref="F20:F22" si="14">C20-B20</f>
        <v>-140</v>
      </c>
      <c r="G20" s="10">
        <f t="shared" ref="G20:G22" si="15">E20-D20</f>
        <v>-4.6776857875143574E-2</v>
      </c>
      <c r="H20" s="4">
        <f t="shared" ref="H20:H22" si="16">F20/B20</f>
        <v>-0.28000000000000003</v>
      </c>
      <c r="I20" s="4">
        <f t="shared" ref="I20:I22" si="17">F20/C20</f>
        <v>-0.3888888888888889</v>
      </c>
      <c r="J20" s="3"/>
      <c r="K20" s="3"/>
      <c r="L20" s="3"/>
    </row>
    <row r="21" spans="1:12" x14ac:dyDescent="0.3">
      <c r="A21" t="s">
        <v>16</v>
      </c>
      <c r="B21" s="3">
        <v>1020</v>
      </c>
      <c r="C21" s="3">
        <v>1309</v>
      </c>
      <c r="D21" s="4">
        <f t="shared" si="12"/>
        <v>0.32629558541266795</v>
      </c>
      <c r="E21" s="4">
        <f t="shared" si="13"/>
        <v>0.41150581578120088</v>
      </c>
      <c r="F21" s="3">
        <f t="shared" si="14"/>
        <v>289</v>
      </c>
      <c r="G21" s="10">
        <f t="shared" si="15"/>
        <v>8.5210230368532924E-2</v>
      </c>
      <c r="H21" s="4">
        <f t="shared" si="16"/>
        <v>0.28333333333333333</v>
      </c>
      <c r="I21" s="4">
        <f t="shared" si="17"/>
        <v>0.22077922077922077</v>
      </c>
      <c r="J21" s="3"/>
      <c r="K21" s="3"/>
      <c r="L21" s="3"/>
    </row>
    <row r="22" spans="1:12" x14ac:dyDescent="0.3">
      <c r="A22" s="1" t="s">
        <v>4</v>
      </c>
      <c r="B22" s="2">
        <f>SUM(B20:B21)</f>
        <v>1520</v>
      </c>
      <c r="C22" s="2">
        <f>SUM(C20:C21)</f>
        <v>1669</v>
      </c>
      <c r="D22" s="4">
        <f t="shared" si="12"/>
        <v>0.48624440179142675</v>
      </c>
      <c r="E22" s="4">
        <f t="shared" si="13"/>
        <v>0.5246777742848161</v>
      </c>
      <c r="F22" s="3">
        <f t="shared" si="14"/>
        <v>149</v>
      </c>
      <c r="G22" s="10">
        <f t="shared" si="15"/>
        <v>3.8433372493389351E-2</v>
      </c>
      <c r="H22" s="4">
        <f t="shared" si="16"/>
        <v>9.8026315789473684E-2</v>
      </c>
      <c r="I22" s="4">
        <f t="shared" si="17"/>
        <v>8.9275014979029357E-2</v>
      </c>
      <c r="J22" s="3"/>
      <c r="K22" s="3"/>
      <c r="L22" s="3"/>
    </row>
    <row r="23" spans="1:12" x14ac:dyDescent="0.3">
      <c r="A23" s="5" t="s">
        <v>17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">
      <c r="A24" t="s">
        <v>15</v>
      </c>
      <c r="B24" s="3">
        <v>311</v>
      </c>
      <c r="C24" s="3">
        <v>828</v>
      </c>
      <c r="D24" s="4">
        <f t="shared" si="12"/>
        <v>9.9488163787587972E-2</v>
      </c>
      <c r="E24" s="4">
        <f t="shared" si="13"/>
        <v>0.26029550455831502</v>
      </c>
      <c r="F24" s="3">
        <f t="shared" ref="F24:F27" si="18">C24-B24</f>
        <v>517</v>
      </c>
      <c r="G24" s="10">
        <f t="shared" ref="G24:G27" si="19">E24-D24</f>
        <v>0.16080734077072706</v>
      </c>
      <c r="H24" s="4">
        <f t="shared" ref="H24:H27" si="20">F24/B24</f>
        <v>1.662379421221865</v>
      </c>
      <c r="I24" s="4">
        <f t="shared" ref="I24:I27" si="21">F24/C24</f>
        <v>0.62439613526570048</v>
      </c>
      <c r="J24" s="3"/>
      <c r="K24" s="3"/>
      <c r="L24" s="3"/>
    </row>
    <row r="25" spans="1:12" x14ac:dyDescent="0.3">
      <c r="A25" t="s">
        <v>18</v>
      </c>
      <c r="B25" s="3">
        <v>653</v>
      </c>
      <c r="C25" s="3">
        <v>800</v>
      </c>
      <c r="D25" s="4">
        <f t="shared" si="12"/>
        <v>0.20889315419065899</v>
      </c>
      <c r="E25" s="4">
        <f t="shared" si="13"/>
        <v>0.25149324111914495</v>
      </c>
      <c r="F25" s="3">
        <f t="shared" si="18"/>
        <v>147</v>
      </c>
      <c r="G25" s="10">
        <f t="shared" si="19"/>
        <v>4.2600086928485964E-2</v>
      </c>
      <c r="H25" s="4">
        <f t="shared" si="20"/>
        <v>0.22511485451761101</v>
      </c>
      <c r="I25" s="4">
        <f t="shared" si="21"/>
        <v>0.18375</v>
      </c>
      <c r="J25" s="3"/>
      <c r="K25" s="3"/>
      <c r="L25" s="3"/>
    </row>
    <row r="26" spans="1:12" x14ac:dyDescent="0.3">
      <c r="A26" t="s">
        <v>16</v>
      </c>
      <c r="B26" s="3">
        <v>709</v>
      </c>
      <c r="C26" s="3">
        <v>624</v>
      </c>
      <c r="D26" s="4">
        <f t="shared" si="12"/>
        <v>0.22680742162507997</v>
      </c>
      <c r="E26" s="4">
        <f t="shared" si="13"/>
        <v>0.19616472807293303</v>
      </c>
      <c r="F26" s="3">
        <f t="shared" si="18"/>
        <v>-85</v>
      </c>
      <c r="G26" s="10">
        <f t="shared" si="19"/>
        <v>-3.0642693552146938E-2</v>
      </c>
      <c r="H26" s="4">
        <f t="shared" si="20"/>
        <v>-0.11988716502115655</v>
      </c>
      <c r="I26" s="4">
        <f t="shared" si="21"/>
        <v>-0.13621794871794871</v>
      </c>
      <c r="J26" s="3"/>
      <c r="K26" s="3"/>
      <c r="L26" s="3"/>
    </row>
    <row r="27" spans="1:12" x14ac:dyDescent="0.3">
      <c r="A27" s="1" t="s">
        <v>4</v>
      </c>
      <c r="B27" s="2">
        <f>SUM(B24:B26)</f>
        <v>1673</v>
      </c>
      <c r="C27" s="2">
        <f>SUM(C24:C26)</f>
        <v>2252</v>
      </c>
      <c r="D27" s="4">
        <f t="shared" si="12"/>
        <v>0.53518873960332691</v>
      </c>
      <c r="E27" s="4">
        <f t="shared" si="13"/>
        <v>0.70795347375039297</v>
      </c>
      <c r="F27" s="3">
        <f t="shared" si="18"/>
        <v>579</v>
      </c>
      <c r="G27" s="10">
        <f t="shared" si="19"/>
        <v>0.17276473414706606</v>
      </c>
      <c r="H27" s="4">
        <f t="shared" si="20"/>
        <v>0.3460848774656306</v>
      </c>
      <c r="I27" s="4">
        <f t="shared" si="21"/>
        <v>0.25710479573712258</v>
      </c>
      <c r="J27" s="3"/>
      <c r="K27" s="3"/>
      <c r="L27" s="3"/>
    </row>
    <row r="28" spans="1:12" x14ac:dyDescent="0.3">
      <c r="A28" s="1" t="s">
        <v>10</v>
      </c>
      <c r="B28" s="2">
        <f>B18+B22</f>
        <v>3126</v>
      </c>
      <c r="C28" s="2">
        <f>C18+C22</f>
        <v>3181</v>
      </c>
      <c r="D28" s="4"/>
    </row>
  </sheetData>
  <mergeCells count="1">
    <mergeCell ref="C14:D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401"/>
  <sheetViews>
    <sheetView workbookViewId="0">
      <selection activeCell="G19" sqref="G19"/>
    </sheetView>
  </sheetViews>
  <sheetFormatPr defaultRowHeight="14.4" x14ac:dyDescent="0.3"/>
  <cols>
    <col min="12" max="12" width="23.33203125" bestFit="1" customWidth="1"/>
  </cols>
  <sheetData>
    <row r="1" spans="1:13" ht="15" thickBot="1" x14ac:dyDescent="0.35">
      <c r="A1" s="2" t="s">
        <v>26</v>
      </c>
      <c r="B1" s="2" t="s">
        <v>27</v>
      </c>
      <c r="C1" s="13" t="s">
        <v>27</v>
      </c>
      <c r="D1" s="13" t="s">
        <v>28</v>
      </c>
    </row>
    <row r="2" spans="1:13" x14ac:dyDescent="0.3">
      <c r="A2">
        <v>92.745990397874266</v>
      </c>
      <c r="B2">
        <v>65</v>
      </c>
      <c r="C2">
        <v>65</v>
      </c>
      <c r="D2">
        <v>1</v>
      </c>
      <c r="L2" s="15">
        <v>92.745990397874266</v>
      </c>
      <c r="M2" s="15"/>
    </row>
    <row r="3" spans="1:13" x14ac:dyDescent="0.3">
      <c r="A3">
        <v>77.789968483615667</v>
      </c>
      <c r="B3">
        <v>68</v>
      </c>
      <c r="C3">
        <v>68</v>
      </c>
      <c r="D3">
        <v>2</v>
      </c>
    </row>
    <row r="4" spans="1:13" x14ac:dyDescent="0.3">
      <c r="A4">
        <v>83.512490957276896</v>
      </c>
      <c r="B4">
        <v>71</v>
      </c>
      <c r="C4">
        <v>71</v>
      </c>
      <c r="D4">
        <v>1</v>
      </c>
      <c r="L4" t="s">
        <v>30</v>
      </c>
      <c r="M4">
        <v>88.822954137050687</v>
      </c>
    </row>
    <row r="5" spans="1:13" x14ac:dyDescent="0.3">
      <c r="A5">
        <v>89.844574969960377</v>
      </c>
      <c r="B5">
        <v>74</v>
      </c>
      <c r="C5">
        <v>74</v>
      </c>
      <c r="D5">
        <v>8</v>
      </c>
      <c r="L5" t="s">
        <v>31</v>
      </c>
      <c r="M5">
        <v>0.39734956224854279</v>
      </c>
    </row>
    <row r="6" spans="1:13" x14ac:dyDescent="0.3">
      <c r="A6">
        <v>78.457501214928925</v>
      </c>
      <c r="B6">
        <v>77</v>
      </c>
      <c r="C6">
        <v>77</v>
      </c>
      <c r="D6">
        <v>11</v>
      </c>
      <c r="L6" t="s">
        <v>32</v>
      </c>
      <c r="M6">
        <v>88.631145328748971</v>
      </c>
    </row>
    <row r="7" spans="1:13" x14ac:dyDescent="0.3">
      <c r="A7">
        <v>81.323737387778237</v>
      </c>
      <c r="B7">
        <v>80</v>
      </c>
      <c r="C7">
        <v>80</v>
      </c>
      <c r="D7">
        <v>24</v>
      </c>
      <c r="L7" t="s">
        <v>33</v>
      </c>
      <c r="M7">
        <v>90.873449946288019</v>
      </c>
    </row>
    <row r="8" spans="1:13" x14ac:dyDescent="0.3">
      <c r="A8">
        <v>79.375454217428342</v>
      </c>
      <c r="B8">
        <v>83</v>
      </c>
      <c r="C8">
        <v>83</v>
      </c>
      <c r="D8">
        <v>42</v>
      </c>
      <c r="L8" t="s">
        <v>34</v>
      </c>
      <c r="M8">
        <v>7.9370512895548506</v>
      </c>
    </row>
    <row r="9" spans="1:13" x14ac:dyDescent="0.3">
      <c r="A9">
        <v>81.778775776969269</v>
      </c>
      <c r="B9">
        <v>86</v>
      </c>
      <c r="C9">
        <v>86</v>
      </c>
      <c r="D9">
        <v>63</v>
      </c>
      <c r="L9" t="s">
        <v>35</v>
      </c>
      <c r="M9">
        <v>62.996783173024312</v>
      </c>
    </row>
    <row r="10" spans="1:13" x14ac:dyDescent="0.3">
      <c r="A10">
        <v>89.103118509287015</v>
      </c>
      <c r="B10">
        <v>89</v>
      </c>
      <c r="C10">
        <v>89</v>
      </c>
      <c r="D10">
        <v>53</v>
      </c>
      <c r="L10" t="s">
        <v>36</v>
      </c>
      <c r="M10">
        <v>0.22542621760355486</v>
      </c>
    </row>
    <row r="11" spans="1:13" x14ac:dyDescent="0.3">
      <c r="A11">
        <v>93.470957719604485</v>
      </c>
      <c r="B11">
        <v>92</v>
      </c>
      <c r="C11">
        <v>92</v>
      </c>
      <c r="D11">
        <v>54</v>
      </c>
      <c r="L11" t="s">
        <v>37</v>
      </c>
      <c r="M11">
        <v>1.295961830000498E-2</v>
      </c>
    </row>
    <row r="12" spans="1:13" x14ac:dyDescent="0.3">
      <c r="A12">
        <v>95.835907697677612</v>
      </c>
      <c r="B12">
        <v>95</v>
      </c>
      <c r="C12">
        <v>95</v>
      </c>
      <c r="D12">
        <v>47</v>
      </c>
      <c r="L12" t="s">
        <v>38</v>
      </c>
      <c r="M12">
        <v>52.195973694324493</v>
      </c>
    </row>
    <row r="13" spans="1:13" x14ac:dyDescent="0.3">
      <c r="A13">
        <v>82.512083165114745</v>
      </c>
      <c r="B13">
        <v>98</v>
      </c>
      <c r="C13">
        <v>98</v>
      </c>
      <c r="D13">
        <v>42</v>
      </c>
      <c r="L13" t="s">
        <v>39</v>
      </c>
      <c r="M13">
        <v>61.982332110404968</v>
      </c>
    </row>
    <row r="14" spans="1:13" x14ac:dyDescent="0.3">
      <c r="A14">
        <v>68.310669004917145</v>
      </c>
      <c r="B14">
        <v>101</v>
      </c>
      <c r="C14">
        <v>101</v>
      </c>
      <c r="D14">
        <v>21</v>
      </c>
      <c r="L14" t="s">
        <v>40</v>
      </c>
      <c r="M14">
        <v>114.17830580472946</v>
      </c>
    </row>
    <row r="15" spans="1:13" x14ac:dyDescent="0.3">
      <c r="A15">
        <v>100.51889591710642</v>
      </c>
      <c r="B15">
        <v>104</v>
      </c>
      <c r="C15">
        <v>104</v>
      </c>
      <c r="D15">
        <v>21</v>
      </c>
      <c r="L15" t="s">
        <v>41</v>
      </c>
      <c r="M15">
        <v>35440.358700683224</v>
      </c>
    </row>
    <row r="16" spans="1:13" x14ac:dyDescent="0.3">
      <c r="A16">
        <v>93.400299076223746</v>
      </c>
      <c r="B16">
        <v>107</v>
      </c>
      <c r="C16">
        <v>107</v>
      </c>
      <c r="D16">
        <v>5</v>
      </c>
      <c r="L16" t="s">
        <v>42</v>
      </c>
      <c r="M16">
        <v>399</v>
      </c>
    </row>
    <row r="17" spans="1:112" ht="15" thickBot="1" x14ac:dyDescent="0.35">
      <c r="A17">
        <v>96.135186024243012</v>
      </c>
      <c r="B17">
        <v>110</v>
      </c>
      <c r="C17">
        <v>110</v>
      </c>
      <c r="D17">
        <v>2</v>
      </c>
      <c r="L17" s="14" t="s">
        <v>43</v>
      </c>
      <c r="M17" s="14">
        <v>0.78116632183784862</v>
      </c>
    </row>
    <row r="18" spans="1:112" x14ac:dyDescent="0.3">
      <c r="A18">
        <v>86.168115442036651</v>
      </c>
      <c r="B18">
        <v>113</v>
      </c>
      <c r="C18">
        <v>113</v>
      </c>
      <c r="D18">
        <v>0</v>
      </c>
    </row>
    <row r="19" spans="1:112" x14ac:dyDescent="0.3">
      <c r="A19">
        <v>101.05509761348367</v>
      </c>
      <c r="B19">
        <v>116</v>
      </c>
      <c r="C19">
        <v>116</v>
      </c>
      <c r="D19">
        <v>2</v>
      </c>
    </row>
    <row r="20" spans="1:112" ht="18" x14ac:dyDescent="0.35">
      <c r="A20">
        <v>92.213790478184819</v>
      </c>
      <c r="B20">
        <v>119</v>
      </c>
      <c r="C20">
        <v>119</v>
      </c>
      <c r="D20">
        <v>0</v>
      </c>
      <c r="H20" s="16"/>
      <c r="I20" s="17" t="s">
        <v>44</v>
      </c>
      <c r="J20" s="18" t="s">
        <v>45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</row>
    <row r="21" spans="1:112" x14ac:dyDescent="0.3">
      <c r="A21">
        <v>87.190014594001696</v>
      </c>
      <c r="B21">
        <v>122</v>
      </c>
      <c r="C21">
        <v>122</v>
      </c>
      <c r="D21">
        <v>0</v>
      </c>
    </row>
    <row r="22" spans="1:112" x14ac:dyDescent="0.3">
      <c r="A22">
        <v>81.442189977737144</v>
      </c>
      <c r="B22">
        <v>125</v>
      </c>
      <c r="C22">
        <v>125</v>
      </c>
      <c r="D22">
        <v>0</v>
      </c>
    </row>
    <row r="23" spans="1:112" ht="15" thickBot="1" x14ac:dyDescent="0.35">
      <c r="A23">
        <v>102.24082404607907</v>
      </c>
      <c r="C23" s="14" t="s">
        <v>29</v>
      </c>
      <c r="D23" s="14">
        <v>0</v>
      </c>
    </row>
    <row r="24" spans="1:112" x14ac:dyDescent="0.3">
      <c r="A24">
        <v>89.034578988561407</v>
      </c>
    </row>
    <row r="25" spans="1:112" x14ac:dyDescent="0.3">
      <c r="A25">
        <v>88.021138137322851</v>
      </c>
    </row>
    <row r="26" spans="1:112" x14ac:dyDescent="0.3">
      <c r="A26">
        <v>89.278814695775509</v>
      </c>
    </row>
    <row r="27" spans="1:112" x14ac:dyDescent="0.3">
      <c r="A27">
        <v>101.65594619326293</v>
      </c>
    </row>
    <row r="28" spans="1:112" x14ac:dyDescent="0.3">
      <c r="A28">
        <v>83.62730556842871</v>
      </c>
    </row>
    <row r="29" spans="1:112" x14ac:dyDescent="0.3">
      <c r="A29">
        <v>93.210724000586197</v>
      </c>
    </row>
    <row r="30" spans="1:112" x14ac:dyDescent="0.3">
      <c r="A30">
        <v>83.684676494216546</v>
      </c>
    </row>
    <row r="31" spans="1:112" x14ac:dyDescent="0.3">
      <c r="A31">
        <v>85.420519892126322</v>
      </c>
    </row>
    <row r="32" spans="1:112" x14ac:dyDescent="0.3">
      <c r="A32">
        <v>78.700518199242651</v>
      </c>
    </row>
    <row r="33" spans="1:1" x14ac:dyDescent="0.3">
      <c r="A33">
        <v>94.03392584505491</v>
      </c>
    </row>
    <row r="34" spans="1:1" x14ac:dyDescent="0.3">
      <c r="A34">
        <v>92.570694389054552</v>
      </c>
    </row>
    <row r="35" spans="1:1" x14ac:dyDescent="0.3">
      <c r="A35">
        <v>93.685789463110268</v>
      </c>
    </row>
    <row r="36" spans="1:1" x14ac:dyDescent="0.3">
      <c r="A36">
        <v>84.874086380354129</v>
      </c>
    </row>
    <row r="37" spans="1:1" x14ac:dyDescent="0.3">
      <c r="A37">
        <v>102.5107256937772</v>
      </c>
    </row>
    <row r="38" spans="1:1" x14ac:dyDescent="0.3">
      <c r="A38">
        <v>90.274947862839326</v>
      </c>
    </row>
    <row r="39" spans="1:1" x14ac:dyDescent="0.3">
      <c r="A39">
        <v>84.372218108968809</v>
      </c>
    </row>
    <row r="40" spans="1:1" x14ac:dyDescent="0.3">
      <c r="A40">
        <v>84.576890796655789</v>
      </c>
    </row>
    <row r="41" spans="1:1" x14ac:dyDescent="0.3">
      <c r="A41">
        <v>98.376799425808713</v>
      </c>
    </row>
    <row r="42" spans="1:1" x14ac:dyDescent="0.3">
      <c r="A42">
        <v>88.011270119808614</v>
      </c>
    </row>
    <row r="43" spans="1:1" x14ac:dyDescent="0.3">
      <c r="A43">
        <v>92.38637619279325</v>
      </c>
    </row>
    <row r="44" spans="1:1" x14ac:dyDescent="0.3">
      <c r="A44">
        <v>99.632102203089744</v>
      </c>
    </row>
    <row r="45" spans="1:1" x14ac:dyDescent="0.3">
      <c r="A45">
        <v>73.796450007706881</v>
      </c>
    </row>
    <row r="46" spans="1:1" x14ac:dyDescent="0.3">
      <c r="A46">
        <v>78.632888173218817</v>
      </c>
    </row>
    <row r="47" spans="1:1" x14ac:dyDescent="0.3">
      <c r="A47">
        <v>79.981123119127005</v>
      </c>
    </row>
    <row r="48" spans="1:1" x14ac:dyDescent="0.3">
      <c r="A48">
        <v>82.939918567775749</v>
      </c>
    </row>
    <row r="49" spans="1:1" x14ac:dyDescent="0.3">
      <c r="A49">
        <v>80.470249369740486</v>
      </c>
    </row>
    <row r="50" spans="1:1" x14ac:dyDescent="0.3">
      <c r="A50">
        <v>102.07282218476757</v>
      </c>
    </row>
    <row r="51" spans="1:1" x14ac:dyDescent="0.3">
      <c r="A51">
        <v>96.86159944254905</v>
      </c>
    </row>
    <row r="52" spans="1:1" x14ac:dyDescent="0.3">
      <c r="A52">
        <v>95.208701961440966</v>
      </c>
    </row>
    <row r="53" spans="1:1" x14ac:dyDescent="0.3">
      <c r="A53">
        <v>75.691291269380599</v>
      </c>
    </row>
    <row r="54" spans="1:1" x14ac:dyDescent="0.3">
      <c r="A54">
        <v>92.609266059356742</v>
      </c>
    </row>
    <row r="55" spans="1:1" x14ac:dyDescent="0.3">
      <c r="A55">
        <v>97.068564056884497</v>
      </c>
    </row>
    <row r="56" spans="1:1" x14ac:dyDescent="0.3">
      <c r="A56">
        <v>93.448793333722278</v>
      </c>
    </row>
    <row r="57" spans="1:1" x14ac:dyDescent="0.3">
      <c r="A57">
        <v>100.84409484267235</v>
      </c>
    </row>
    <row r="58" spans="1:1" x14ac:dyDescent="0.3">
      <c r="A58">
        <v>88.164037944865413</v>
      </c>
    </row>
    <row r="59" spans="1:1" x14ac:dyDescent="0.3">
      <c r="A59">
        <v>97.394836186198518</v>
      </c>
    </row>
    <row r="60" spans="1:1" x14ac:dyDescent="0.3">
      <c r="A60">
        <v>91.440938260406256</v>
      </c>
    </row>
    <row r="61" spans="1:1" x14ac:dyDescent="0.3">
      <c r="A61">
        <v>85.131327861803584</v>
      </c>
    </row>
    <row r="62" spans="1:1" x14ac:dyDescent="0.3">
      <c r="A62">
        <v>82.383698893012479</v>
      </c>
    </row>
    <row r="63" spans="1:1" x14ac:dyDescent="0.3">
      <c r="A63">
        <v>83.339304976165295</v>
      </c>
    </row>
    <row r="64" spans="1:1" x14ac:dyDescent="0.3">
      <c r="A64">
        <v>91.979631972266361</v>
      </c>
    </row>
    <row r="65" spans="1:1" x14ac:dyDescent="0.3">
      <c r="A65">
        <v>89.253712642006576</v>
      </c>
    </row>
    <row r="66" spans="1:1" x14ac:dyDescent="0.3">
      <c r="A66">
        <v>84.707512425724417</v>
      </c>
    </row>
    <row r="67" spans="1:1" x14ac:dyDescent="0.3">
      <c r="A67">
        <v>86.461418388411403</v>
      </c>
    </row>
    <row r="68" spans="1:1" x14ac:dyDescent="0.3">
      <c r="A68">
        <v>90.873449946288019</v>
      </c>
    </row>
    <row r="69" spans="1:1" x14ac:dyDescent="0.3">
      <c r="A69">
        <v>97.012775651877746</v>
      </c>
    </row>
    <row r="70" spans="1:1" x14ac:dyDescent="0.3">
      <c r="A70">
        <v>78.081370586063713</v>
      </c>
    </row>
    <row r="71" spans="1:1" x14ac:dyDescent="0.3">
      <c r="A71">
        <v>95.694153853459284</v>
      </c>
    </row>
    <row r="72" spans="1:1" x14ac:dyDescent="0.3">
      <c r="A72">
        <v>90.19815013022162</v>
      </c>
    </row>
    <row r="73" spans="1:1" x14ac:dyDescent="0.3">
      <c r="A73">
        <v>86.440827428363264</v>
      </c>
    </row>
    <row r="74" spans="1:1" x14ac:dyDescent="0.3">
      <c r="A74">
        <v>94.628517101285979</v>
      </c>
    </row>
    <row r="75" spans="1:1" x14ac:dyDescent="0.3">
      <c r="A75">
        <v>83.575809978414327</v>
      </c>
    </row>
    <row r="76" spans="1:1" x14ac:dyDescent="0.3">
      <c r="A76">
        <v>102.30627128481865</v>
      </c>
    </row>
    <row r="77" spans="1:1" x14ac:dyDescent="0.3">
      <c r="A77">
        <v>89.344352883985266</v>
      </c>
    </row>
    <row r="78" spans="1:1" x14ac:dyDescent="0.3">
      <c r="A78">
        <v>93.801058821612969</v>
      </c>
    </row>
    <row r="79" spans="1:1" x14ac:dyDescent="0.3">
      <c r="A79">
        <v>78.958669175393879</v>
      </c>
    </row>
    <row r="80" spans="1:1" x14ac:dyDescent="0.3">
      <c r="A80">
        <v>84.775206116377376</v>
      </c>
    </row>
    <row r="81" spans="1:1" x14ac:dyDescent="0.3">
      <c r="A81">
        <v>81.93650034815073</v>
      </c>
    </row>
    <row r="82" spans="1:1" x14ac:dyDescent="0.3">
      <c r="A82">
        <v>82.549427017569542</v>
      </c>
    </row>
    <row r="83" spans="1:1" x14ac:dyDescent="0.3">
      <c r="A83">
        <v>83.641857483657077</v>
      </c>
    </row>
    <row r="84" spans="1:1" x14ac:dyDescent="0.3">
      <c r="A84">
        <v>94.979673005640507</v>
      </c>
    </row>
    <row r="85" spans="1:1" x14ac:dyDescent="0.3">
      <c r="A85">
        <v>98.623290679883212</v>
      </c>
    </row>
    <row r="86" spans="1:1" x14ac:dyDescent="0.3">
      <c r="A86">
        <v>81.67331077135168</v>
      </c>
    </row>
    <row r="87" spans="1:1" x14ac:dyDescent="0.3">
      <c r="A87">
        <v>99.858348105102777</v>
      </c>
    </row>
    <row r="88" spans="1:1" x14ac:dyDescent="0.3">
      <c r="A88">
        <v>96.354665285674855</v>
      </c>
    </row>
    <row r="89" spans="1:1" x14ac:dyDescent="0.3">
      <c r="A89">
        <v>87.225794115569443</v>
      </c>
    </row>
    <row r="90" spans="1:1" x14ac:dyDescent="0.3">
      <c r="A90">
        <v>84.354119164403528</v>
      </c>
    </row>
    <row r="91" spans="1:1" x14ac:dyDescent="0.3">
      <c r="A91">
        <v>88.496303644264117</v>
      </c>
    </row>
    <row r="92" spans="1:1" x14ac:dyDescent="0.3">
      <c r="A92">
        <v>96.183589332271367</v>
      </c>
    </row>
    <row r="93" spans="1:1" x14ac:dyDescent="0.3">
      <c r="A93">
        <v>90.197531673824415</v>
      </c>
    </row>
    <row r="94" spans="1:1" x14ac:dyDescent="0.3">
      <c r="A94">
        <v>100.60584361059591</v>
      </c>
    </row>
    <row r="95" spans="1:1" x14ac:dyDescent="0.3">
      <c r="A95">
        <v>96.928338163765147</v>
      </c>
    </row>
    <row r="96" spans="1:1" x14ac:dyDescent="0.3">
      <c r="A96">
        <v>79.755713952239603</v>
      </c>
    </row>
    <row r="97" spans="1:1" x14ac:dyDescent="0.3">
      <c r="A97">
        <v>89.201052898773924</v>
      </c>
    </row>
    <row r="98" spans="1:1" x14ac:dyDescent="0.3">
      <c r="A98">
        <v>82.440396792721003</v>
      </c>
    </row>
    <row r="99" spans="1:1" x14ac:dyDescent="0.3">
      <c r="A99">
        <v>85.428632584866136</v>
      </c>
    </row>
    <row r="100" spans="1:1" x14ac:dyDescent="0.3">
      <c r="A100">
        <v>89.295349309453741</v>
      </c>
    </row>
    <row r="101" spans="1:1" x14ac:dyDescent="0.3">
      <c r="A101">
        <v>83.732661434682086</v>
      </c>
    </row>
    <row r="102" spans="1:1" x14ac:dyDescent="0.3">
      <c r="A102">
        <v>94.63400135433767</v>
      </c>
    </row>
    <row r="103" spans="1:1" x14ac:dyDescent="0.3">
      <c r="A103">
        <v>92.726872819242999</v>
      </c>
    </row>
    <row r="104" spans="1:1" x14ac:dyDescent="0.3">
      <c r="A104">
        <v>84.686293914332055</v>
      </c>
    </row>
    <row r="105" spans="1:1" x14ac:dyDescent="0.3">
      <c r="A105">
        <v>95.78228389006108</v>
      </c>
    </row>
    <row r="106" spans="1:1" x14ac:dyDescent="0.3">
      <c r="A106">
        <v>84.357738953316584</v>
      </c>
    </row>
    <row r="107" spans="1:1" x14ac:dyDescent="0.3">
      <c r="A107">
        <v>81.180928529705852</v>
      </c>
    </row>
    <row r="108" spans="1:1" x14ac:dyDescent="0.3">
      <c r="A108">
        <v>78.391526469262317</v>
      </c>
    </row>
    <row r="109" spans="1:1" x14ac:dyDescent="0.3">
      <c r="A109">
        <v>88.028532329248264</v>
      </c>
    </row>
    <row r="110" spans="1:1" x14ac:dyDescent="0.3">
      <c r="A110">
        <v>95.932514224899933</v>
      </c>
    </row>
    <row r="111" spans="1:1" x14ac:dyDescent="0.3">
      <c r="A111">
        <v>85.8742486089468</v>
      </c>
    </row>
    <row r="112" spans="1:1" x14ac:dyDescent="0.3">
      <c r="A112">
        <v>92.898967406712472</v>
      </c>
    </row>
    <row r="113" spans="1:1" x14ac:dyDescent="0.3">
      <c r="A113">
        <v>101.10482878377661</v>
      </c>
    </row>
    <row r="114" spans="1:1" x14ac:dyDescent="0.3">
      <c r="A114">
        <v>87.817938831052743</v>
      </c>
    </row>
    <row r="115" spans="1:1" x14ac:dyDescent="0.3">
      <c r="A115">
        <v>89.779373294790275</v>
      </c>
    </row>
    <row r="116" spans="1:1" x14ac:dyDescent="0.3">
      <c r="A116">
        <v>95.611135177081451</v>
      </c>
    </row>
    <row r="117" spans="1:1" x14ac:dyDescent="0.3">
      <c r="A117">
        <v>92.670356818474829</v>
      </c>
    </row>
    <row r="118" spans="1:1" x14ac:dyDescent="0.3">
      <c r="A118">
        <v>92.685318006318994</v>
      </c>
    </row>
    <row r="119" spans="1:1" x14ac:dyDescent="0.3">
      <c r="A119">
        <v>87.916846379870549</v>
      </c>
    </row>
    <row r="120" spans="1:1" x14ac:dyDescent="0.3">
      <c r="A120">
        <v>82.8226756057702</v>
      </c>
    </row>
    <row r="121" spans="1:1" x14ac:dyDescent="0.3">
      <c r="A121">
        <v>105.8467522598803</v>
      </c>
    </row>
    <row r="122" spans="1:1" x14ac:dyDescent="0.3">
      <c r="A122">
        <v>104.33982867840677</v>
      </c>
    </row>
    <row r="123" spans="1:1" x14ac:dyDescent="0.3">
      <c r="A123">
        <v>77.998479238944128</v>
      </c>
    </row>
    <row r="124" spans="1:1" x14ac:dyDescent="0.3">
      <c r="A124">
        <v>83.868721842067316</v>
      </c>
    </row>
    <row r="125" spans="1:1" x14ac:dyDescent="0.3">
      <c r="A125">
        <v>87.319754013209604</v>
      </c>
    </row>
    <row r="126" spans="1:1" x14ac:dyDescent="0.3">
      <c r="A126">
        <v>93.865705705014989</v>
      </c>
    </row>
    <row r="127" spans="1:1" x14ac:dyDescent="0.3">
      <c r="A127">
        <v>88.042101990198717</v>
      </c>
    </row>
    <row r="128" spans="1:1" x14ac:dyDescent="0.3">
      <c r="A128">
        <v>95.903155735926703</v>
      </c>
    </row>
    <row r="129" spans="1:1" x14ac:dyDescent="0.3">
      <c r="A129">
        <v>81.216380633180961</v>
      </c>
    </row>
    <row r="130" spans="1:1" x14ac:dyDescent="0.3">
      <c r="A130">
        <v>85.703099895967171</v>
      </c>
    </row>
    <row r="131" spans="1:1" x14ac:dyDescent="0.3">
      <c r="A131">
        <v>72.056550263427198</v>
      </c>
    </row>
    <row r="132" spans="1:1" x14ac:dyDescent="0.3">
      <c r="A132">
        <v>61.982332110404968</v>
      </c>
    </row>
    <row r="133" spans="1:1" x14ac:dyDescent="0.3">
      <c r="A133">
        <v>92.124432623735629</v>
      </c>
    </row>
    <row r="134" spans="1:1" x14ac:dyDescent="0.3">
      <c r="A134">
        <v>88.216324795270339</v>
      </c>
    </row>
    <row r="135" spans="1:1" x14ac:dyDescent="0.3">
      <c r="A135">
        <v>89.784912117524073</v>
      </c>
    </row>
    <row r="136" spans="1:1" x14ac:dyDescent="0.3">
      <c r="A136">
        <v>99.243657015962526</v>
      </c>
    </row>
    <row r="137" spans="1:1" x14ac:dyDescent="0.3">
      <c r="A137">
        <v>82.276269378839061</v>
      </c>
    </row>
    <row r="138" spans="1:1" x14ac:dyDescent="0.3">
      <c r="A138">
        <v>80.64434484555386</v>
      </c>
    </row>
    <row r="139" spans="1:1" x14ac:dyDescent="0.3">
      <c r="A139">
        <v>83.942918419837952</v>
      </c>
    </row>
    <row r="140" spans="1:1" x14ac:dyDescent="0.3">
      <c r="A140">
        <v>72.302113832905889</v>
      </c>
    </row>
    <row r="141" spans="1:1" x14ac:dyDescent="0.3">
      <c r="A141">
        <v>71.855224516242743</v>
      </c>
    </row>
    <row r="142" spans="1:1" x14ac:dyDescent="0.3">
      <c r="A142">
        <v>74.932663548737764</v>
      </c>
    </row>
    <row r="143" spans="1:1" x14ac:dyDescent="0.3">
      <c r="A143">
        <v>71.471053954213858</v>
      </c>
    </row>
    <row r="144" spans="1:1" x14ac:dyDescent="0.3">
      <c r="A144">
        <v>81.541997926309705</v>
      </c>
    </row>
    <row r="145" spans="1:1" x14ac:dyDescent="0.3">
      <c r="A145">
        <v>84.161515471409075</v>
      </c>
    </row>
    <row r="146" spans="1:1" x14ac:dyDescent="0.3">
      <c r="A146">
        <v>82.821838870644569</v>
      </c>
    </row>
    <row r="147" spans="1:1" x14ac:dyDescent="0.3">
      <c r="A147">
        <v>82.737383192637935</v>
      </c>
    </row>
    <row r="148" spans="1:1" x14ac:dyDescent="0.3">
      <c r="A148">
        <v>89.943728082347661</v>
      </c>
    </row>
    <row r="149" spans="1:1" x14ac:dyDescent="0.3">
      <c r="A149">
        <v>90.66461177286692</v>
      </c>
    </row>
    <row r="150" spans="1:1" x14ac:dyDescent="0.3">
      <c r="A150">
        <v>101.1492485050112</v>
      </c>
    </row>
    <row r="151" spans="1:1" x14ac:dyDescent="0.3">
      <c r="A151">
        <v>86.713775883312337</v>
      </c>
    </row>
    <row r="152" spans="1:1" x14ac:dyDescent="0.3">
      <c r="A152">
        <v>85.415108398650773</v>
      </c>
    </row>
    <row r="153" spans="1:1" x14ac:dyDescent="0.3">
      <c r="A153">
        <v>91.726574166445062</v>
      </c>
    </row>
    <row r="154" spans="1:1" x14ac:dyDescent="0.3">
      <c r="A154">
        <v>95.908485374879092</v>
      </c>
    </row>
    <row r="155" spans="1:1" x14ac:dyDescent="0.3">
      <c r="A155">
        <v>79.347641869448125</v>
      </c>
    </row>
    <row r="156" spans="1:1" x14ac:dyDescent="0.3">
      <c r="A156">
        <v>99.723088053055108</v>
      </c>
    </row>
    <row r="157" spans="1:1" x14ac:dyDescent="0.3">
      <c r="A157">
        <v>84.17767719225958</v>
      </c>
    </row>
    <row r="158" spans="1:1" x14ac:dyDescent="0.3">
      <c r="A158">
        <v>93.170715328655206</v>
      </c>
    </row>
    <row r="159" spans="1:1" x14ac:dyDescent="0.3">
      <c r="A159">
        <v>76.681294442154467</v>
      </c>
    </row>
    <row r="160" spans="1:1" x14ac:dyDescent="0.3">
      <c r="A160">
        <v>108.70067387446761</v>
      </c>
    </row>
    <row r="161" spans="1:1" x14ac:dyDescent="0.3">
      <c r="A161">
        <v>96.396793080260977</v>
      </c>
    </row>
    <row r="162" spans="1:1" x14ac:dyDescent="0.3">
      <c r="A162">
        <v>100.01729139918461</v>
      </c>
    </row>
    <row r="163" spans="1:1" x14ac:dyDescent="0.3">
      <c r="A163">
        <v>74.972681315615773</v>
      </c>
    </row>
    <row r="164" spans="1:1" x14ac:dyDescent="0.3">
      <c r="A164">
        <v>89.234122126130387</v>
      </c>
    </row>
    <row r="165" spans="1:1" x14ac:dyDescent="0.3">
      <c r="A165">
        <v>99.054809536086395</v>
      </c>
    </row>
    <row r="166" spans="1:1" x14ac:dyDescent="0.3">
      <c r="A166">
        <v>97.310398698085919</v>
      </c>
    </row>
    <row r="167" spans="1:1" x14ac:dyDescent="0.3">
      <c r="A167">
        <v>92.072982508456334</v>
      </c>
    </row>
    <row r="168" spans="1:1" x14ac:dyDescent="0.3">
      <c r="A168">
        <v>95.995978765189648</v>
      </c>
    </row>
    <row r="169" spans="1:1" x14ac:dyDescent="0.3">
      <c r="A169">
        <v>89.319851096719503</v>
      </c>
    </row>
    <row r="170" spans="1:1" x14ac:dyDescent="0.3">
      <c r="A170">
        <v>95.023456080583856</v>
      </c>
    </row>
    <row r="171" spans="1:1" x14ac:dyDescent="0.3">
      <c r="A171">
        <v>90.151747710537165</v>
      </c>
    </row>
    <row r="172" spans="1:1" x14ac:dyDescent="0.3">
      <c r="A172">
        <v>102.15256668021902</v>
      </c>
    </row>
    <row r="173" spans="1:1" x14ac:dyDescent="0.3">
      <c r="A173">
        <v>95.746413419023156</v>
      </c>
    </row>
    <row r="174" spans="1:1" x14ac:dyDescent="0.3">
      <c r="A174">
        <v>99.385574569227174</v>
      </c>
    </row>
    <row r="175" spans="1:1" x14ac:dyDescent="0.3">
      <c r="A175">
        <v>99.937292245216668</v>
      </c>
    </row>
    <row r="176" spans="1:1" x14ac:dyDescent="0.3">
      <c r="A176">
        <v>90.660228008404374</v>
      </c>
    </row>
    <row r="177" spans="1:1" x14ac:dyDescent="0.3">
      <c r="A177">
        <v>114.17830580472946</v>
      </c>
    </row>
    <row r="178" spans="1:1" x14ac:dyDescent="0.3">
      <c r="A178">
        <v>87.073672031750903</v>
      </c>
    </row>
    <row r="179" spans="1:1" x14ac:dyDescent="0.3">
      <c r="A179">
        <v>102.98198946844786</v>
      </c>
    </row>
    <row r="180" spans="1:1" x14ac:dyDescent="0.3">
      <c r="A180">
        <v>83.707541191019118</v>
      </c>
    </row>
    <row r="181" spans="1:1" x14ac:dyDescent="0.3">
      <c r="A181">
        <v>81.335360730066895</v>
      </c>
    </row>
    <row r="182" spans="1:1" x14ac:dyDescent="0.3">
      <c r="A182">
        <v>89.084764906205237</v>
      </c>
    </row>
    <row r="183" spans="1:1" x14ac:dyDescent="0.3">
      <c r="A183">
        <v>85.626338543137535</v>
      </c>
    </row>
    <row r="184" spans="1:1" x14ac:dyDescent="0.3">
      <c r="A184">
        <v>90.873449946288019</v>
      </c>
    </row>
    <row r="185" spans="1:1" x14ac:dyDescent="0.3">
      <c r="A185">
        <v>83.951140251941979</v>
      </c>
    </row>
    <row r="186" spans="1:1" x14ac:dyDescent="0.3">
      <c r="A186">
        <v>85.607602952281013</v>
      </c>
    </row>
    <row r="187" spans="1:1" x14ac:dyDescent="0.3">
      <c r="A187">
        <v>80.736694937571883</v>
      </c>
    </row>
    <row r="188" spans="1:1" x14ac:dyDescent="0.3">
      <c r="A188">
        <v>83.575809978414327</v>
      </c>
    </row>
    <row r="189" spans="1:1" x14ac:dyDescent="0.3">
      <c r="A189">
        <v>100.360680218786</v>
      </c>
    </row>
    <row r="190" spans="1:1" x14ac:dyDescent="0.3">
      <c r="A190">
        <v>93.3867839849554</v>
      </c>
    </row>
    <row r="191" spans="1:1" x14ac:dyDescent="0.3">
      <c r="A191">
        <v>84.954276528209448</v>
      </c>
    </row>
    <row r="192" spans="1:1" x14ac:dyDescent="0.3">
      <c r="A192">
        <v>72.361049089580774</v>
      </c>
    </row>
    <row r="193" spans="1:1" x14ac:dyDescent="0.3">
      <c r="A193">
        <v>93.942503437632695</v>
      </c>
    </row>
    <row r="194" spans="1:1" x14ac:dyDescent="0.3">
      <c r="A194">
        <v>87.635721567552537</v>
      </c>
    </row>
    <row r="195" spans="1:1" x14ac:dyDescent="0.3">
      <c r="A195">
        <v>80.635886544827372</v>
      </c>
    </row>
    <row r="196" spans="1:1" x14ac:dyDescent="0.3">
      <c r="A196">
        <v>75.178663675673306</v>
      </c>
    </row>
    <row r="197" spans="1:1" x14ac:dyDescent="0.3">
      <c r="A197">
        <v>83.750887708505616</v>
      </c>
    </row>
    <row r="198" spans="1:1" x14ac:dyDescent="0.3">
      <c r="A198">
        <v>86.316845110617578</v>
      </c>
    </row>
    <row r="199" spans="1:1" x14ac:dyDescent="0.3">
      <c r="A199">
        <v>101.35690433532</v>
      </c>
    </row>
    <row r="200" spans="1:1" x14ac:dyDescent="0.3">
      <c r="A200">
        <v>88.774454408907332</v>
      </c>
    </row>
    <row r="201" spans="1:1" x14ac:dyDescent="0.3">
      <c r="A201">
        <v>91.032975316978991</v>
      </c>
    </row>
    <row r="202" spans="1:1" x14ac:dyDescent="0.3">
      <c r="A202">
        <v>97.423539838986471</v>
      </c>
    </row>
    <row r="203" spans="1:1" x14ac:dyDescent="0.3">
      <c r="A203">
        <v>82.583242030581459</v>
      </c>
    </row>
    <row r="204" spans="1:1" x14ac:dyDescent="0.3">
      <c r="A204">
        <v>91.826018317136914</v>
      </c>
    </row>
    <row r="205" spans="1:1" x14ac:dyDescent="0.3">
      <c r="A205">
        <v>95.766513251932338</v>
      </c>
    </row>
    <row r="206" spans="1:1" x14ac:dyDescent="0.3">
      <c r="A206">
        <v>92.266268322477117</v>
      </c>
    </row>
    <row r="207" spans="1:1" x14ac:dyDescent="0.3">
      <c r="A207">
        <v>89.299642124446109</v>
      </c>
    </row>
    <row r="208" spans="1:1" x14ac:dyDescent="0.3">
      <c r="A208">
        <v>94.537949618883431</v>
      </c>
    </row>
    <row r="209" spans="1:1" x14ac:dyDescent="0.3">
      <c r="A209">
        <v>96.25531208445318</v>
      </c>
    </row>
    <row r="210" spans="1:1" x14ac:dyDescent="0.3">
      <c r="A210">
        <v>80.201821103459224</v>
      </c>
    </row>
    <row r="211" spans="1:1" x14ac:dyDescent="0.3">
      <c r="A211">
        <v>90.979924491024576</v>
      </c>
    </row>
    <row r="212" spans="1:1" x14ac:dyDescent="0.3">
      <c r="A212">
        <v>92.659479261841625</v>
      </c>
    </row>
    <row r="213" spans="1:1" x14ac:dyDescent="0.3">
      <c r="A213">
        <v>87.169923856039532</v>
      </c>
    </row>
    <row r="214" spans="1:1" x14ac:dyDescent="0.3">
      <c r="A214">
        <v>93.539087967714295</v>
      </c>
    </row>
    <row r="215" spans="1:1" x14ac:dyDescent="0.3">
      <c r="A215">
        <v>89.996133167063817</v>
      </c>
    </row>
    <row r="216" spans="1:1" x14ac:dyDescent="0.3">
      <c r="A216">
        <v>88.965421011438593</v>
      </c>
    </row>
    <row r="217" spans="1:1" x14ac:dyDescent="0.3">
      <c r="A217">
        <v>92.722780093085021</v>
      </c>
    </row>
    <row r="218" spans="1:1" x14ac:dyDescent="0.3">
      <c r="A218">
        <v>86.903760231565684</v>
      </c>
    </row>
    <row r="219" spans="1:1" x14ac:dyDescent="0.3">
      <c r="A219">
        <v>101.43617589352652</v>
      </c>
    </row>
    <row r="220" spans="1:1" x14ac:dyDescent="0.3">
      <c r="A220">
        <v>84.673551893560216</v>
      </c>
    </row>
    <row r="221" spans="1:1" x14ac:dyDescent="0.3">
      <c r="A221">
        <v>90.266271283384413</v>
      </c>
    </row>
    <row r="222" spans="1:1" x14ac:dyDescent="0.3">
      <c r="A222">
        <v>87.141638570814393</v>
      </c>
    </row>
    <row r="223" spans="1:1" x14ac:dyDescent="0.3">
      <c r="A223">
        <v>88.631145328748971</v>
      </c>
    </row>
    <row r="224" spans="1:1" x14ac:dyDescent="0.3">
      <c r="A224">
        <v>83.539557519601658</v>
      </c>
    </row>
    <row r="225" spans="1:1" x14ac:dyDescent="0.3">
      <c r="A225">
        <v>75.802322382573038</v>
      </c>
    </row>
    <row r="226" spans="1:1" x14ac:dyDescent="0.3">
      <c r="A226">
        <v>92.526129148667678</v>
      </c>
    </row>
    <row r="227" spans="1:1" x14ac:dyDescent="0.3">
      <c r="A227">
        <v>83.601967046037316</v>
      </c>
    </row>
    <row r="228" spans="1:1" x14ac:dyDescent="0.3">
      <c r="A228">
        <v>79.442011039704084</v>
      </c>
    </row>
    <row r="229" spans="1:1" x14ac:dyDescent="0.3">
      <c r="A229">
        <v>87.15547198522836</v>
      </c>
    </row>
    <row r="230" spans="1:1" x14ac:dyDescent="0.3">
      <c r="A230">
        <v>83.27940565510653</v>
      </c>
    </row>
    <row r="231" spans="1:1" x14ac:dyDescent="0.3">
      <c r="A231">
        <v>107.92389263957739</v>
      </c>
    </row>
    <row r="232" spans="1:1" x14ac:dyDescent="0.3">
      <c r="A232">
        <v>87.715138644911349</v>
      </c>
    </row>
    <row r="233" spans="1:1" x14ac:dyDescent="0.3">
      <c r="A233">
        <v>82.589990481268615</v>
      </c>
    </row>
    <row r="234" spans="1:1" x14ac:dyDescent="0.3">
      <c r="A234">
        <v>86.18830622441601</v>
      </c>
    </row>
    <row r="235" spans="1:1" x14ac:dyDescent="0.3">
      <c r="A235">
        <v>89.968384483712725</v>
      </c>
    </row>
    <row r="236" spans="1:1" x14ac:dyDescent="0.3">
      <c r="A236">
        <v>86.246168277342804</v>
      </c>
    </row>
    <row r="237" spans="1:1" x14ac:dyDescent="0.3">
      <c r="A237">
        <v>87.400380718521774</v>
      </c>
    </row>
    <row r="238" spans="1:1" x14ac:dyDescent="0.3">
      <c r="A238">
        <v>85.88217940274626</v>
      </c>
    </row>
    <row r="239" spans="1:1" x14ac:dyDescent="0.3">
      <c r="A239">
        <v>101.41980498889461</v>
      </c>
    </row>
    <row r="240" spans="1:1" x14ac:dyDescent="0.3">
      <c r="A240">
        <v>90.532871465315111</v>
      </c>
    </row>
    <row r="241" spans="1:1" x14ac:dyDescent="0.3">
      <c r="A241">
        <v>85.657752490136772</v>
      </c>
    </row>
    <row r="242" spans="1:1" x14ac:dyDescent="0.3">
      <c r="A242">
        <v>96.754206308163702</v>
      </c>
    </row>
    <row r="243" spans="1:1" x14ac:dyDescent="0.3">
      <c r="A243">
        <v>79.496744430856779</v>
      </c>
    </row>
    <row r="244" spans="1:1" x14ac:dyDescent="0.3">
      <c r="A244">
        <v>78.916814229218289</v>
      </c>
    </row>
    <row r="245" spans="1:1" x14ac:dyDescent="0.3">
      <c r="A245">
        <v>92.81030076823663</v>
      </c>
    </row>
    <row r="246" spans="1:1" x14ac:dyDescent="0.3">
      <c r="A246">
        <v>92.735749487532303</v>
      </c>
    </row>
    <row r="247" spans="1:1" x14ac:dyDescent="0.3">
      <c r="A247">
        <v>101.34682713402435</v>
      </c>
    </row>
    <row r="248" spans="1:1" x14ac:dyDescent="0.3">
      <c r="A248">
        <v>90.149273884948343</v>
      </c>
    </row>
    <row r="249" spans="1:1" x14ac:dyDescent="0.3">
      <c r="A249">
        <v>90.820026227505878</v>
      </c>
    </row>
    <row r="250" spans="1:1" x14ac:dyDescent="0.3">
      <c r="A250">
        <v>78.978805388091132</v>
      </c>
    </row>
    <row r="251" spans="1:1" x14ac:dyDescent="0.3">
      <c r="A251">
        <v>86.594941305578686</v>
      </c>
    </row>
    <row r="252" spans="1:1" x14ac:dyDescent="0.3">
      <c r="A252">
        <v>90.910584614961408</v>
      </c>
    </row>
    <row r="253" spans="1:1" x14ac:dyDescent="0.3">
      <c r="A253">
        <v>95.765640137018636</v>
      </c>
    </row>
    <row r="254" spans="1:1" x14ac:dyDescent="0.3">
      <c r="A254">
        <v>83.126628735102713</v>
      </c>
    </row>
    <row r="255" spans="1:1" x14ac:dyDescent="0.3">
      <c r="A255">
        <v>89.77322511060629</v>
      </c>
    </row>
    <row r="256" spans="1:1" x14ac:dyDescent="0.3">
      <c r="A256">
        <v>77.474191923160106</v>
      </c>
    </row>
    <row r="257" spans="1:1" x14ac:dyDescent="0.3">
      <c r="A257">
        <v>96.913349691079929</v>
      </c>
    </row>
    <row r="258" spans="1:1" x14ac:dyDescent="0.3">
      <c r="A258">
        <v>93.000594344688579</v>
      </c>
    </row>
    <row r="259" spans="1:1" x14ac:dyDescent="0.3">
      <c r="A259">
        <v>87.190651240292937</v>
      </c>
    </row>
    <row r="260" spans="1:1" x14ac:dyDescent="0.3">
      <c r="A260">
        <v>95.446352927014232</v>
      </c>
    </row>
    <row r="261" spans="1:1" x14ac:dyDescent="0.3">
      <c r="A261">
        <v>87.726289049955085</v>
      </c>
    </row>
    <row r="262" spans="1:1" x14ac:dyDescent="0.3">
      <c r="A262">
        <v>88.188030415098183</v>
      </c>
    </row>
    <row r="263" spans="1:1" x14ac:dyDescent="0.3">
      <c r="A263">
        <v>75.570110195316374</v>
      </c>
    </row>
    <row r="264" spans="1:1" x14ac:dyDescent="0.3">
      <c r="A264">
        <v>81.676093825139105</v>
      </c>
    </row>
    <row r="265" spans="1:1" x14ac:dyDescent="0.3">
      <c r="A265">
        <v>71.38228727132082</v>
      </c>
    </row>
    <row r="266" spans="1:1" x14ac:dyDescent="0.3">
      <c r="A266">
        <v>90.162879925686866</v>
      </c>
    </row>
    <row r="267" spans="1:1" x14ac:dyDescent="0.3">
      <c r="A267">
        <v>75.58262484241277</v>
      </c>
    </row>
    <row r="268" spans="1:1" x14ac:dyDescent="0.3">
      <c r="A268">
        <v>101.82118319068104</v>
      </c>
    </row>
    <row r="269" spans="1:1" x14ac:dyDescent="0.3">
      <c r="A269">
        <v>88.360097717726603</v>
      </c>
    </row>
    <row r="270" spans="1:1" x14ac:dyDescent="0.3">
      <c r="A270">
        <v>95.620612111873925</v>
      </c>
    </row>
    <row r="271" spans="1:1" x14ac:dyDescent="0.3">
      <c r="A271">
        <v>103.83291271142662</v>
      </c>
    </row>
    <row r="272" spans="1:1" x14ac:dyDescent="0.3">
      <c r="A272">
        <v>102.53626430500299</v>
      </c>
    </row>
    <row r="273" spans="1:1" x14ac:dyDescent="0.3">
      <c r="A273">
        <v>77.534364092629403</v>
      </c>
    </row>
    <row r="274" spans="1:1" x14ac:dyDescent="0.3">
      <c r="A274">
        <v>82.305846146540716</v>
      </c>
    </row>
    <row r="275" spans="1:1" x14ac:dyDescent="0.3">
      <c r="A275">
        <v>92.336908775963821</v>
      </c>
    </row>
    <row r="276" spans="1:1" x14ac:dyDescent="0.3">
      <c r="A276">
        <v>86.089789758319966</v>
      </c>
    </row>
    <row r="277" spans="1:1" x14ac:dyDescent="0.3">
      <c r="A277">
        <v>95.043792382115498</v>
      </c>
    </row>
    <row r="278" spans="1:1" x14ac:dyDescent="0.3">
      <c r="A278">
        <v>84.641637724475004</v>
      </c>
    </row>
    <row r="279" spans="1:1" x14ac:dyDescent="0.3">
      <c r="A279">
        <v>77.339550327509642</v>
      </c>
    </row>
    <row r="280" spans="1:1" x14ac:dyDescent="0.3">
      <c r="A280">
        <v>85.107235347153619</v>
      </c>
    </row>
    <row r="281" spans="1:1" x14ac:dyDescent="0.3">
      <c r="A281">
        <v>91.317483449587598</v>
      </c>
    </row>
    <row r="282" spans="1:1" x14ac:dyDescent="0.3">
      <c r="A282">
        <v>97.60794898471795</v>
      </c>
    </row>
    <row r="283" spans="1:1" x14ac:dyDescent="0.3">
      <c r="A283">
        <v>89.670606823405251</v>
      </c>
    </row>
    <row r="284" spans="1:1" x14ac:dyDescent="0.3">
      <c r="A284">
        <v>83.046193023677915</v>
      </c>
    </row>
    <row r="285" spans="1:1" x14ac:dyDescent="0.3">
      <c r="A285">
        <v>92.058485162910074</v>
      </c>
    </row>
    <row r="286" spans="1:1" x14ac:dyDescent="0.3">
      <c r="A286">
        <v>86.811146386084147</v>
      </c>
    </row>
    <row r="287" spans="1:1" x14ac:dyDescent="0.3">
      <c r="A287">
        <v>78.0142134972848</v>
      </c>
    </row>
    <row r="288" spans="1:1" x14ac:dyDescent="0.3">
      <c r="A288">
        <v>100.69064489658922</v>
      </c>
    </row>
    <row r="289" spans="1:1" x14ac:dyDescent="0.3">
      <c r="A289">
        <v>77.087729434482753</v>
      </c>
    </row>
    <row r="290" spans="1:1" x14ac:dyDescent="0.3">
      <c r="A290">
        <v>96.920334610389546</v>
      </c>
    </row>
    <row r="291" spans="1:1" x14ac:dyDescent="0.3">
      <c r="A291">
        <v>97.315637387568131</v>
      </c>
    </row>
    <row r="292" spans="1:1" x14ac:dyDescent="0.3">
      <c r="A292">
        <v>92.089453457505442</v>
      </c>
    </row>
    <row r="293" spans="1:1" x14ac:dyDescent="0.3">
      <c r="A293">
        <v>96.575054041808471</v>
      </c>
    </row>
    <row r="294" spans="1:1" x14ac:dyDescent="0.3">
      <c r="A294">
        <v>96.32112312107347</v>
      </c>
    </row>
    <row r="295" spans="1:1" x14ac:dyDescent="0.3">
      <c r="A295">
        <v>66.417755872011185</v>
      </c>
    </row>
    <row r="296" spans="1:1" x14ac:dyDescent="0.3">
      <c r="A296">
        <v>84.334546838421375</v>
      </c>
    </row>
    <row r="297" spans="1:1" x14ac:dyDescent="0.3">
      <c r="A297">
        <v>90.572161636431701</v>
      </c>
    </row>
    <row r="298" spans="1:1" x14ac:dyDescent="0.3">
      <c r="A298">
        <v>105.05672878213227</v>
      </c>
    </row>
    <row r="299" spans="1:1" x14ac:dyDescent="0.3">
      <c r="A299">
        <v>85.745027601718903</v>
      </c>
    </row>
    <row r="300" spans="1:1" x14ac:dyDescent="0.3">
      <c r="A300">
        <v>93.745488695334643</v>
      </c>
    </row>
    <row r="301" spans="1:1" x14ac:dyDescent="0.3">
      <c r="A301">
        <v>80.988224792294204</v>
      </c>
    </row>
    <row r="302" spans="1:1" x14ac:dyDescent="0.3">
      <c r="A302">
        <v>91.155838956241496</v>
      </c>
    </row>
    <row r="303" spans="1:1" x14ac:dyDescent="0.3">
      <c r="A303">
        <v>74.595895850565284</v>
      </c>
    </row>
    <row r="304" spans="1:1" x14ac:dyDescent="0.3">
      <c r="A304">
        <v>96.771850505378097</v>
      </c>
    </row>
    <row r="305" spans="1:1" x14ac:dyDescent="0.3">
      <c r="A305">
        <v>88.064893927425146</v>
      </c>
    </row>
    <row r="306" spans="1:1" x14ac:dyDescent="0.3">
      <c r="A306">
        <v>82.881046975729987</v>
      </c>
    </row>
    <row r="307" spans="1:1" x14ac:dyDescent="0.3">
      <c r="A307">
        <v>89.593254299019463</v>
      </c>
    </row>
    <row r="308" spans="1:1" x14ac:dyDescent="0.3">
      <c r="A308">
        <v>95.502386895590462</v>
      </c>
    </row>
    <row r="309" spans="1:1" x14ac:dyDescent="0.3">
      <c r="A309">
        <v>98.282575774705037</v>
      </c>
    </row>
    <row r="310" spans="1:1" x14ac:dyDescent="0.3">
      <c r="A310">
        <v>83.073605193989351</v>
      </c>
    </row>
    <row r="311" spans="1:1" x14ac:dyDescent="0.3">
      <c r="A311">
        <v>81.553330230293795</v>
      </c>
    </row>
    <row r="312" spans="1:1" x14ac:dyDescent="0.3">
      <c r="A312">
        <v>85.747692421195097</v>
      </c>
    </row>
    <row r="313" spans="1:1" x14ac:dyDescent="0.3">
      <c r="A313">
        <v>84.212119756615721</v>
      </c>
    </row>
    <row r="314" spans="1:1" x14ac:dyDescent="0.3">
      <c r="A314">
        <v>85.639044184121303</v>
      </c>
    </row>
    <row r="315" spans="1:1" x14ac:dyDescent="0.3">
      <c r="A315">
        <v>91.187589416280389</v>
      </c>
    </row>
    <row r="316" spans="1:1" x14ac:dyDescent="0.3">
      <c r="A316">
        <v>95.932514224899933</v>
      </c>
    </row>
    <row r="317" spans="1:1" x14ac:dyDescent="0.3">
      <c r="A317">
        <v>89.488362275063992</v>
      </c>
    </row>
    <row r="318" spans="1:1" x14ac:dyDescent="0.3">
      <c r="A318">
        <v>98.637187758926302</v>
      </c>
    </row>
    <row r="319" spans="1:1" x14ac:dyDescent="0.3">
      <c r="A319">
        <v>86.651866578962654</v>
      </c>
    </row>
    <row r="320" spans="1:1" x14ac:dyDescent="0.3">
      <c r="A320">
        <v>83.979489201796241</v>
      </c>
    </row>
    <row r="321" spans="1:1" x14ac:dyDescent="0.3">
      <c r="A321">
        <v>91.305996531504206</v>
      </c>
    </row>
    <row r="322" spans="1:1" x14ac:dyDescent="0.3">
      <c r="A322">
        <v>94.069041435490362</v>
      </c>
    </row>
    <row r="323" spans="1:1" x14ac:dyDescent="0.3">
      <c r="A323">
        <v>101.97608832828701</v>
      </c>
    </row>
    <row r="324" spans="1:1" x14ac:dyDescent="0.3">
      <c r="A324">
        <v>96.20192474545911</v>
      </c>
    </row>
    <row r="325" spans="1:1" x14ac:dyDescent="0.3">
      <c r="A325">
        <v>88.554547684965655</v>
      </c>
    </row>
    <row r="326" spans="1:1" x14ac:dyDescent="0.3">
      <c r="A326">
        <v>98.56550138653256</v>
      </c>
    </row>
    <row r="327" spans="1:1" x14ac:dyDescent="0.3">
      <c r="A327">
        <v>87.207595126586966</v>
      </c>
    </row>
    <row r="328" spans="1:1" x14ac:dyDescent="0.3">
      <c r="A328">
        <v>85.413080225465819</v>
      </c>
    </row>
    <row r="329" spans="1:1" x14ac:dyDescent="0.3">
      <c r="A329">
        <v>86.565473677241243</v>
      </c>
    </row>
    <row r="330" spans="1:1" x14ac:dyDescent="0.3">
      <c r="A330">
        <v>87.825987859163433</v>
      </c>
    </row>
    <row r="331" spans="1:1" x14ac:dyDescent="0.3">
      <c r="A331">
        <v>82.964356690412387</v>
      </c>
    </row>
    <row r="332" spans="1:1" x14ac:dyDescent="0.3">
      <c r="A332">
        <v>90.523530954727903</v>
      </c>
    </row>
    <row r="333" spans="1:1" x14ac:dyDescent="0.3">
      <c r="A333">
        <v>79.300566423684359</v>
      </c>
    </row>
    <row r="334" spans="1:1" x14ac:dyDescent="0.3">
      <c r="A334">
        <v>81.204575391951948</v>
      </c>
    </row>
    <row r="335" spans="1:1" x14ac:dyDescent="0.3">
      <c r="A335">
        <v>83.223153407801874</v>
      </c>
    </row>
    <row r="336" spans="1:1" x14ac:dyDescent="0.3">
      <c r="A336">
        <v>81.94283043127507</v>
      </c>
    </row>
    <row r="337" spans="1:1" x14ac:dyDescent="0.3">
      <c r="A337">
        <v>95.707196007482708</v>
      </c>
    </row>
    <row r="338" spans="1:1" x14ac:dyDescent="0.3">
      <c r="A338">
        <v>81.078664945438504</v>
      </c>
    </row>
    <row r="339" spans="1:1" x14ac:dyDescent="0.3">
      <c r="A339">
        <v>81.563698469894007</v>
      </c>
    </row>
    <row r="340" spans="1:1" x14ac:dyDescent="0.3">
      <c r="A340">
        <v>84.556208887137473</v>
      </c>
    </row>
    <row r="341" spans="1:1" x14ac:dyDescent="0.3">
      <c r="A341">
        <v>90.759790393407457</v>
      </c>
    </row>
    <row r="342" spans="1:1" x14ac:dyDescent="0.3">
      <c r="A342">
        <v>101.82118319068104</v>
      </c>
    </row>
    <row r="343" spans="1:1" x14ac:dyDescent="0.3">
      <c r="A343">
        <v>79.996129781706259</v>
      </c>
    </row>
    <row r="344" spans="1:1" x14ac:dyDescent="0.3">
      <c r="A344">
        <v>83.616555341053754</v>
      </c>
    </row>
    <row r="345" spans="1:1" x14ac:dyDescent="0.3">
      <c r="A345">
        <v>66.351399138569832</v>
      </c>
    </row>
    <row r="346" spans="1:1" x14ac:dyDescent="0.3">
      <c r="A346">
        <v>88.997853592503816</v>
      </c>
    </row>
    <row r="347" spans="1:1" x14ac:dyDescent="0.3">
      <c r="A347">
        <v>104.58139047119766</v>
      </c>
    </row>
    <row r="348" spans="1:1" x14ac:dyDescent="0.3">
      <c r="A348">
        <v>88.434357960126363</v>
      </c>
    </row>
    <row r="349" spans="1:1" x14ac:dyDescent="0.3">
      <c r="A349">
        <v>83.653344401740469</v>
      </c>
    </row>
    <row r="350" spans="1:1" x14ac:dyDescent="0.3">
      <c r="A350">
        <v>88.777519406052306</v>
      </c>
    </row>
    <row r="351" spans="1:1" x14ac:dyDescent="0.3">
      <c r="A351">
        <v>86.086524672340602</v>
      </c>
    </row>
    <row r="352" spans="1:1" x14ac:dyDescent="0.3">
      <c r="A352">
        <v>90.52975189848803</v>
      </c>
    </row>
    <row r="353" spans="1:1" x14ac:dyDescent="0.3">
      <c r="A353">
        <v>83.744812283897772</v>
      </c>
    </row>
    <row r="354" spans="1:1" x14ac:dyDescent="0.3">
      <c r="A354">
        <v>84.589723766897805</v>
      </c>
    </row>
    <row r="355" spans="1:1" x14ac:dyDescent="0.3">
      <c r="A355">
        <v>83.210429576924071</v>
      </c>
    </row>
    <row r="356" spans="1:1" x14ac:dyDescent="0.3">
      <c r="A356">
        <v>101.20971171278507</v>
      </c>
    </row>
    <row r="357" spans="1:1" x14ac:dyDescent="0.3">
      <c r="A357">
        <v>92.892764652846381</v>
      </c>
    </row>
    <row r="358" spans="1:1" x14ac:dyDescent="0.3">
      <c r="A358">
        <v>113.63348209857941</v>
      </c>
    </row>
    <row r="359" spans="1:1" x14ac:dyDescent="0.3">
      <c r="A359">
        <v>88.652591213816777</v>
      </c>
    </row>
    <row r="360" spans="1:1" x14ac:dyDescent="0.3">
      <c r="A360">
        <v>101.68384949071333</v>
      </c>
    </row>
    <row r="361" spans="1:1" x14ac:dyDescent="0.3">
      <c r="A361">
        <v>95.864156603114679</v>
      </c>
    </row>
    <row r="362" spans="1:1" x14ac:dyDescent="0.3">
      <c r="A362">
        <v>75.903858371078968</v>
      </c>
    </row>
    <row r="363" spans="1:1" x14ac:dyDescent="0.3">
      <c r="A363">
        <v>91.952747308881953</v>
      </c>
    </row>
    <row r="364" spans="1:1" x14ac:dyDescent="0.3">
      <c r="A364">
        <v>99.68114215740934</v>
      </c>
    </row>
    <row r="365" spans="1:1" x14ac:dyDescent="0.3">
      <c r="A365">
        <v>86.106133378110826</v>
      </c>
    </row>
    <row r="366" spans="1:1" x14ac:dyDescent="0.3">
      <c r="A366">
        <v>91.854703780030832</v>
      </c>
    </row>
    <row r="367" spans="1:1" x14ac:dyDescent="0.3">
      <c r="A367">
        <v>85.12513420288451</v>
      </c>
    </row>
    <row r="368" spans="1:1" x14ac:dyDescent="0.3">
      <c r="A368">
        <v>73.082969604060054</v>
      </c>
    </row>
    <row r="369" spans="1:1" x14ac:dyDescent="0.3">
      <c r="A369">
        <v>85.860369719797745</v>
      </c>
    </row>
    <row r="370" spans="1:1" x14ac:dyDescent="0.3">
      <c r="A370">
        <v>90.292919478146359</v>
      </c>
    </row>
    <row r="371" spans="1:1" x14ac:dyDescent="0.3">
      <c r="A371">
        <v>82.647197698010132</v>
      </c>
    </row>
    <row r="372" spans="1:1" x14ac:dyDescent="0.3">
      <c r="A372">
        <v>83.991412677336484</v>
      </c>
    </row>
    <row r="373" spans="1:1" x14ac:dyDescent="0.3">
      <c r="A373">
        <v>99.687126632547006</v>
      </c>
    </row>
    <row r="374" spans="1:1" x14ac:dyDescent="0.3">
      <c r="A374">
        <v>92.711193130584434</v>
      </c>
    </row>
    <row r="375" spans="1:1" x14ac:dyDescent="0.3">
      <c r="A375">
        <v>88.448464222950861</v>
      </c>
    </row>
    <row r="376" spans="1:1" x14ac:dyDescent="0.3">
      <c r="A376">
        <v>92.658115019788966</v>
      </c>
    </row>
    <row r="377" spans="1:1" x14ac:dyDescent="0.3">
      <c r="A377">
        <v>80.094591678120196</v>
      </c>
    </row>
    <row r="378" spans="1:1" x14ac:dyDescent="0.3">
      <c r="A378">
        <v>90.790522219380364</v>
      </c>
    </row>
    <row r="379" spans="1:1" x14ac:dyDescent="0.3">
      <c r="A379">
        <v>80.996301105245948</v>
      </c>
    </row>
    <row r="380" spans="1:1" x14ac:dyDescent="0.3">
      <c r="A380">
        <v>99.081821528729051</v>
      </c>
    </row>
    <row r="381" spans="1:1" x14ac:dyDescent="0.3">
      <c r="A381">
        <v>76.727169354911894</v>
      </c>
    </row>
    <row r="382" spans="1:1" x14ac:dyDescent="0.3">
      <c r="A382">
        <v>94.633210093947127</v>
      </c>
    </row>
    <row r="383" spans="1:1" x14ac:dyDescent="0.3">
      <c r="A383">
        <v>90.637727109482512</v>
      </c>
    </row>
    <row r="384" spans="1:1" x14ac:dyDescent="0.3">
      <c r="A384">
        <v>86.570603227359243</v>
      </c>
    </row>
    <row r="385" spans="1:1" x14ac:dyDescent="0.3">
      <c r="A385">
        <v>92.802078936132602</v>
      </c>
    </row>
    <row r="386" spans="1:1" x14ac:dyDescent="0.3">
      <c r="A386">
        <v>92.908617145498283</v>
      </c>
    </row>
    <row r="387" spans="1:1" x14ac:dyDescent="0.3">
      <c r="A387">
        <v>87.005559973535128</v>
      </c>
    </row>
    <row r="388" spans="1:1" x14ac:dyDescent="0.3">
      <c r="A388">
        <v>82.058572727022693</v>
      </c>
    </row>
    <row r="389" spans="1:1" x14ac:dyDescent="0.3">
      <c r="A389">
        <v>81.115554050542414</v>
      </c>
    </row>
    <row r="390" spans="1:1" x14ac:dyDescent="0.3">
      <c r="A390">
        <v>84.634534570854157</v>
      </c>
    </row>
    <row r="391" spans="1:1" x14ac:dyDescent="0.3">
      <c r="A391">
        <v>77.858144206460565</v>
      </c>
    </row>
    <row r="392" spans="1:1" x14ac:dyDescent="0.3">
      <c r="A392">
        <v>95.265108822844923</v>
      </c>
    </row>
    <row r="393" spans="1:1" x14ac:dyDescent="0.3">
      <c r="A393">
        <v>80.339464031625539</v>
      </c>
    </row>
    <row r="394" spans="1:1" x14ac:dyDescent="0.3">
      <c r="A394">
        <v>81.893008311511949</v>
      </c>
    </row>
    <row r="395" spans="1:1" x14ac:dyDescent="0.3">
      <c r="A395">
        <v>93.238172550685704</v>
      </c>
    </row>
    <row r="396" spans="1:1" x14ac:dyDescent="0.3">
      <c r="A396">
        <v>92.362292773090303</v>
      </c>
    </row>
    <row r="397" spans="1:1" x14ac:dyDescent="0.3">
      <c r="A397">
        <v>85.491405909182504</v>
      </c>
    </row>
    <row r="398" spans="1:1" x14ac:dyDescent="0.3">
      <c r="A398">
        <v>105.1214848048985</v>
      </c>
    </row>
    <row r="399" spans="1:1" x14ac:dyDescent="0.3">
      <c r="A399">
        <v>92.680561349028721</v>
      </c>
    </row>
    <row r="400" spans="1:1" x14ac:dyDescent="0.3">
      <c r="A400">
        <v>86.433096723398194</v>
      </c>
    </row>
    <row r="401" spans="1:1" x14ac:dyDescent="0.3">
      <c r="A401">
        <v>83.329082255717367</v>
      </c>
    </row>
  </sheetData>
  <mergeCells count="1">
    <mergeCell ref="J20:DH20"/>
  </mergeCells>
  <hyperlinks>
    <hyperlink ref="J20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1"/>
  <sheetViews>
    <sheetView workbookViewId="0">
      <selection activeCell="C1" sqref="C1:DB1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 s="11">
        <f>AVERAGE(A1:A11)</f>
        <v>22.90909090909091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</sheetData>
  <mergeCells count="1">
    <mergeCell ref="D1:DB1"/>
  </mergeCells>
  <hyperlinks>
    <hyperlink ref="D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11"/>
  <sheetViews>
    <sheetView workbookViewId="0">
      <selection activeCell="C1" sqref="C1:DB1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 s="11">
        <f>VAR(A1:A11)</f>
        <v>549.09090909090912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</sheetData>
  <mergeCells count="1">
    <mergeCell ref="D1:DB1"/>
  </mergeCells>
  <hyperlinks>
    <hyperlink ref="D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11"/>
  <sheetViews>
    <sheetView workbookViewId="0">
      <selection activeCell="C1" sqref="C1:DB1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 s="11">
        <f>STDEVP(A1:A11)</f>
        <v>22.342192231717288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</sheetData>
  <mergeCells count="1">
    <mergeCell ref="D1:DB1"/>
  </mergeCells>
  <hyperlinks>
    <hyperlink ref="D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11"/>
  <sheetViews>
    <sheetView workbookViewId="0">
      <selection activeCell="C1" sqref="C1:DB1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>
        <f>MAX(A1:A11)-MIN(A1:A11)</f>
        <v>73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</sheetData>
  <mergeCells count="1">
    <mergeCell ref="D1:DB1"/>
  </mergeCells>
  <hyperlinks>
    <hyperlink ref="D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11"/>
  <sheetViews>
    <sheetView workbookViewId="0">
      <selection activeCell="C1" sqref="C1:DB1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 s="11">
        <f>SKEW(A1:A11)</f>
        <v>1.4807482852329541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</sheetData>
  <mergeCells count="1">
    <mergeCell ref="D1:DB1"/>
  </mergeCells>
  <hyperlinks>
    <hyperlink ref="D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5"/>
  <sheetViews>
    <sheetView workbookViewId="0">
      <selection activeCell="I13" sqref="I13"/>
    </sheetView>
  </sheetViews>
  <sheetFormatPr defaultRowHeight="14.4" x14ac:dyDescent="0.3"/>
  <sheetData>
    <row r="1" spans="1:106" ht="18" x14ac:dyDescent="0.35">
      <c r="A1">
        <v>10</v>
      </c>
      <c r="C1" s="17" t="s">
        <v>44</v>
      </c>
      <c r="D1" s="18" t="s">
        <v>45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>
        <v>9</v>
      </c>
    </row>
    <row r="3" spans="1:106" x14ac:dyDescent="0.3">
      <c r="A3">
        <v>5</v>
      </c>
    </row>
    <row r="4" spans="1:106" x14ac:dyDescent="0.3">
      <c r="A4">
        <v>17</v>
      </c>
    </row>
    <row r="5" spans="1:106" x14ac:dyDescent="0.3">
      <c r="A5">
        <v>34</v>
      </c>
      <c r="B5" s="11">
        <f>KURT(A1:A11)</f>
        <v>1.5006462709968895</v>
      </c>
    </row>
    <row r="6" spans="1:106" x14ac:dyDescent="0.3">
      <c r="A6">
        <v>76</v>
      </c>
    </row>
    <row r="7" spans="1:106" x14ac:dyDescent="0.3">
      <c r="A7">
        <v>28</v>
      </c>
    </row>
    <row r="8" spans="1:106" x14ac:dyDescent="0.3">
      <c r="A8">
        <v>8</v>
      </c>
    </row>
    <row r="9" spans="1:106" x14ac:dyDescent="0.3">
      <c r="A9">
        <v>54</v>
      </c>
    </row>
    <row r="10" spans="1:106" x14ac:dyDescent="0.3">
      <c r="A10">
        <v>3</v>
      </c>
    </row>
    <row r="11" spans="1:106" x14ac:dyDescent="0.3">
      <c r="A11">
        <v>8</v>
      </c>
    </row>
    <row r="12" spans="1:106" x14ac:dyDescent="0.3">
      <c r="H12" s="12"/>
    </row>
    <row r="14" spans="1:106" x14ac:dyDescent="0.3">
      <c r="I14" s="3"/>
    </row>
    <row r="15" spans="1:106" x14ac:dyDescent="0.3">
      <c r="I15" s="3"/>
    </row>
  </sheetData>
  <mergeCells count="1">
    <mergeCell ref="D1:DB1"/>
  </mergeCells>
  <hyperlinks>
    <hyperlink ref="D1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Sheet2</vt:lpstr>
      <vt:lpstr>Sheet3</vt:lpstr>
      <vt:lpstr>Sheet4</vt:lpstr>
      <vt:lpstr>Sheet5</vt:lpstr>
      <vt:lpstr>Sheet6</vt:lpstr>
      <vt:lpstr>Sheet7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SAILU SAILESH</cp:lastModifiedBy>
  <dcterms:created xsi:type="dcterms:W3CDTF">2018-06-30T07:49:06Z</dcterms:created>
  <dcterms:modified xsi:type="dcterms:W3CDTF">2023-07-29T13:58:36Z</dcterms:modified>
</cp:coreProperties>
</file>