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ilom.k\Desktop\Branch_Expenses\"/>
    </mc:Choice>
  </mc:AlternateContent>
  <xr:revisionPtr revIDLastSave="0" documentId="13_ncr:1_{9AB36559-6655-45A9-AF6B-2416907FE4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VAN1" sheetId="1" r:id="rId1"/>
    <sheet name="VAN2" sheetId="2" r:id="rId2"/>
    <sheet name="VAN3" sheetId="3" r:id="rId3"/>
    <sheet name="VAN4" sheetId="4" r:id="rId4"/>
    <sheet name="VAN5" sheetId="5" r:id="rId5"/>
    <sheet name="VAN6" sheetId="6" r:id="rId6"/>
    <sheet name="VAN7" sheetId="7" r:id="rId7"/>
    <sheet name="VAN8" sheetId="8" r:id="rId8"/>
    <sheet name="VAN9" sheetId="9" r:id="rId9"/>
    <sheet name="VAN10" sheetId="10" r:id="rId10"/>
  </sheets>
  <definedNames>
    <definedName name="_xlnm.Print_Area" localSheetId="0">'VAN1'!$F:$N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1" l="1"/>
  <c r="A4" i="1"/>
  <c r="Q4" i="1"/>
  <c r="L4" i="1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" i="6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L36" i="10" l="1"/>
  <c r="L37" i="10" s="1"/>
  <c r="N33" i="10"/>
  <c r="K33" i="10"/>
  <c r="J33" i="10"/>
  <c r="Q32" i="10"/>
  <c r="O32" i="10"/>
  <c r="L32" i="10"/>
  <c r="O31" i="10"/>
  <c r="Q31" i="10" s="1"/>
  <c r="L31" i="10"/>
  <c r="O30" i="10"/>
  <c r="Q30" i="10" s="1"/>
  <c r="O29" i="10"/>
  <c r="Q29" i="10" s="1"/>
  <c r="O28" i="10"/>
  <c r="Q28" i="10" s="1"/>
  <c r="O27" i="10"/>
  <c r="Q27" i="10" s="1"/>
  <c r="L27" i="10"/>
  <c r="O26" i="10"/>
  <c r="Q26" i="10" s="1"/>
  <c r="Q25" i="10"/>
  <c r="O25" i="10"/>
  <c r="L25" i="10"/>
  <c r="O24" i="10"/>
  <c r="Q24" i="10" s="1"/>
  <c r="O23" i="10"/>
  <c r="Q23" i="10" s="1"/>
  <c r="O22" i="10"/>
  <c r="Q22" i="10" s="1"/>
  <c r="L22" i="10"/>
  <c r="O21" i="10"/>
  <c r="Q21" i="10" s="1"/>
  <c r="O20" i="10"/>
  <c r="Q20" i="10" s="1"/>
  <c r="L20" i="10"/>
  <c r="O19" i="10"/>
  <c r="Q19" i="10" s="1"/>
  <c r="O17" i="10"/>
  <c r="P17" i="10" s="1"/>
  <c r="O16" i="10"/>
  <c r="Q16" i="10" s="1"/>
  <c r="L16" i="10"/>
  <c r="O15" i="10"/>
  <c r="Q15" i="10" s="1"/>
  <c r="O14" i="10"/>
  <c r="Q14" i="10" s="1"/>
  <c r="O13" i="10"/>
  <c r="Q13" i="10" s="1"/>
  <c r="O12" i="10"/>
  <c r="Q12" i="10" s="1"/>
  <c r="O11" i="10"/>
  <c r="Q11" i="10" s="1"/>
  <c r="L11" i="10"/>
  <c r="Q10" i="10"/>
  <c r="O10" i="10"/>
  <c r="O9" i="10"/>
  <c r="Q9" i="10" s="1"/>
  <c r="L9" i="10"/>
  <c r="O8" i="10"/>
  <c r="Q8" i="10" s="1"/>
  <c r="Q7" i="10"/>
  <c r="O7" i="10"/>
  <c r="L6" i="10"/>
  <c r="O5" i="10"/>
  <c r="P5" i="10" s="1"/>
  <c r="Q4" i="10"/>
  <c r="P4" i="10"/>
  <c r="O4" i="10"/>
  <c r="Q3" i="10"/>
  <c r="L3" i="10"/>
  <c r="L33" i="10" l="1"/>
  <c r="L35" i="10" s="1"/>
  <c r="O18" i="10"/>
  <c r="Q18" i="10" s="1"/>
  <c r="Q17" i="10"/>
  <c r="O6" i="10"/>
  <c r="Q6" i="10" s="1"/>
  <c r="Q5" i="10"/>
  <c r="L36" i="9"/>
  <c r="L37" i="9" s="1"/>
  <c r="N33" i="9"/>
  <c r="K33" i="9"/>
  <c r="J33" i="9"/>
  <c r="O32" i="9"/>
  <c r="Q32" i="9" s="1"/>
  <c r="L32" i="9"/>
  <c r="O31" i="9"/>
  <c r="Q31" i="9" s="1"/>
  <c r="L31" i="9"/>
  <c r="O30" i="9"/>
  <c r="Q30" i="9" s="1"/>
  <c r="O29" i="9"/>
  <c r="Q29" i="9" s="1"/>
  <c r="O28" i="9"/>
  <c r="Q28" i="9" s="1"/>
  <c r="O27" i="9"/>
  <c r="Q27" i="9" s="1"/>
  <c r="L27" i="9"/>
  <c r="Q26" i="9"/>
  <c r="O26" i="9"/>
  <c r="O25" i="9"/>
  <c r="Q25" i="9" s="1"/>
  <c r="L25" i="9"/>
  <c r="O24" i="9"/>
  <c r="Q24" i="9" s="1"/>
  <c r="Q23" i="9"/>
  <c r="O23" i="9"/>
  <c r="Q22" i="9"/>
  <c r="O22" i="9"/>
  <c r="L22" i="9"/>
  <c r="O21" i="9"/>
  <c r="Q21" i="9" s="1"/>
  <c r="O20" i="9"/>
  <c r="Q20" i="9" s="1"/>
  <c r="L20" i="9"/>
  <c r="Q19" i="9"/>
  <c r="O19" i="9"/>
  <c r="O17" i="9"/>
  <c r="P17" i="9" s="1"/>
  <c r="Q16" i="9"/>
  <c r="O16" i="9"/>
  <c r="L16" i="9"/>
  <c r="O15" i="9"/>
  <c r="Q15" i="9" s="1"/>
  <c r="O14" i="9"/>
  <c r="Q14" i="9" s="1"/>
  <c r="O13" i="9"/>
  <c r="Q13" i="9" s="1"/>
  <c r="O12" i="9"/>
  <c r="Q12" i="9" s="1"/>
  <c r="O11" i="9"/>
  <c r="Q11" i="9" s="1"/>
  <c r="L11" i="9"/>
  <c r="O10" i="9"/>
  <c r="Q10" i="9" s="1"/>
  <c r="O9" i="9"/>
  <c r="Q9" i="9" s="1"/>
  <c r="L9" i="9"/>
  <c r="Q8" i="9"/>
  <c r="O8" i="9"/>
  <c r="O7" i="9"/>
  <c r="Q7" i="9" s="1"/>
  <c r="L6" i="9"/>
  <c r="O4" i="9"/>
  <c r="P4" i="9" s="1"/>
  <c r="Q3" i="9"/>
  <c r="L3" i="9"/>
  <c r="L33" i="9" s="1"/>
  <c r="L35" i="9" s="1"/>
  <c r="L36" i="8"/>
  <c r="L37" i="8" s="1"/>
  <c r="N33" i="8"/>
  <c r="K33" i="8"/>
  <c r="J33" i="8"/>
  <c r="O32" i="8"/>
  <c r="Q32" i="8" s="1"/>
  <c r="L32" i="8"/>
  <c r="Q31" i="8"/>
  <c r="O31" i="8"/>
  <c r="L31" i="8"/>
  <c r="O30" i="8"/>
  <c r="Q30" i="8" s="1"/>
  <c r="O29" i="8"/>
  <c r="Q29" i="8" s="1"/>
  <c r="O28" i="8"/>
  <c r="Q28" i="8" s="1"/>
  <c r="O27" i="8"/>
  <c r="Q27" i="8" s="1"/>
  <c r="L27" i="8"/>
  <c r="Q26" i="8"/>
  <c r="O26" i="8"/>
  <c r="O25" i="8"/>
  <c r="Q25" i="8" s="1"/>
  <c r="L25" i="8"/>
  <c r="Q24" i="8"/>
  <c r="O24" i="8"/>
  <c r="Q23" i="8"/>
  <c r="O23" i="8"/>
  <c r="O22" i="8"/>
  <c r="Q22" i="8" s="1"/>
  <c r="L22" i="8"/>
  <c r="O21" i="8"/>
  <c r="Q21" i="8" s="1"/>
  <c r="O20" i="8"/>
  <c r="Q20" i="8" s="1"/>
  <c r="L20" i="8"/>
  <c r="Q19" i="8"/>
  <c r="O19" i="8"/>
  <c r="P17" i="8"/>
  <c r="O18" i="8" s="1"/>
  <c r="Q18" i="8" s="1"/>
  <c r="O17" i="8"/>
  <c r="Q16" i="8"/>
  <c r="O16" i="8"/>
  <c r="L16" i="8"/>
  <c r="O15" i="8"/>
  <c r="Q15" i="8" s="1"/>
  <c r="O14" i="8"/>
  <c r="Q14" i="8" s="1"/>
  <c r="O13" i="8"/>
  <c r="Q13" i="8" s="1"/>
  <c r="O12" i="8"/>
  <c r="Q12" i="8" s="1"/>
  <c r="O11" i="8"/>
  <c r="Q11" i="8" s="1"/>
  <c r="L11" i="8"/>
  <c r="O10" i="8"/>
  <c r="Q10" i="8" s="1"/>
  <c r="O9" i="8"/>
  <c r="Q9" i="8" s="1"/>
  <c r="L9" i="8"/>
  <c r="O8" i="8"/>
  <c r="Q8" i="8" s="1"/>
  <c r="O7" i="8"/>
  <c r="Q7" i="8" s="1"/>
  <c r="L6" i="8"/>
  <c r="O4" i="8"/>
  <c r="P4" i="8" s="1"/>
  <c r="Q3" i="8"/>
  <c r="L3" i="8"/>
  <c r="L33" i="8" s="1"/>
  <c r="L35" i="8" s="1"/>
  <c r="L36" i="7"/>
  <c r="L37" i="7" s="1"/>
  <c r="N33" i="7"/>
  <c r="K33" i="7"/>
  <c r="J33" i="7"/>
  <c r="O32" i="7"/>
  <c r="Q32" i="7" s="1"/>
  <c r="L32" i="7"/>
  <c r="Q31" i="7"/>
  <c r="O31" i="7"/>
  <c r="L31" i="7"/>
  <c r="O30" i="7"/>
  <c r="Q30" i="7" s="1"/>
  <c r="O29" i="7"/>
  <c r="Q29" i="7" s="1"/>
  <c r="O28" i="7"/>
  <c r="Q28" i="7" s="1"/>
  <c r="O27" i="7"/>
  <c r="Q27" i="7" s="1"/>
  <c r="L27" i="7"/>
  <c r="O26" i="7"/>
  <c r="Q26" i="7" s="1"/>
  <c r="O25" i="7"/>
  <c r="Q25" i="7" s="1"/>
  <c r="L25" i="7"/>
  <c r="Q24" i="7"/>
  <c r="O24" i="7"/>
  <c r="O23" i="7"/>
  <c r="Q23" i="7" s="1"/>
  <c r="O22" i="7"/>
  <c r="Q22" i="7" s="1"/>
  <c r="L22" i="7"/>
  <c r="O21" i="7"/>
  <c r="Q21" i="7" s="1"/>
  <c r="O20" i="7"/>
  <c r="Q20" i="7" s="1"/>
  <c r="L20" i="7"/>
  <c r="O19" i="7"/>
  <c r="Q19" i="7" s="1"/>
  <c r="P17" i="7"/>
  <c r="O18" i="7" s="1"/>
  <c r="Q18" i="7" s="1"/>
  <c r="O17" i="7"/>
  <c r="O16" i="7"/>
  <c r="Q16" i="7" s="1"/>
  <c r="L16" i="7"/>
  <c r="O15" i="7"/>
  <c r="Q15" i="7" s="1"/>
  <c r="O14" i="7"/>
  <c r="Q14" i="7" s="1"/>
  <c r="O13" i="7"/>
  <c r="Q13" i="7" s="1"/>
  <c r="O12" i="7"/>
  <c r="Q12" i="7" s="1"/>
  <c r="O11" i="7"/>
  <c r="Q11" i="7" s="1"/>
  <c r="L11" i="7"/>
  <c r="O10" i="7"/>
  <c r="Q10" i="7" s="1"/>
  <c r="Q9" i="7"/>
  <c r="O9" i="7"/>
  <c r="L9" i="7"/>
  <c r="O8" i="7"/>
  <c r="Q8" i="7" s="1"/>
  <c r="Q7" i="7"/>
  <c r="O7" i="7"/>
  <c r="L6" i="7"/>
  <c r="P4" i="7"/>
  <c r="Q4" i="7" s="1"/>
  <c r="O4" i="7"/>
  <c r="Q3" i="7"/>
  <c r="L3" i="7"/>
  <c r="L33" i="7" s="1"/>
  <c r="L35" i="7" s="1"/>
  <c r="L36" i="6"/>
  <c r="L37" i="6" s="1"/>
  <c r="N33" i="6"/>
  <c r="K33" i="6"/>
  <c r="J33" i="6"/>
  <c r="O32" i="6"/>
  <c r="Q32" i="6" s="1"/>
  <c r="L32" i="6"/>
  <c r="Q31" i="6"/>
  <c r="O31" i="6"/>
  <c r="L31" i="6"/>
  <c r="Q30" i="6"/>
  <c r="O30" i="6"/>
  <c r="Q29" i="6"/>
  <c r="O29" i="6"/>
  <c r="O28" i="6"/>
  <c r="Q28" i="6" s="1"/>
  <c r="O27" i="6"/>
  <c r="Q27" i="6" s="1"/>
  <c r="L27" i="6"/>
  <c r="O26" i="6"/>
  <c r="Q26" i="6" s="1"/>
  <c r="O25" i="6"/>
  <c r="Q25" i="6" s="1"/>
  <c r="L25" i="6"/>
  <c r="Q24" i="6"/>
  <c r="O24" i="6"/>
  <c r="O23" i="6"/>
  <c r="Q23" i="6" s="1"/>
  <c r="Q22" i="6"/>
  <c r="O22" i="6"/>
  <c r="L22" i="6"/>
  <c r="O21" i="6"/>
  <c r="Q21" i="6" s="1"/>
  <c r="Q20" i="6"/>
  <c r="O20" i="6"/>
  <c r="L20" i="6"/>
  <c r="O19" i="6"/>
  <c r="Q19" i="6" s="1"/>
  <c r="P17" i="6"/>
  <c r="Q17" i="6" s="1"/>
  <c r="O17" i="6"/>
  <c r="O16" i="6"/>
  <c r="Q16" i="6" s="1"/>
  <c r="L16" i="6"/>
  <c r="Q15" i="6"/>
  <c r="O15" i="6"/>
  <c r="O14" i="6"/>
  <c r="Q14" i="6" s="1"/>
  <c r="Q13" i="6"/>
  <c r="O13" i="6"/>
  <c r="Q12" i="6"/>
  <c r="O12" i="6"/>
  <c r="Q11" i="6"/>
  <c r="O11" i="6"/>
  <c r="L11" i="6"/>
  <c r="O10" i="6"/>
  <c r="Q10" i="6" s="1"/>
  <c r="Q9" i="6"/>
  <c r="O9" i="6"/>
  <c r="L9" i="6"/>
  <c r="O8" i="6"/>
  <c r="Q8" i="6" s="1"/>
  <c r="O7" i="6"/>
  <c r="Q7" i="6" s="1"/>
  <c r="L6" i="6"/>
  <c r="O4" i="6"/>
  <c r="P4" i="6" s="1"/>
  <c r="Q3" i="6"/>
  <c r="L3" i="6"/>
  <c r="L33" i="6" s="1"/>
  <c r="L35" i="6" s="1"/>
  <c r="L36" i="5"/>
  <c r="L37" i="5" s="1"/>
  <c r="N33" i="5"/>
  <c r="K33" i="5"/>
  <c r="J33" i="5"/>
  <c r="O32" i="5"/>
  <c r="Q32" i="5" s="1"/>
  <c r="L32" i="5"/>
  <c r="O31" i="5"/>
  <c r="Q31" i="5" s="1"/>
  <c r="L31" i="5"/>
  <c r="O30" i="5"/>
  <c r="Q30" i="5" s="1"/>
  <c r="Q29" i="5"/>
  <c r="O29" i="5"/>
  <c r="O28" i="5"/>
  <c r="Q28" i="5" s="1"/>
  <c r="O27" i="5"/>
  <c r="Q27" i="5" s="1"/>
  <c r="L27" i="5"/>
  <c r="Q26" i="5"/>
  <c r="O26" i="5"/>
  <c r="O25" i="5"/>
  <c r="Q25" i="5" s="1"/>
  <c r="L25" i="5"/>
  <c r="O24" i="5"/>
  <c r="Q24" i="5" s="1"/>
  <c r="Q23" i="5"/>
  <c r="O23" i="5"/>
  <c r="O22" i="5"/>
  <c r="Q22" i="5" s="1"/>
  <c r="L22" i="5"/>
  <c r="O21" i="5"/>
  <c r="Q21" i="5" s="1"/>
  <c r="O20" i="5"/>
  <c r="Q20" i="5" s="1"/>
  <c r="L20" i="5"/>
  <c r="Q19" i="5"/>
  <c r="O19" i="5"/>
  <c r="O17" i="5"/>
  <c r="P17" i="5" s="1"/>
  <c r="Q16" i="5"/>
  <c r="O16" i="5"/>
  <c r="L16" i="5"/>
  <c r="Q15" i="5"/>
  <c r="O15" i="5"/>
  <c r="O14" i="5"/>
  <c r="Q14" i="5" s="1"/>
  <c r="O13" i="5"/>
  <c r="Q13" i="5" s="1"/>
  <c r="O12" i="5"/>
  <c r="Q12" i="5" s="1"/>
  <c r="Q11" i="5"/>
  <c r="O11" i="5"/>
  <c r="L11" i="5"/>
  <c r="O10" i="5"/>
  <c r="Q10" i="5" s="1"/>
  <c r="O9" i="5"/>
  <c r="Q9" i="5" s="1"/>
  <c r="L9" i="5"/>
  <c r="O8" i="5"/>
  <c r="Q8" i="5" s="1"/>
  <c r="O7" i="5"/>
  <c r="Q7" i="5" s="1"/>
  <c r="L6" i="5"/>
  <c r="O4" i="5"/>
  <c r="P4" i="5" s="1"/>
  <c r="Q3" i="5"/>
  <c r="L3" i="5"/>
  <c r="L36" i="4"/>
  <c r="L37" i="4" s="1"/>
  <c r="N33" i="4"/>
  <c r="K33" i="4"/>
  <c r="J33" i="4"/>
  <c r="O32" i="4"/>
  <c r="Q32" i="4" s="1"/>
  <c r="L32" i="4"/>
  <c r="O31" i="4"/>
  <c r="Q31" i="4" s="1"/>
  <c r="L31" i="4"/>
  <c r="O30" i="4"/>
  <c r="Q30" i="4" s="1"/>
  <c r="Q29" i="4"/>
  <c r="O29" i="4"/>
  <c r="Q28" i="4"/>
  <c r="O28" i="4"/>
  <c r="O27" i="4"/>
  <c r="Q27" i="4" s="1"/>
  <c r="L27" i="4"/>
  <c r="Q26" i="4"/>
  <c r="O26" i="4"/>
  <c r="O25" i="4"/>
  <c r="Q25" i="4" s="1"/>
  <c r="L25" i="4"/>
  <c r="O24" i="4"/>
  <c r="Q24" i="4" s="1"/>
  <c r="O23" i="4"/>
  <c r="Q23" i="4" s="1"/>
  <c r="O22" i="4"/>
  <c r="Q22" i="4" s="1"/>
  <c r="L22" i="4"/>
  <c r="Q21" i="4"/>
  <c r="O21" i="4"/>
  <c r="O20" i="4"/>
  <c r="Q20" i="4" s="1"/>
  <c r="L20" i="4"/>
  <c r="Q19" i="4"/>
  <c r="O19" i="4"/>
  <c r="O17" i="4"/>
  <c r="P17" i="4" s="1"/>
  <c r="O16" i="4"/>
  <c r="Q16" i="4" s="1"/>
  <c r="L16" i="4"/>
  <c r="Q15" i="4"/>
  <c r="O15" i="4"/>
  <c r="Q14" i="4"/>
  <c r="O14" i="4"/>
  <c r="O13" i="4"/>
  <c r="Q13" i="4" s="1"/>
  <c r="O12" i="4"/>
  <c r="Q12" i="4" s="1"/>
  <c r="Q11" i="4"/>
  <c r="O11" i="4"/>
  <c r="L11" i="4"/>
  <c r="O10" i="4"/>
  <c r="Q10" i="4" s="1"/>
  <c r="O9" i="4"/>
  <c r="Q9" i="4" s="1"/>
  <c r="L9" i="4"/>
  <c r="O8" i="4"/>
  <c r="Q8" i="4" s="1"/>
  <c r="O7" i="4"/>
  <c r="Q7" i="4" s="1"/>
  <c r="L6" i="4"/>
  <c r="O4" i="4"/>
  <c r="P4" i="4" s="1"/>
  <c r="Q3" i="4"/>
  <c r="L3" i="4"/>
  <c r="L33" i="5" l="1"/>
  <c r="L35" i="5" s="1"/>
  <c r="L33" i="4"/>
  <c r="L35" i="4" s="1"/>
  <c r="Q17" i="9"/>
  <c r="O18" i="9"/>
  <c r="Q18" i="9" s="1"/>
  <c r="O5" i="9"/>
  <c r="P5" i="9" s="1"/>
  <c r="Q4" i="9"/>
  <c r="Q4" i="8"/>
  <c r="O5" i="8"/>
  <c r="P5" i="8" s="1"/>
  <c r="Q17" i="8"/>
  <c r="Q17" i="7"/>
  <c r="O5" i="7"/>
  <c r="P5" i="7" s="1"/>
  <c r="O5" i="6"/>
  <c r="P5" i="6" s="1"/>
  <c r="Q4" i="6"/>
  <c r="O18" i="6"/>
  <c r="Q18" i="6" s="1"/>
  <c r="O5" i="5"/>
  <c r="P5" i="5" s="1"/>
  <c r="Q4" i="5"/>
  <c r="Q17" i="5"/>
  <c r="O18" i="5"/>
  <c r="Q18" i="5" s="1"/>
  <c r="O5" i="4"/>
  <c r="P5" i="4" s="1"/>
  <c r="Q4" i="4"/>
  <c r="O18" i="4"/>
  <c r="Q18" i="4" s="1"/>
  <c r="Q17" i="4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8" i="1"/>
  <c r="P18" i="1" s="1"/>
  <c r="O19" i="1" s="1"/>
  <c r="O17" i="1"/>
  <c r="O16" i="1"/>
  <c r="O15" i="1"/>
  <c r="O14" i="1"/>
  <c r="O13" i="1"/>
  <c r="O12" i="1"/>
  <c r="O11" i="1"/>
  <c r="O10" i="1"/>
  <c r="O9" i="1"/>
  <c r="O8" i="1"/>
  <c r="P5" i="1"/>
  <c r="O6" i="1" l="1"/>
  <c r="P6" i="1" s="1"/>
  <c r="O7" i="1" s="1"/>
  <c r="Q5" i="1"/>
  <c r="Q5" i="9"/>
  <c r="O6" i="9"/>
  <c r="Q6" i="9" s="1"/>
  <c r="O6" i="8"/>
  <c r="Q6" i="8" s="1"/>
  <c r="Q5" i="8"/>
  <c r="O6" i="7"/>
  <c r="Q6" i="7" s="1"/>
  <c r="Q5" i="7"/>
  <c r="O6" i="6"/>
  <c r="Q6" i="6" s="1"/>
  <c r="Q5" i="6"/>
  <c r="Q5" i="5"/>
  <c r="O6" i="5"/>
  <c r="Q6" i="5" s="1"/>
  <c r="Q5" i="4"/>
  <c r="O6" i="4"/>
  <c r="Q6" i="4" s="1"/>
  <c r="L3" i="1"/>
  <c r="L36" i="3" l="1"/>
  <c r="L37" i="3" s="1"/>
  <c r="N33" i="3"/>
  <c r="K33" i="3"/>
  <c r="J33" i="3"/>
  <c r="O32" i="3"/>
  <c r="Q32" i="3" s="1"/>
  <c r="L32" i="3"/>
  <c r="O31" i="3"/>
  <c r="Q31" i="3" s="1"/>
  <c r="L31" i="3"/>
  <c r="O30" i="3"/>
  <c r="Q30" i="3" s="1"/>
  <c r="Q29" i="3"/>
  <c r="O29" i="3"/>
  <c r="Q28" i="3"/>
  <c r="O28" i="3"/>
  <c r="O27" i="3"/>
  <c r="Q27" i="3" s="1"/>
  <c r="L27" i="3"/>
  <c r="Q26" i="3"/>
  <c r="O26" i="3"/>
  <c r="O25" i="3"/>
  <c r="Q25" i="3" s="1"/>
  <c r="L25" i="3"/>
  <c r="O24" i="3"/>
  <c r="Q24" i="3" s="1"/>
  <c r="O23" i="3"/>
  <c r="Q23" i="3" s="1"/>
  <c r="O22" i="3"/>
  <c r="Q22" i="3" s="1"/>
  <c r="L22" i="3"/>
  <c r="Q21" i="3"/>
  <c r="O21" i="3"/>
  <c r="O20" i="3"/>
  <c r="Q20" i="3" s="1"/>
  <c r="L20" i="3"/>
  <c r="Q19" i="3"/>
  <c r="O19" i="3"/>
  <c r="O17" i="3"/>
  <c r="P17" i="3" s="1"/>
  <c r="O16" i="3"/>
  <c r="Q16" i="3" s="1"/>
  <c r="L16" i="3"/>
  <c r="Q15" i="3"/>
  <c r="O15" i="3"/>
  <c r="Q14" i="3"/>
  <c r="O14" i="3"/>
  <c r="O13" i="3"/>
  <c r="Q13" i="3" s="1"/>
  <c r="O12" i="3"/>
  <c r="Q12" i="3" s="1"/>
  <c r="Q11" i="3"/>
  <c r="O11" i="3"/>
  <c r="L11" i="3"/>
  <c r="O10" i="3"/>
  <c r="Q10" i="3" s="1"/>
  <c r="O9" i="3"/>
  <c r="Q9" i="3" s="1"/>
  <c r="L9" i="3"/>
  <c r="O8" i="3"/>
  <c r="Q8" i="3" s="1"/>
  <c r="O7" i="3"/>
  <c r="Q7" i="3" s="1"/>
  <c r="L6" i="3"/>
  <c r="O4" i="3"/>
  <c r="P4" i="3" s="1"/>
  <c r="Q3" i="3"/>
  <c r="L3" i="3"/>
  <c r="L33" i="3" l="1"/>
  <c r="L35" i="3" s="1"/>
  <c r="O18" i="3"/>
  <c r="Q18" i="3" s="1"/>
  <c r="Q17" i="3"/>
  <c r="O5" i="3"/>
  <c r="P5" i="3" s="1"/>
  <c r="Q4" i="3"/>
  <c r="L36" i="2"/>
  <c r="N33" i="2"/>
  <c r="K33" i="2"/>
  <c r="J33" i="2"/>
  <c r="O32" i="2"/>
  <c r="Q32" i="2" s="1"/>
  <c r="L32" i="2"/>
  <c r="O31" i="2"/>
  <c r="Q31" i="2" s="1"/>
  <c r="L31" i="2"/>
  <c r="O30" i="2"/>
  <c r="Q30" i="2" s="1"/>
  <c r="O29" i="2"/>
  <c r="Q29" i="2" s="1"/>
  <c r="Q28" i="2"/>
  <c r="O28" i="2"/>
  <c r="O27" i="2"/>
  <c r="Q27" i="2" s="1"/>
  <c r="L27" i="2"/>
  <c r="O26" i="2"/>
  <c r="Q26" i="2" s="1"/>
  <c r="O25" i="2"/>
  <c r="Q25" i="2" s="1"/>
  <c r="L25" i="2"/>
  <c r="O24" i="2"/>
  <c r="Q24" i="2" s="1"/>
  <c r="O23" i="2"/>
  <c r="Q23" i="2" s="1"/>
  <c r="O22" i="2"/>
  <c r="Q22" i="2" s="1"/>
  <c r="L22" i="2"/>
  <c r="Q21" i="2"/>
  <c r="O21" i="2"/>
  <c r="O20" i="2"/>
  <c r="Q20" i="2" s="1"/>
  <c r="L20" i="2"/>
  <c r="O19" i="2"/>
  <c r="Q19" i="2" s="1"/>
  <c r="O17" i="2"/>
  <c r="P17" i="2" s="1"/>
  <c r="O16" i="2"/>
  <c r="Q16" i="2" s="1"/>
  <c r="L16" i="2"/>
  <c r="O15" i="2"/>
  <c r="Q15" i="2" s="1"/>
  <c r="Q14" i="2"/>
  <c r="O14" i="2"/>
  <c r="O13" i="2"/>
  <c r="Q13" i="2" s="1"/>
  <c r="O12" i="2"/>
  <c r="Q12" i="2" s="1"/>
  <c r="O11" i="2"/>
  <c r="Q11" i="2" s="1"/>
  <c r="L11" i="2"/>
  <c r="O10" i="2"/>
  <c r="Q10" i="2" s="1"/>
  <c r="O9" i="2"/>
  <c r="Q9" i="2" s="1"/>
  <c r="L9" i="2"/>
  <c r="O8" i="2"/>
  <c r="Q8" i="2" s="1"/>
  <c r="O7" i="2"/>
  <c r="Q7" i="2" s="1"/>
  <c r="L6" i="2"/>
  <c r="O4" i="2"/>
  <c r="P4" i="2" s="1"/>
  <c r="Q3" i="2"/>
  <c r="L3" i="2"/>
  <c r="O6" i="3" l="1"/>
  <c r="Q6" i="3" s="1"/>
  <c r="Q5" i="3"/>
  <c r="L33" i="2"/>
  <c r="L35" i="2" s="1"/>
  <c r="L37" i="2"/>
  <c r="Q17" i="2"/>
  <c r="O18" i="2"/>
  <c r="Q18" i="2" s="1"/>
  <c r="O5" i="2"/>
  <c r="P5" i="2" s="1"/>
  <c r="Q4" i="2"/>
  <c r="Q15" i="1"/>
  <c r="Q14" i="1"/>
  <c r="Q13" i="1"/>
  <c r="Q12" i="1"/>
  <c r="Q11" i="1"/>
  <c r="Q10" i="1"/>
  <c r="Q9" i="1"/>
  <c r="Q8" i="1"/>
  <c r="Q3" i="1"/>
  <c r="L33" i="1"/>
  <c r="L32" i="1"/>
  <c r="O6" i="2" l="1"/>
  <c r="Q6" i="2" s="1"/>
  <c r="Q5" i="2"/>
  <c r="Q33" i="1"/>
  <c r="Q17" i="1"/>
  <c r="Q21" i="1"/>
  <c r="Q18" i="1"/>
  <c r="Q16" i="1"/>
  <c r="Q6" i="1"/>
  <c r="Q7" i="1"/>
  <c r="Q25" i="1" l="1"/>
  <c r="Q31" i="1"/>
  <c r="Q27" i="1"/>
  <c r="Q32" i="1"/>
  <c r="Q30" i="1"/>
  <c r="Q26" i="1"/>
  <c r="Q23" i="1"/>
  <c r="Q19" i="1"/>
  <c r="Q20" i="1"/>
  <c r="Q22" i="1"/>
  <c r="Q29" i="1"/>
  <c r="Q28" i="1"/>
  <c r="Q24" i="1"/>
  <c r="A3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L7" i="1"/>
  <c r="L10" i="1"/>
  <c r="L12" i="1"/>
  <c r="L17" i="1"/>
  <c r="L21" i="1"/>
  <c r="L23" i="1"/>
  <c r="L26" i="1"/>
  <c r="L28" i="1"/>
  <c r="J34" i="1"/>
  <c r="K34" i="1"/>
  <c r="N34" i="1"/>
  <c r="L37" i="1"/>
  <c r="L34" i="1" l="1"/>
  <c r="L36" i="1" s="1"/>
  <c r="L38" i="1"/>
</calcChain>
</file>

<file path=xl/sharedStrings.xml><?xml version="1.0" encoding="utf-8"?>
<sst xmlns="http://schemas.openxmlformats.org/spreadsheetml/2006/main" count="1194" uniqueCount="54">
  <si>
    <t>สิ้นสุด</t>
  </si>
  <si>
    <t>เริ่ม</t>
  </si>
  <si>
    <t>ยอดคงเหลือ</t>
  </si>
  <si>
    <t>ยอดรวม</t>
  </si>
  <si>
    <t>00000</t>
  </si>
  <si>
    <t>บ.ก.กิจปิโตรเลียม จำกัด</t>
  </si>
  <si>
    <t>0845530000170</t>
  </si>
  <si>
    <t>513300003683</t>
  </si>
  <si>
    <t>513300003681</t>
  </si>
  <si>
    <t>513300003679</t>
  </si>
  <si>
    <t>513300003676</t>
  </si>
  <si>
    <t>513300003670</t>
  </si>
  <si>
    <t>5133000003621</t>
  </si>
  <si>
    <t>0994000568703</t>
  </si>
  <si>
    <t>513300003659</t>
  </si>
  <si>
    <t>513300003657</t>
  </si>
  <si>
    <t>513300003652</t>
  </si>
  <si>
    <t>จำนวนลิตร</t>
  </si>
  <si>
    <t>ราคา/ลิตร</t>
  </si>
  <si>
    <t>จำนวนเงินรวม</t>
  </si>
  <si>
    <t>จำนวนเงินภาษีมูลค่าเพิ่ม</t>
  </si>
  <si>
    <t>มูลค่าสินค้า
หรือบริการ</t>
  </si>
  <si>
    <t>สถานประกอบการ</t>
  </si>
  <si>
    <t>ชื่อผู้ให้บริการ</t>
  </si>
  <si>
    <t>เลขประจำตัว
ผู้เสียภาษี</t>
  </si>
  <si>
    <t>เล่มที่/เลขที่</t>
  </si>
  <si>
    <t>xxxxxxxxxx5000</t>
  </si>
  <si>
    <t>FLEET GARD NO.</t>
  </si>
  <si>
    <t>2ฒย1146</t>
  </si>
  <si>
    <t>ทะเบียนรถ</t>
  </si>
  <si>
    <t>ศูนย์</t>
  </si>
  <si>
    <t>Van</t>
  </si>
  <si>
    <t>สุราษฎร์ธานี</t>
  </si>
  <si>
    <t>VAN1</t>
  </si>
  <si>
    <t>วันที่</t>
  </si>
  <si>
    <t>ไมล์ เริ่มต้น</t>
  </si>
  <si>
    <t>เลขไมล์เติมน้ำมัน</t>
  </si>
  <si>
    <t>จำนวนไมล์ใช้งาน</t>
  </si>
  <si>
    <t>ไมล์ สิ้นสุด</t>
  </si>
  <si>
    <t>VANID</t>
  </si>
  <si>
    <t>VAN2</t>
  </si>
  <si>
    <t>VAN3</t>
  </si>
  <si>
    <t>VAN4</t>
  </si>
  <si>
    <t>VAN5</t>
  </si>
  <si>
    <t>VAN6</t>
  </si>
  <si>
    <t>VAN7</t>
  </si>
  <si>
    <t>VAN8</t>
  </si>
  <si>
    <t>VAN9</t>
  </si>
  <si>
    <t>หมายเหตุ</t>
  </si>
  <si>
    <t>FLEET CARD NO.</t>
  </si>
  <si>
    <t>VAN10</t>
  </si>
  <si>
    <t>ทดสอบ1</t>
  </si>
  <si>
    <t>ทดสอบ2</t>
  </si>
  <si>
    <t>513300003653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</si>
</sst>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\ \ก\ม\ต\่\อ\ล\ิ\ต\ร.;[Red]\-#,##0.00\ \ก\ม."/>
    <numFmt numFmtId="165" formatCode="#,##0\ \ก\ม.;[Red]\-#,##0\ \ก\ม."/>
    <numFmt numFmtId="166" formatCode="d/mm/yyyy;@"/>
  </numFmts>
  <fonts count="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165" fontId="2" fillId="0" borderId="0" xfId="0" applyNumberFormat="1" applyFont="1"/>
    <xf numFmtId="0" fontId="2" fillId="2" borderId="0" xfId="0" applyFont="1" applyFill="1" applyAlignment="1"/>
    <xf numFmtId="0" fontId="2" fillId="3" borderId="0" xfId="0" applyFont="1" applyFill="1"/>
    <xf numFmtId="0" fontId="2" fillId="0" borderId="0" xfId="0" applyFont="1" applyFill="1" applyAlignment="1"/>
    <xf numFmtId="43" fontId="2" fillId="0" borderId="0" xfId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Fill="1"/>
    <xf numFmtId="0" fontId="4" fillId="0" borderId="0" xfId="0" applyFont="1" applyAlignment="1">
      <alignment vertical="center" wrapText="1"/>
    </xf>
    <xf numFmtId="14" fontId="2" fillId="0" borderId="0" xfId="0" applyNumberFormat="1" applyFont="1"/>
    <xf numFmtId="43" fontId="2" fillId="4" borderId="2" xfId="0" applyNumberFormat="1" applyFont="1" applyFill="1" applyBorder="1" applyAlignment="1">
      <alignment horizontal="center"/>
    </xf>
    <xf numFmtId="43" fontId="2" fillId="4" borderId="3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14" fontId="2" fillId="0" borderId="1" xfId="0" applyNumberFormat="1" applyFont="1" applyFill="1" applyBorder="1"/>
    <xf numFmtId="0" fontId="2" fillId="0" borderId="1" xfId="0" applyFont="1" applyFill="1" applyBorder="1"/>
    <xf numFmtId="0" fontId="2" fillId="0" borderId="1" xfId="0" quotePrefix="1" applyNumberFormat="1" applyFont="1" applyFill="1" applyBorder="1" applyAlignment="1">
      <alignment horizontal="center"/>
    </xf>
    <xf numFmtId="166" fontId="2" fillId="0" borderId="1" xfId="0" quotePrefix="1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43" fontId="2" fillId="0" borderId="1" xfId="1" applyFont="1" applyFill="1" applyBorder="1" applyAlignment="1">
      <alignment horizontal="center"/>
    </xf>
    <xf numFmtId="14" fontId="2" fillId="0" borderId="1" xfId="0" applyNumberFormat="1" applyFont="1" applyBorder="1"/>
    <xf numFmtId="0" fontId="2" fillId="0" borderId="1" xfId="0" quotePrefix="1" applyNumberFormat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0" borderId="1" xfId="0" applyFont="1" applyBorder="1"/>
    <xf numFmtId="1" fontId="2" fillId="0" borderId="1" xfId="0" quotePrefix="1" applyNumberFormat="1" applyFont="1" applyBorder="1" applyAlignment="1">
      <alignment horizontal="center"/>
    </xf>
    <xf numFmtId="49" fontId="2" fillId="0" borderId="1" xfId="0" quotePrefix="1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/>
    <xf numFmtId="0" fontId="5" fillId="4" borderId="1" xfId="0" applyFont="1" applyFill="1" applyBorder="1" applyAlignment="1">
      <alignment vertical="center" wrapText="1"/>
    </xf>
    <xf numFmtId="0" fontId="6" fillId="0" borderId="1" xfId="0" applyFont="1" applyFill="1" applyBorder="1"/>
    <xf numFmtId="0" fontId="6" fillId="0" borderId="1" xfId="0" applyFont="1" applyBorder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5"/>
  <sheetViews>
    <sheetView tabSelected="1" zoomScaleNormal="100" workbookViewId="0">
      <pane xSplit="9" ySplit="1" topLeftCell="J2" activePane="bottomRight" state="frozen"/>
      <selection pane="topRight" activeCell="F1" sqref="F1"/>
      <selection pane="bottomLeft" activeCell="A8" sqref="A8"/>
      <selection pane="bottomRight" activeCell="N5" sqref="N5"/>
    </sheetView>
  </sheetViews>
  <sheetFormatPr defaultColWidth="9" defaultRowHeight="15"/>
  <cols>
    <col min="1" max="1" width="9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9" s="13" customFormat="1" ht="63">
      <c r="A1" s="32" t="s">
        <v>34</v>
      </c>
      <c r="B1" s="32" t="s">
        <v>30</v>
      </c>
      <c r="C1" s="17" t="s">
        <v>31</v>
      </c>
      <c r="D1" s="33" t="s">
        <v>29</v>
      </c>
      <c r="E1" s="33" t="s">
        <v>49</v>
      </c>
      <c r="F1" s="17" t="s">
        <v>25</v>
      </c>
      <c r="G1" s="17" t="s">
        <v>24</v>
      </c>
      <c r="H1" s="17" t="s">
        <v>23</v>
      </c>
      <c r="I1" s="17" t="s">
        <v>22</v>
      </c>
      <c r="J1" s="17" t="s">
        <v>21</v>
      </c>
      <c r="K1" s="17" t="s">
        <v>20</v>
      </c>
      <c r="L1" s="17" t="s">
        <v>19</v>
      </c>
      <c r="M1" s="17" t="s">
        <v>18</v>
      </c>
      <c r="N1" s="17" t="s">
        <v>17</v>
      </c>
      <c r="O1" s="34" t="s">
        <v>35</v>
      </c>
      <c r="P1" s="34" t="s">
        <v>38</v>
      </c>
      <c r="Q1" s="34" t="s">
        <v>37</v>
      </c>
      <c r="R1" s="34" t="s">
        <v>36</v>
      </c>
      <c r="S1" s="34" t="s">
        <v>48</v>
      </c>
    </row>
    <row r="2" spans="1:19" s="12" customFormat="1" ht="15" customHeight="1">
      <c r="A2" s="19">
        <v>44075</v>
      </c>
      <c r="B2" s="20" t="s">
        <v>32</v>
      </c>
      <c r="C2" s="20" t="s">
        <v>33</v>
      </c>
      <c r="D2" s="18" t="s">
        <v>28</v>
      </c>
      <c r="E2" s="18" t="s">
        <v>26</v>
      </c>
      <c r="F2" s="20"/>
      <c r="G2" s="20"/>
      <c r="H2" s="20"/>
      <c r="I2" s="20"/>
      <c r="J2" s="20"/>
      <c r="K2" s="20"/>
      <c r="L2" s="20"/>
      <c r="M2" s="20"/>
      <c r="N2" s="20"/>
      <c r="O2" s="35"/>
      <c r="P2" s="35"/>
      <c r="Q2" s="35"/>
      <c r="R2" s="35"/>
      <c r="S2" s="20"/>
    </row>
    <row r="3" spans="1:19" ht="15" customHeight="1">
      <c r="A3" s="25">
        <f>+A2+1</f>
        <v>44076</v>
      </c>
      <c r="B3" s="20" t="s">
        <v>32</v>
      </c>
      <c r="C3" s="20" t="s">
        <v>33</v>
      </c>
      <c r="D3" s="18" t="s">
        <v>28</v>
      </c>
      <c r="E3" s="18" t="s">
        <v>26</v>
      </c>
      <c r="F3" s="21" t="s">
        <v>16</v>
      </c>
      <c r="G3" s="22" t="s">
        <v>13</v>
      </c>
      <c r="H3" s="23" t="s">
        <v>5</v>
      </c>
      <c r="I3" s="22" t="s">
        <v>4</v>
      </c>
      <c r="J3" s="24">
        <v>7000</v>
      </c>
      <c r="K3" s="24">
        <v>71.959999999999994</v>
      </c>
      <c r="L3" s="27">
        <f>J3+K3</f>
        <v>7071.96</v>
      </c>
      <c r="M3" s="24">
        <v>19.04</v>
      </c>
      <c r="N3" s="24">
        <v>57.77</v>
      </c>
      <c r="O3" s="35">
        <v>155220</v>
      </c>
      <c r="P3" s="35">
        <v>155325</v>
      </c>
      <c r="Q3" s="35">
        <f>+P3-O3</f>
        <v>105</v>
      </c>
      <c r="R3" s="36">
        <v>155300</v>
      </c>
      <c r="S3" s="28"/>
    </row>
    <row r="4" spans="1:19" ht="15" customHeight="1">
      <c r="A4" s="25">
        <f>+A3+1</f>
        <v>44077</v>
      </c>
      <c r="B4" s="20" t="s">
        <v>32</v>
      </c>
      <c r="C4" s="20" t="s">
        <v>33</v>
      </c>
      <c r="D4" s="18" t="s">
        <v>28</v>
      </c>
      <c r="E4" s="18" t="s">
        <v>26</v>
      </c>
      <c r="F4" s="21" t="s">
        <v>53</v>
      </c>
      <c r="G4" s="22" t="s">
        <v>13</v>
      </c>
      <c r="H4" s="23" t="s">
        <v>5</v>
      </c>
      <c r="I4" s="22" t="s">
        <v>4</v>
      </c>
      <c r="J4" s="24">
        <v>7000</v>
      </c>
      <c r="K4" s="24">
        <v>71.959999999999994</v>
      </c>
      <c r="L4" s="27">
        <f>J4+K4</f>
        <v>7071.96</v>
      </c>
      <c r="M4" s="24">
        <v>2</v>
      </c>
      <c r="N4" s="24">
        <v>57.77</v>
      </c>
      <c r="O4" s="35">
        <v>155325</v>
      </c>
      <c r="P4" s="35">
        <v>155330</v>
      </c>
      <c r="Q4" s="35">
        <f>+P4-O4</f>
        <v>5</v>
      </c>
      <c r="R4" s="36">
        <v>155300</v>
      </c>
      <c r="S4" s="28"/>
    </row>
    <row r="5" spans="1:19" ht="15" customHeight="1">
      <c r="A5" s="25">
        <f>+A3+1</f>
        <v>44077</v>
      </c>
      <c r="B5" s="20" t="s">
        <v>32</v>
      </c>
      <c r="C5" s="20" t="s">
        <v>33</v>
      </c>
      <c r="D5" s="18" t="s">
        <v>28</v>
      </c>
      <c r="E5" s="18" t="s">
        <v>26</v>
      </c>
      <c r="F5" s="21" t="s">
        <v>53</v>
      </c>
      <c r="G5" s="22" t="s">
        <v>13</v>
      </c>
      <c r="H5" s="23" t="s">
        <v>5</v>
      </c>
      <c r="I5" s="22" t="s">
        <v>4</v>
      </c>
      <c r="J5" s="24">
        <v>1000</v>
      </c>
      <c r="K5" s="24">
        <v>10.96</v>
      </c>
      <c r="L5" s="27">
        <f>J5+K5</f>
        <v>1010.96</v>
      </c>
      <c r="M5" s="24">
        <v>2</v>
      </c>
      <c r="N5" s="24">
        <v>57.77</v>
      </c>
      <c r="O5" s="35">
        <v>155330</v>
      </c>
      <c r="P5" s="36">
        <f>+O5</f>
        <v>155330</v>
      </c>
      <c r="Q5" s="35">
        <f>+P5-O5</f>
        <v>0</v>
      </c>
      <c r="R5" s="36"/>
      <c r="S5" s="28"/>
    </row>
    <row r="6" spans="1:19" ht="15" customHeight="1">
      <c r="A6" s="25">
        <f t="shared" ref="A6:A33" si="0">+A5+1</f>
        <v>44078</v>
      </c>
      <c r="B6" s="20" t="s">
        <v>32</v>
      </c>
      <c r="C6" s="20" t="s">
        <v>33</v>
      </c>
      <c r="D6" s="18" t="s">
        <v>28</v>
      </c>
      <c r="E6" s="18" t="s">
        <v>26</v>
      </c>
      <c r="F6" s="28"/>
      <c r="G6" s="28"/>
      <c r="H6" s="28"/>
      <c r="I6" s="28"/>
      <c r="J6" s="28"/>
      <c r="K6" s="28"/>
      <c r="L6" s="28"/>
      <c r="M6" s="28"/>
      <c r="N6" s="28"/>
      <c r="O6" s="36">
        <f t="shared" ref="O6:O15" si="1">+P5</f>
        <v>155330</v>
      </c>
      <c r="P6" s="36">
        <f>+O6</f>
        <v>155330</v>
      </c>
      <c r="Q6" s="35">
        <f t="shared" ref="Q5:Q33" si="2">+P6-O6</f>
        <v>0</v>
      </c>
      <c r="R6" s="36"/>
      <c r="S6" s="28"/>
    </row>
    <row r="7" spans="1:19" ht="15" customHeight="1">
      <c r="A7" s="25">
        <f t="shared" si="0"/>
        <v>44079</v>
      </c>
      <c r="B7" s="20" t="s">
        <v>32</v>
      </c>
      <c r="C7" s="20" t="s">
        <v>33</v>
      </c>
      <c r="D7" s="18" t="s">
        <v>28</v>
      </c>
      <c r="E7" s="18" t="s">
        <v>26</v>
      </c>
      <c r="F7" s="26" t="s">
        <v>15</v>
      </c>
      <c r="G7" s="22" t="s">
        <v>13</v>
      </c>
      <c r="H7" s="23" t="s">
        <v>5</v>
      </c>
      <c r="I7" s="22" t="s">
        <v>4</v>
      </c>
      <c r="J7" s="27">
        <v>7001</v>
      </c>
      <c r="K7" s="27">
        <v>85.7</v>
      </c>
      <c r="L7" s="27">
        <f>J7+K7</f>
        <v>7086.7</v>
      </c>
      <c r="M7" s="27">
        <v>19.54</v>
      </c>
      <c r="N7" s="27">
        <v>67.040000000000006</v>
      </c>
      <c r="O7" s="36">
        <f t="shared" si="1"/>
        <v>155330</v>
      </c>
      <c r="P7" s="36">
        <v>155395</v>
      </c>
      <c r="Q7" s="35">
        <f t="shared" si="2"/>
        <v>65</v>
      </c>
      <c r="R7" s="36">
        <v>155350</v>
      </c>
      <c r="S7" s="28"/>
    </row>
    <row r="8" spans="1:19" ht="15" customHeight="1">
      <c r="A8" s="25">
        <f t="shared" si="0"/>
        <v>44080</v>
      </c>
      <c r="B8" s="20" t="s">
        <v>32</v>
      </c>
      <c r="C8" s="20" t="s">
        <v>33</v>
      </c>
      <c r="D8" s="18" t="s">
        <v>28</v>
      </c>
      <c r="E8" s="18" t="s">
        <v>26</v>
      </c>
      <c r="F8" s="28" t="s">
        <v>39</v>
      </c>
      <c r="G8" s="28"/>
      <c r="H8" s="28"/>
      <c r="I8" s="28"/>
      <c r="J8" s="28"/>
      <c r="K8" s="28"/>
      <c r="L8" s="28"/>
      <c r="M8" s="28"/>
      <c r="N8" s="28"/>
      <c r="O8" s="36">
        <f t="shared" si="1"/>
        <v>155395</v>
      </c>
      <c r="P8" s="36">
        <v>155395</v>
      </c>
      <c r="Q8" s="35">
        <f t="shared" si="2"/>
        <v>0</v>
      </c>
      <c r="R8" s="36"/>
      <c r="S8" s="28"/>
    </row>
    <row r="9" spans="1:19" ht="15" customHeight="1">
      <c r="A9" s="25">
        <f t="shared" si="0"/>
        <v>44081</v>
      </c>
      <c r="B9" s="20" t="s">
        <v>32</v>
      </c>
      <c r="C9" s="20" t="s">
        <v>33</v>
      </c>
      <c r="D9" s="18" t="s">
        <v>28</v>
      </c>
      <c r="E9" s="18" t="s">
        <v>26</v>
      </c>
      <c r="F9" s="28"/>
      <c r="G9" s="28"/>
      <c r="H9" s="28"/>
      <c r="I9" s="28"/>
      <c r="J9" s="28"/>
      <c r="K9" s="28"/>
      <c r="L9" s="28"/>
      <c r="M9" s="28"/>
      <c r="N9" s="28"/>
      <c r="O9" s="36">
        <f t="shared" si="1"/>
        <v>155395</v>
      </c>
      <c r="P9" s="36">
        <v>155470</v>
      </c>
      <c r="Q9" s="35">
        <f t="shared" si="2"/>
        <v>75</v>
      </c>
      <c r="R9" s="36"/>
      <c r="S9" s="28"/>
    </row>
    <row r="10" spans="1:19" ht="15" customHeight="1">
      <c r="A10" s="25">
        <f t="shared" si="0"/>
        <v>44082</v>
      </c>
      <c r="B10" s="20" t="s">
        <v>32</v>
      </c>
      <c r="C10" s="20" t="s">
        <v>33</v>
      </c>
      <c r="D10" s="18" t="s">
        <v>28</v>
      </c>
      <c r="E10" s="18" t="s">
        <v>26</v>
      </c>
      <c r="F10" s="26" t="s">
        <v>14</v>
      </c>
      <c r="G10" s="22" t="s">
        <v>13</v>
      </c>
      <c r="H10" s="23" t="s">
        <v>5</v>
      </c>
      <c r="I10" s="22" t="s">
        <v>4</v>
      </c>
      <c r="J10" s="27">
        <v>7002</v>
      </c>
      <c r="K10" s="27">
        <v>77.2</v>
      </c>
      <c r="L10" s="27">
        <f>J10+K10</f>
        <v>7079.2</v>
      </c>
      <c r="M10" s="27">
        <v>19.54</v>
      </c>
      <c r="N10" s="27">
        <v>60.39</v>
      </c>
      <c r="O10" s="36">
        <f t="shared" si="1"/>
        <v>155470</v>
      </c>
      <c r="P10" s="36">
        <v>155551</v>
      </c>
      <c r="Q10" s="35">
        <f t="shared" si="2"/>
        <v>81</v>
      </c>
      <c r="R10" s="36">
        <v>155520</v>
      </c>
      <c r="S10" s="28"/>
    </row>
    <row r="11" spans="1:19" ht="15" customHeight="1">
      <c r="A11" s="25">
        <f t="shared" si="0"/>
        <v>44083</v>
      </c>
      <c r="B11" s="20" t="s">
        <v>32</v>
      </c>
      <c r="C11" s="20" t="s">
        <v>33</v>
      </c>
      <c r="D11" s="18" t="s">
        <v>28</v>
      </c>
      <c r="E11" s="18" t="s">
        <v>26</v>
      </c>
      <c r="F11" s="28"/>
      <c r="G11" s="28"/>
      <c r="H11" s="28"/>
      <c r="I11" s="28"/>
      <c r="J11" s="28"/>
      <c r="K11" s="28"/>
      <c r="L11" s="28"/>
      <c r="M11" s="28"/>
      <c r="N11" s="28"/>
      <c r="O11" s="36">
        <f t="shared" si="1"/>
        <v>155551</v>
      </c>
      <c r="P11" s="36">
        <v>155617</v>
      </c>
      <c r="Q11" s="35">
        <f t="shared" si="2"/>
        <v>66</v>
      </c>
      <c r="R11" s="36"/>
      <c r="S11" s="28"/>
    </row>
    <row r="12" spans="1:19" ht="15" customHeight="1">
      <c r="A12" s="25">
        <f t="shared" si="0"/>
        <v>44084</v>
      </c>
      <c r="B12" s="20" t="s">
        <v>32</v>
      </c>
      <c r="C12" s="28"/>
      <c r="D12" s="18"/>
      <c r="E12" s="18"/>
      <c r="F12" s="26" t="s">
        <v>12</v>
      </c>
      <c r="G12" s="22" t="s">
        <v>6</v>
      </c>
      <c r="H12" s="23" t="s">
        <v>5</v>
      </c>
      <c r="I12" s="22" t="s">
        <v>4</v>
      </c>
      <c r="J12" s="27">
        <v>7003</v>
      </c>
      <c r="K12" s="27">
        <v>88.32</v>
      </c>
      <c r="L12" s="27">
        <f>J12+K12</f>
        <v>7091.32</v>
      </c>
      <c r="M12" s="27">
        <v>19.54</v>
      </c>
      <c r="N12" s="27">
        <v>69.09</v>
      </c>
      <c r="O12" s="36">
        <f t="shared" si="1"/>
        <v>155617</v>
      </c>
      <c r="P12" s="36">
        <v>155684</v>
      </c>
      <c r="Q12" s="36">
        <f t="shared" si="2"/>
        <v>67</v>
      </c>
      <c r="R12" s="36">
        <v>155675</v>
      </c>
      <c r="S12" s="28"/>
    </row>
    <row r="13" spans="1:19" ht="15" customHeight="1">
      <c r="A13" s="25">
        <f t="shared" si="0"/>
        <v>44085</v>
      </c>
      <c r="B13" s="20" t="s">
        <v>32</v>
      </c>
      <c r="C13" s="28"/>
      <c r="D13" s="18"/>
      <c r="E13" s="18"/>
      <c r="F13" s="28"/>
      <c r="G13" s="28"/>
      <c r="H13" s="28"/>
      <c r="I13" s="28"/>
      <c r="J13" s="28"/>
      <c r="K13" s="28"/>
      <c r="L13" s="28"/>
      <c r="M13" s="28"/>
      <c r="N13" s="28"/>
      <c r="O13" s="36">
        <f t="shared" si="1"/>
        <v>155684</v>
      </c>
      <c r="P13" s="36">
        <v>155767</v>
      </c>
      <c r="Q13" s="36">
        <f t="shared" si="2"/>
        <v>83</v>
      </c>
      <c r="R13" s="36"/>
      <c r="S13" s="28"/>
    </row>
    <row r="14" spans="1:19" ht="15" customHeight="1">
      <c r="A14" s="25">
        <f t="shared" si="0"/>
        <v>44086</v>
      </c>
      <c r="B14" s="20" t="s">
        <v>32</v>
      </c>
      <c r="C14" s="28"/>
      <c r="D14" s="18"/>
      <c r="E14" s="18"/>
      <c r="F14" s="28"/>
      <c r="G14" s="28"/>
      <c r="H14" s="28"/>
      <c r="I14" s="28"/>
      <c r="J14" s="28"/>
      <c r="K14" s="28"/>
      <c r="L14" s="28"/>
      <c r="M14" s="28"/>
      <c r="N14" s="28"/>
      <c r="O14" s="36">
        <f t="shared" si="1"/>
        <v>155767</v>
      </c>
      <c r="P14" s="36">
        <v>155831</v>
      </c>
      <c r="Q14" s="36">
        <f t="shared" si="2"/>
        <v>64</v>
      </c>
      <c r="R14" s="36"/>
      <c r="S14" s="28"/>
    </row>
    <row r="15" spans="1:19" ht="15" customHeight="1">
      <c r="A15" s="25">
        <f t="shared" si="0"/>
        <v>44087</v>
      </c>
      <c r="B15" s="20" t="s">
        <v>32</v>
      </c>
      <c r="C15" s="28"/>
      <c r="D15" s="18"/>
      <c r="E15" s="18"/>
      <c r="F15" s="28"/>
      <c r="G15" s="28"/>
      <c r="H15" s="28"/>
      <c r="I15" s="28"/>
      <c r="J15" s="28"/>
      <c r="K15" s="28"/>
      <c r="L15" s="28"/>
      <c r="M15" s="28"/>
      <c r="N15" s="28"/>
      <c r="O15" s="36">
        <f t="shared" si="1"/>
        <v>155831</v>
      </c>
      <c r="P15" s="36">
        <v>155900</v>
      </c>
      <c r="Q15" s="36">
        <f t="shared" si="2"/>
        <v>69</v>
      </c>
      <c r="R15" s="36"/>
      <c r="S15" s="28"/>
    </row>
    <row r="16" spans="1:19" ht="15" customHeight="1">
      <c r="A16" s="25">
        <f t="shared" si="0"/>
        <v>44088</v>
      </c>
      <c r="B16" s="20" t="s">
        <v>32</v>
      </c>
      <c r="C16" s="28"/>
      <c r="D16" s="18"/>
      <c r="E16" s="18"/>
      <c r="F16" s="28"/>
      <c r="G16" s="28"/>
      <c r="H16" s="28"/>
      <c r="I16" s="28"/>
      <c r="J16" s="28"/>
      <c r="K16" s="28"/>
      <c r="L16" s="28"/>
      <c r="M16" s="28"/>
      <c r="N16" s="28"/>
      <c r="O16" s="36">
        <f>+P15</f>
        <v>155900</v>
      </c>
      <c r="P16" s="36">
        <v>155970</v>
      </c>
      <c r="Q16" s="36">
        <f t="shared" si="2"/>
        <v>70</v>
      </c>
      <c r="R16" s="36"/>
      <c r="S16" s="28"/>
    </row>
    <row r="17" spans="1:19" ht="15" customHeight="1">
      <c r="A17" s="25">
        <f t="shared" si="0"/>
        <v>44089</v>
      </c>
      <c r="B17" s="20" t="s">
        <v>32</v>
      </c>
      <c r="C17" s="28"/>
      <c r="D17" s="18"/>
      <c r="E17" s="18"/>
      <c r="F17" s="26" t="s">
        <v>11</v>
      </c>
      <c r="G17" s="22" t="s">
        <v>6</v>
      </c>
      <c r="H17" s="23" t="s">
        <v>5</v>
      </c>
      <c r="I17" s="22" t="s">
        <v>4</v>
      </c>
      <c r="J17" s="27">
        <v>7004</v>
      </c>
      <c r="K17" s="27">
        <v>82.43</v>
      </c>
      <c r="L17" s="27">
        <f>J17+K17</f>
        <v>7086.43</v>
      </c>
      <c r="M17" s="27">
        <v>19.84</v>
      </c>
      <c r="N17" s="27">
        <v>63.51</v>
      </c>
      <c r="O17" s="36">
        <f>+P16</f>
        <v>155970</v>
      </c>
      <c r="P17" s="36">
        <v>156025</v>
      </c>
      <c r="Q17" s="36">
        <f t="shared" si="2"/>
        <v>55</v>
      </c>
      <c r="R17" s="36">
        <v>156000</v>
      </c>
      <c r="S17" s="28" t="s">
        <v>51</v>
      </c>
    </row>
    <row r="18" spans="1:19" ht="15" customHeight="1">
      <c r="A18" s="25">
        <f t="shared" si="0"/>
        <v>44090</v>
      </c>
      <c r="B18" s="20" t="s">
        <v>32</v>
      </c>
      <c r="C18" s="28"/>
      <c r="D18" s="18"/>
      <c r="E18" s="18"/>
      <c r="F18" s="28"/>
      <c r="G18" s="28"/>
      <c r="H18" s="28"/>
      <c r="I18" s="28"/>
      <c r="J18" s="28"/>
      <c r="K18" s="28"/>
      <c r="L18" s="28"/>
      <c r="M18" s="28"/>
      <c r="N18" s="28"/>
      <c r="O18" s="36">
        <f>+P17</f>
        <v>156025</v>
      </c>
      <c r="P18" s="36">
        <f>+O18</f>
        <v>156025</v>
      </c>
      <c r="Q18" s="36">
        <f t="shared" si="2"/>
        <v>0</v>
      </c>
      <c r="R18" s="36"/>
      <c r="S18" s="28"/>
    </row>
    <row r="19" spans="1:19" ht="15" customHeight="1">
      <c r="A19" s="25">
        <f t="shared" si="0"/>
        <v>44091</v>
      </c>
      <c r="B19" s="20" t="s">
        <v>32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36">
        <f>+P18</f>
        <v>156025</v>
      </c>
      <c r="P19" s="36">
        <v>156079</v>
      </c>
      <c r="Q19" s="36">
        <f t="shared" si="2"/>
        <v>54</v>
      </c>
      <c r="R19" s="36"/>
      <c r="S19" s="28"/>
    </row>
    <row r="20" spans="1:19" ht="15" customHeight="1">
      <c r="A20" s="25">
        <f t="shared" si="0"/>
        <v>44092</v>
      </c>
      <c r="B20" s="20" t="s">
        <v>32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36">
        <f>+P19</f>
        <v>156079</v>
      </c>
      <c r="P20" s="36">
        <v>156152</v>
      </c>
      <c r="Q20" s="36">
        <f t="shared" si="2"/>
        <v>73</v>
      </c>
      <c r="R20" s="36"/>
      <c r="S20" s="28"/>
    </row>
    <row r="21" spans="1:19" ht="15" customHeight="1">
      <c r="A21" s="25">
        <f t="shared" si="0"/>
        <v>44093</v>
      </c>
      <c r="B21" s="20" t="s">
        <v>32</v>
      </c>
      <c r="C21" s="28"/>
      <c r="D21" s="28"/>
      <c r="E21" s="28"/>
      <c r="F21" s="26" t="s">
        <v>10</v>
      </c>
      <c r="G21" s="22" t="s">
        <v>6</v>
      </c>
      <c r="H21" s="23" t="s">
        <v>5</v>
      </c>
      <c r="I21" s="22" t="s">
        <v>4</v>
      </c>
      <c r="J21" s="27">
        <v>7005</v>
      </c>
      <c r="K21" s="27">
        <v>70</v>
      </c>
      <c r="L21" s="27">
        <f>J21+K21</f>
        <v>7075</v>
      </c>
      <c r="M21" s="27">
        <v>19.54</v>
      </c>
      <c r="N21" s="27">
        <v>54.76</v>
      </c>
      <c r="O21" s="36">
        <f t="shared" ref="O21:O33" si="3">+P20</f>
        <v>156152</v>
      </c>
      <c r="P21" s="36">
        <v>156220</v>
      </c>
      <c r="Q21" s="36">
        <f t="shared" si="2"/>
        <v>68</v>
      </c>
      <c r="R21" s="36">
        <v>156200</v>
      </c>
      <c r="S21" s="28" t="s">
        <v>52</v>
      </c>
    </row>
    <row r="22" spans="1:19" ht="15" customHeight="1">
      <c r="A22" s="25">
        <f t="shared" si="0"/>
        <v>44094</v>
      </c>
      <c r="B22" s="20" t="s">
        <v>32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36">
        <f t="shared" si="3"/>
        <v>156220</v>
      </c>
      <c r="P22" s="36">
        <v>156295</v>
      </c>
      <c r="Q22" s="36">
        <f t="shared" si="2"/>
        <v>75</v>
      </c>
      <c r="R22" s="36"/>
      <c r="S22" s="28"/>
    </row>
    <row r="23" spans="1:19" ht="15" customHeight="1">
      <c r="A23" s="25">
        <f t="shared" si="0"/>
        <v>44095</v>
      </c>
      <c r="B23" s="20" t="s">
        <v>32</v>
      </c>
      <c r="C23" s="28"/>
      <c r="D23" s="28"/>
      <c r="E23" s="28"/>
      <c r="F23" s="26" t="s">
        <v>9</v>
      </c>
      <c r="G23" s="22" t="s">
        <v>6</v>
      </c>
      <c r="H23" s="23" t="s">
        <v>5</v>
      </c>
      <c r="I23" s="22" t="s">
        <v>4</v>
      </c>
      <c r="J23" s="27">
        <v>7006</v>
      </c>
      <c r="K23" s="27">
        <v>88.97</v>
      </c>
      <c r="L23" s="27">
        <f>J23+K23</f>
        <v>7094.97</v>
      </c>
      <c r="M23" s="27">
        <v>19.54</v>
      </c>
      <c r="N23" s="27">
        <v>69.599999999999994</v>
      </c>
      <c r="O23" s="36">
        <f t="shared" si="3"/>
        <v>156295</v>
      </c>
      <c r="P23" s="36">
        <v>156356</v>
      </c>
      <c r="Q23" s="36">
        <f t="shared" si="2"/>
        <v>61</v>
      </c>
      <c r="R23" s="36">
        <v>156316</v>
      </c>
      <c r="S23" s="28"/>
    </row>
    <row r="24" spans="1:19" ht="15" customHeight="1">
      <c r="A24" s="25">
        <f t="shared" si="0"/>
        <v>44096</v>
      </c>
      <c r="B24" s="20" t="s">
        <v>32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36">
        <f t="shared" si="3"/>
        <v>156356</v>
      </c>
      <c r="P24" s="36">
        <v>156422</v>
      </c>
      <c r="Q24" s="36">
        <f t="shared" si="2"/>
        <v>66</v>
      </c>
      <c r="R24" s="36"/>
      <c r="S24" s="28"/>
    </row>
    <row r="25" spans="1:19" ht="15" customHeight="1">
      <c r="A25" s="25">
        <f t="shared" si="0"/>
        <v>44097</v>
      </c>
      <c r="B25" s="20" t="s">
        <v>32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36">
        <f t="shared" si="3"/>
        <v>156422</v>
      </c>
      <c r="P25" s="36">
        <v>156497</v>
      </c>
      <c r="Q25" s="36">
        <f t="shared" si="2"/>
        <v>75</v>
      </c>
      <c r="R25" s="36"/>
      <c r="S25" s="28"/>
    </row>
    <row r="26" spans="1:19" ht="15" customHeight="1">
      <c r="A26" s="25">
        <f t="shared" si="0"/>
        <v>44098</v>
      </c>
      <c r="B26" s="20" t="s">
        <v>32</v>
      </c>
      <c r="C26" s="28"/>
      <c r="D26" s="28"/>
      <c r="E26" s="28"/>
      <c r="F26" s="26" t="s">
        <v>8</v>
      </c>
      <c r="G26" s="22" t="s">
        <v>6</v>
      </c>
      <c r="H26" s="23" t="s">
        <v>5</v>
      </c>
      <c r="I26" s="22" t="s">
        <v>4</v>
      </c>
      <c r="J26" s="27">
        <v>7007</v>
      </c>
      <c r="K26" s="27">
        <v>95.51</v>
      </c>
      <c r="L26" s="27">
        <f>J26+K26</f>
        <v>7102.51</v>
      </c>
      <c r="M26" s="27">
        <v>19.940000000000001</v>
      </c>
      <c r="N26" s="27">
        <v>73.22</v>
      </c>
      <c r="O26" s="36">
        <f t="shared" si="3"/>
        <v>156497</v>
      </c>
      <c r="P26" s="36">
        <v>156556</v>
      </c>
      <c r="Q26" s="36">
        <f t="shared" si="2"/>
        <v>59</v>
      </c>
      <c r="R26" s="36">
        <v>156550</v>
      </c>
      <c r="S26" s="28"/>
    </row>
    <row r="27" spans="1:19" ht="15" customHeight="1">
      <c r="A27" s="25">
        <f t="shared" si="0"/>
        <v>44099</v>
      </c>
      <c r="B27" s="20" t="s">
        <v>32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36">
        <f t="shared" si="3"/>
        <v>156556</v>
      </c>
      <c r="P27" s="36">
        <v>156630</v>
      </c>
      <c r="Q27" s="36">
        <f t="shared" si="2"/>
        <v>74</v>
      </c>
      <c r="R27" s="36"/>
      <c r="S27" s="28"/>
    </row>
    <row r="28" spans="1:19" ht="15" customHeight="1">
      <c r="A28" s="25">
        <f t="shared" si="0"/>
        <v>44100</v>
      </c>
      <c r="B28" s="20" t="s">
        <v>32</v>
      </c>
      <c r="C28" s="28"/>
      <c r="D28" s="28"/>
      <c r="E28" s="28"/>
      <c r="F28" s="26" t="s">
        <v>7</v>
      </c>
      <c r="G28" s="22" t="s">
        <v>6</v>
      </c>
      <c r="H28" s="23" t="s">
        <v>5</v>
      </c>
      <c r="I28" s="22" t="s">
        <v>4</v>
      </c>
      <c r="J28" s="27">
        <v>7008</v>
      </c>
      <c r="K28" s="27">
        <v>84.39</v>
      </c>
      <c r="L28" s="27">
        <f>J28+K28</f>
        <v>7092.39</v>
      </c>
      <c r="M28" s="27">
        <v>19.940000000000001</v>
      </c>
      <c r="N28" s="27">
        <v>64.7</v>
      </c>
      <c r="O28" s="36">
        <f t="shared" si="3"/>
        <v>156630</v>
      </c>
      <c r="P28" s="36">
        <v>156680</v>
      </c>
      <c r="Q28" s="36">
        <f t="shared" si="2"/>
        <v>50</v>
      </c>
      <c r="R28" s="36">
        <v>156680</v>
      </c>
      <c r="S28" s="28"/>
    </row>
    <row r="29" spans="1:19" ht="15" customHeight="1">
      <c r="A29" s="25">
        <f t="shared" si="0"/>
        <v>44101</v>
      </c>
      <c r="B29" s="20" t="s">
        <v>32</v>
      </c>
      <c r="C29" s="28"/>
      <c r="D29" s="28"/>
      <c r="E29" s="28"/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3"/>
        <v>156680</v>
      </c>
      <c r="P29" s="36">
        <v>156752</v>
      </c>
      <c r="Q29" s="36">
        <f t="shared" si="2"/>
        <v>72</v>
      </c>
      <c r="R29" s="36"/>
      <c r="S29" s="28"/>
    </row>
    <row r="30" spans="1:19">
      <c r="A30" s="25">
        <f t="shared" si="0"/>
        <v>44102</v>
      </c>
      <c r="B30" s="20" t="s">
        <v>32</v>
      </c>
      <c r="C30" s="28"/>
      <c r="D30" s="28"/>
      <c r="E30" s="28"/>
      <c r="F30" s="29"/>
      <c r="G30" s="22"/>
      <c r="H30" s="23"/>
      <c r="I30" s="22"/>
      <c r="J30" s="27"/>
      <c r="K30" s="27"/>
      <c r="L30" s="27"/>
      <c r="M30" s="27"/>
      <c r="N30" s="27"/>
      <c r="O30" s="36">
        <f t="shared" si="3"/>
        <v>156752</v>
      </c>
      <c r="P30" s="36">
        <v>156809</v>
      </c>
      <c r="Q30" s="36">
        <f t="shared" si="2"/>
        <v>57</v>
      </c>
      <c r="R30" s="36"/>
      <c r="S30" s="28"/>
    </row>
    <row r="31" spans="1:19">
      <c r="A31" s="25">
        <f t="shared" si="0"/>
        <v>44103</v>
      </c>
      <c r="B31" s="20" t="s">
        <v>32</v>
      </c>
      <c r="C31" s="28"/>
      <c r="D31" s="28"/>
      <c r="E31" s="28"/>
      <c r="F31" s="26"/>
      <c r="G31" s="29"/>
      <c r="H31" s="23"/>
      <c r="I31" s="30"/>
      <c r="J31" s="27"/>
      <c r="K31" s="27"/>
      <c r="L31" s="27"/>
      <c r="M31" s="27"/>
      <c r="N31" s="27"/>
      <c r="O31" s="36">
        <f t="shared" si="3"/>
        <v>156809</v>
      </c>
      <c r="P31" s="36">
        <v>156876</v>
      </c>
      <c r="Q31" s="36">
        <f t="shared" si="2"/>
        <v>67</v>
      </c>
      <c r="R31" s="36"/>
      <c r="S31" s="28"/>
    </row>
    <row r="32" spans="1:19">
      <c r="A32" s="25">
        <f t="shared" si="0"/>
        <v>44104</v>
      </c>
      <c r="B32" s="20" t="s">
        <v>32</v>
      </c>
      <c r="C32" s="28"/>
      <c r="D32" s="28"/>
      <c r="E32" s="28"/>
      <c r="F32" s="31"/>
      <c r="G32" s="22"/>
      <c r="H32" s="23"/>
      <c r="I32" s="22"/>
      <c r="J32" s="27"/>
      <c r="K32" s="27"/>
      <c r="L32" s="27">
        <f>J32+K32</f>
        <v>0</v>
      </c>
      <c r="M32" s="27"/>
      <c r="N32" s="27"/>
      <c r="O32" s="36">
        <f t="shared" si="3"/>
        <v>156876</v>
      </c>
      <c r="P32" s="36">
        <v>156953</v>
      </c>
      <c r="Q32" s="36">
        <f t="shared" si="2"/>
        <v>77</v>
      </c>
      <c r="R32" s="36"/>
      <c r="S32" s="28"/>
    </row>
    <row r="33" spans="1:19">
      <c r="A33" s="25">
        <f t="shared" si="0"/>
        <v>44105</v>
      </c>
      <c r="B33" s="20" t="s">
        <v>32</v>
      </c>
      <c r="C33" s="28"/>
      <c r="D33" s="28"/>
      <c r="E33" s="28"/>
      <c r="F33" s="31"/>
      <c r="G33" s="22"/>
      <c r="H33" s="23"/>
      <c r="I33" s="22"/>
      <c r="J33" s="27"/>
      <c r="K33" s="27"/>
      <c r="L33" s="27">
        <f>J33+K33</f>
        <v>0</v>
      </c>
      <c r="M33" s="27"/>
      <c r="N33" s="27"/>
      <c r="O33" s="36">
        <f t="shared" si="3"/>
        <v>156953</v>
      </c>
      <c r="P33" s="36">
        <v>157011</v>
      </c>
      <c r="Q33" s="36">
        <f t="shared" si="2"/>
        <v>58</v>
      </c>
      <c r="R33" s="36"/>
      <c r="S33" s="28"/>
    </row>
    <row r="34" spans="1:19" ht="15.75" thickBot="1">
      <c r="A34" s="14"/>
      <c r="F34" s="15" t="s">
        <v>3</v>
      </c>
      <c r="G34" s="15"/>
      <c r="H34" s="15"/>
      <c r="I34" s="15"/>
      <c r="J34" s="16">
        <f>SUM(J3:J20)</f>
        <v>43010</v>
      </c>
      <c r="K34" s="16">
        <f>SUM(K3:K20)</f>
        <v>488.53</v>
      </c>
      <c r="L34" s="16">
        <f>SUM(L3:L20)</f>
        <v>43498.530000000006</v>
      </c>
      <c r="M34" s="15"/>
      <c r="N34" s="16">
        <f>SUM(N3:N20)</f>
        <v>433.34000000000003</v>
      </c>
    </row>
    <row r="35" spans="1:19">
      <c r="A35" s="14"/>
    </row>
    <row r="36" spans="1:19">
      <c r="A36" s="14"/>
      <c r="G36" s="10"/>
      <c r="H36" s="11" t="s">
        <v>2</v>
      </c>
      <c r="I36" s="10"/>
      <c r="L36" s="9" t="e">
        <f>#REF!-L34</f>
        <v>#REF!</v>
      </c>
    </row>
    <row r="37" spans="1:19">
      <c r="A37" s="14"/>
      <c r="G37" s="8"/>
      <c r="I37" s="7">
        <v>24968</v>
      </c>
      <c r="J37" s="6">
        <v>29830</v>
      </c>
      <c r="L37" s="5">
        <f>J37-I37</f>
        <v>4862</v>
      </c>
    </row>
    <row r="38" spans="1:19">
      <c r="A38" s="14"/>
      <c r="G38" s="4"/>
      <c r="I38" s="3" t="s">
        <v>1</v>
      </c>
      <c r="J38" s="3" t="s">
        <v>0</v>
      </c>
      <c r="L38" s="2">
        <f>L37/N34</f>
        <v>11.219827387270964</v>
      </c>
    </row>
    <row r="39" spans="1:19">
      <c r="A39" s="14"/>
    </row>
    <row r="40" spans="1:19">
      <c r="A40" s="14"/>
    </row>
    <row r="41" spans="1:19">
      <c r="A41" s="14"/>
    </row>
    <row r="42" spans="1:19">
      <c r="A42" s="14"/>
    </row>
    <row r="43" spans="1:19">
      <c r="A43" s="14"/>
    </row>
    <row r="44" spans="1:19">
      <c r="A44" s="14"/>
    </row>
    <row r="45" spans="1:19">
      <c r="A45" s="14"/>
    </row>
  </sheetData>
  <pageMargins left="0.66" right="0.45" top="0.75" bottom="0.19" header="0.3" footer="0.3"/>
  <pageSetup paperSize="9" scale="8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98DD1-2DEC-47AA-ACA0-E64A8B403FFF}">
  <dimension ref="A1:S44"/>
  <sheetViews>
    <sheetView workbookViewId="0">
      <selection activeCell="H20" sqref="H20"/>
    </sheetView>
  </sheetViews>
  <sheetFormatPr defaultColWidth="9" defaultRowHeight="15"/>
  <cols>
    <col min="1" max="1" width="9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9" s="13" customFormat="1" ht="63">
      <c r="A1" s="32" t="s">
        <v>34</v>
      </c>
      <c r="B1" s="32" t="s">
        <v>30</v>
      </c>
      <c r="C1" s="17" t="s">
        <v>31</v>
      </c>
      <c r="D1" s="33" t="s">
        <v>29</v>
      </c>
      <c r="E1" s="33" t="s">
        <v>27</v>
      </c>
      <c r="F1" s="17" t="s">
        <v>25</v>
      </c>
      <c r="G1" s="17" t="s">
        <v>24</v>
      </c>
      <c r="H1" s="17" t="s">
        <v>23</v>
      </c>
      <c r="I1" s="17" t="s">
        <v>22</v>
      </c>
      <c r="J1" s="17" t="s">
        <v>21</v>
      </c>
      <c r="K1" s="17" t="s">
        <v>20</v>
      </c>
      <c r="L1" s="17" t="s">
        <v>19</v>
      </c>
      <c r="M1" s="17" t="s">
        <v>18</v>
      </c>
      <c r="N1" s="17" t="s">
        <v>17</v>
      </c>
      <c r="O1" s="34" t="s">
        <v>35</v>
      </c>
      <c r="P1" s="34" t="s">
        <v>38</v>
      </c>
      <c r="Q1" s="34" t="s">
        <v>37</v>
      </c>
      <c r="R1" s="34" t="s">
        <v>36</v>
      </c>
      <c r="S1" s="34" t="s">
        <v>48</v>
      </c>
    </row>
    <row r="2" spans="1:19" s="12" customFormat="1" ht="15" customHeight="1">
      <c r="A2" s="19">
        <v>44075</v>
      </c>
      <c r="B2" s="20" t="s">
        <v>32</v>
      </c>
      <c r="C2" s="20" t="s">
        <v>50</v>
      </c>
      <c r="D2" s="18" t="s">
        <v>28</v>
      </c>
      <c r="E2" s="18" t="s">
        <v>26</v>
      </c>
      <c r="F2" s="20"/>
      <c r="G2" s="20"/>
      <c r="H2" s="20"/>
      <c r="I2" s="20"/>
      <c r="J2" s="20"/>
      <c r="K2" s="20"/>
      <c r="L2" s="20"/>
      <c r="M2" s="20"/>
      <c r="N2" s="20"/>
      <c r="O2" s="35"/>
      <c r="P2" s="35"/>
      <c r="Q2" s="35"/>
      <c r="R2" s="35"/>
      <c r="S2" s="20"/>
    </row>
    <row r="3" spans="1:19" ht="15" customHeight="1">
      <c r="A3" s="25">
        <f>+A2+1</f>
        <v>44076</v>
      </c>
      <c r="B3" s="20" t="s">
        <v>32</v>
      </c>
      <c r="C3" s="20" t="s">
        <v>50</v>
      </c>
      <c r="D3" s="18" t="s">
        <v>28</v>
      </c>
      <c r="E3" s="18" t="s">
        <v>26</v>
      </c>
      <c r="F3" s="21" t="s">
        <v>16</v>
      </c>
      <c r="G3" s="22" t="s">
        <v>13</v>
      </c>
      <c r="H3" s="23" t="s">
        <v>5</v>
      </c>
      <c r="I3" s="22" t="s">
        <v>4</v>
      </c>
      <c r="J3" s="24">
        <v>9105</v>
      </c>
      <c r="K3" s="24">
        <v>71.959999999999994</v>
      </c>
      <c r="L3" s="24">
        <f>J3+K3</f>
        <v>9176.9599999999991</v>
      </c>
      <c r="M3" s="24">
        <v>19.04</v>
      </c>
      <c r="N3" s="24">
        <v>57.77</v>
      </c>
      <c r="O3" s="35">
        <v>155265</v>
      </c>
      <c r="P3" s="35">
        <v>155338</v>
      </c>
      <c r="Q3" s="35">
        <f>+P3-O3</f>
        <v>73</v>
      </c>
      <c r="R3" s="36">
        <v>155300</v>
      </c>
      <c r="S3" s="28"/>
    </row>
    <row r="4" spans="1:19" ht="15" customHeight="1">
      <c r="A4" s="25">
        <f t="shared" ref="A4:A32" si="0">+A3+1</f>
        <v>44077</v>
      </c>
      <c r="B4" s="20" t="s">
        <v>32</v>
      </c>
      <c r="C4" s="20" t="s">
        <v>50</v>
      </c>
      <c r="D4" s="18" t="s">
        <v>28</v>
      </c>
      <c r="E4" s="18" t="s">
        <v>26</v>
      </c>
      <c r="F4" s="28"/>
      <c r="G4" s="28"/>
      <c r="H4" s="28"/>
      <c r="I4" s="28"/>
      <c r="J4" s="28"/>
      <c r="K4" s="28"/>
      <c r="L4" s="28"/>
      <c r="M4" s="28"/>
      <c r="N4" s="28"/>
      <c r="O4" s="36">
        <f t="shared" ref="O4:O14" si="1">+P3</f>
        <v>155338</v>
      </c>
      <c r="P4" s="36">
        <f>+O4</f>
        <v>155338</v>
      </c>
      <c r="Q4" s="35">
        <f t="shared" ref="Q4:Q32" si="2">+P4-O4</f>
        <v>0</v>
      </c>
      <c r="R4" s="36"/>
      <c r="S4" s="28"/>
    </row>
    <row r="5" spans="1:19" ht="15" customHeight="1">
      <c r="A5" s="25">
        <f t="shared" si="0"/>
        <v>44078</v>
      </c>
      <c r="B5" s="20" t="s">
        <v>32</v>
      </c>
      <c r="C5" s="20" t="s">
        <v>50</v>
      </c>
      <c r="D5" s="18" t="s">
        <v>28</v>
      </c>
      <c r="E5" s="18" t="s">
        <v>26</v>
      </c>
      <c r="F5" s="28"/>
      <c r="G5" s="28"/>
      <c r="H5" s="28"/>
      <c r="I5" s="28"/>
      <c r="J5" s="28"/>
      <c r="K5" s="28"/>
      <c r="L5" s="28"/>
      <c r="M5" s="28"/>
      <c r="N5" s="28"/>
      <c r="O5" s="36">
        <f t="shared" si="1"/>
        <v>155338</v>
      </c>
      <c r="P5" s="36">
        <f>+O5</f>
        <v>155338</v>
      </c>
      <c r="Q5" s="35">
        <f t="shared" si="2"/>
        <v>0</v>
      </c>
      <c r="R5" s="36"/>
      <c r="S5" s="28"/>
    </row>
    <row r="6" spans="1:19" ht="15" customHeight="1">
      <c r="A6" s="25">
        <f t="shared" si="0"/>
        <v>44079</v>
      </c>
      <c r="B6" s="20" t="s">
        <v>32</v>
      </c>
      <c r="C6" s="20" t="s">
        <v>50</v>
      </c>
      <c r="D6" s="18" t="s">
        <v>28</v>
      </c>
      <c r="E6" s="18" t="s">
        <v>26</v>
      </c>
      <c r="F6" s="26" t="s">
        <v>15</v>
      </c>
      <c r="G6" s="22" t="s">
        <v>13</v>
      </c>
      <c r="H6" s="23" t="s">
        <v>5</v>
      </c>
      <c r="I6" s="22" t="s">
        <v>4</v>
      </c>
      <c r="J6" s="27">
        <v>9106</v>
      </c>
      <c r="K6" s="27">
        <v>85.7</v>
      </c>
      <c r="L6" s="27">
        <f>J6+K6</f>
        <v>9191.7000000000007</v>
      </c>
      <c r="M6" s="27">
        <v>19.54</v>
      </c>
      <c r="N6" s="27">
        <v>67.040000000000006</v>
      </c>
      <c r="O6" s="36">
        <f t="shared" si="1"/>
        <v>155338</v>
      </c>
      <c r="P6" s="36">
        <v>155395</v>
      </c>
      <c r="Q6" s="35">
        <f t="shared" si="2"/>
        <v>57</v>
      </c>
      <c r="R6" s="36">
        <v>155350</v>
      </c>
      <c r="S6" s="28"/>
    </row>
    <row r="7" spans="1:19" ht="15" customHeight="1">
      <c r="A7" s="25">
        <f t="shared" si="0"/>
        <v>44080</v>
      </c>
      <c r="B7" s="20" t="s">
        <v>32</v>
      </c>
      <c r="C7" s="20" t="s">
        <v>50</v>
      </c>
      <c r="D7" s="18" t="s">
        <v>28</v>
      </c>
      <c r="E7" s="18" t="s">
        <v>26</v>
      </c>
      <c r="F7" s="28" t="s">
        <v>39</v>
      </c>
      <c r="G7" s="28"/>
      <c r="H7" s="28"/>
      <c r="I7" s="28"/>
      <c r="J7" s="28"/>
      <c r="K7" s="28"/>
      <c r="L7" s="28"/>
      <c r="M7" s="28"/>
      <c r="N7" s="28"/>
      <c r="O7" s="36">
        <f t="shared" si="1"/>
        <v>155395</v>
      </c>
      <c r="P7" s="36">
        <v>155395</v>
      </c>
      <c r="Q7" s="35">
        <f t="shared" si="2"/>
        <v>0</v>
      </c>
      <c r="R7" s="36"/>
      <c r="S7" s="28"/>
    </row>
    <row r="8" spans="1:19" ht="15" customHeight="1">
      <c r="A8" s="25">
        <f t="shared" si="0"/>
        <v>44081</v>
      </c>
      <c r="B8" s="20" t="s">
        <v>32</v>
      </c>
      <c r="C8" s="20" t="s">
        <v>50</v>
      </c>
      <c r="D8" s="18" t="s">
        <v>28</v>
      </c>
      <c r="E8" s="18" t="s">
        <v>26</v>
      </c>
      <c r="F8" s="28"/>
      <c r="G8" s="28"/>
      <c r="H8" s="28"/>
      <c r="I8" s="28"/>
      <c r="J8" s="28"/>
      <c r="K8" s="28"/>
      <c r="L8" s="28"/>
      <c r="M8" s="28"/>
      <c r="N8" s="28"/>
      <c r="O8" s="36">
        <f t="shared" si="1"/>
        <v>155395</v>
      </c>
      <c r="P8" s="36">
        <v>155470</v>
      </c>
      <c r="Q8" s="35">
        <f t="shared" si="2"/>
        <v>75</v>
      </c>
      <c r="R8" s="36"/>
      <c r="S8" s="28"/>
    </row>
    <row r="9" spans="1:19" ht="15" customHeight="1">
      <c r="A9" s="25">
        <f t="shared" si="0"/>
        <v>44082</v>
      </c>
      <c r="B9" s="20" t="s">
        <v>32</v>
      </c>
      <c r="C9" s="20" t="s">
        <v>50</v>
      </c>
      <c r="D9" s="18" t="s">
        <v>28</v>
      </c>
      <c r="E9" s="18" t="s">
        <v>26</v>
      </c>
      <c r="F9" s="26" t="s">
        <v>14</v>
      </c>
      <c r="G9" s="22" t="s">
        <v>13</v>
      </c>
      <c r="H9" s="23" t="s">
        <v>5</v>
      </c>
      <c r="I9" s="22" t="s">
        <v>4</v>
      </c>
      <c r="J9" s="27">
        <v>9102</v>
      </c>
      <c r="K9" s="27">
        <v>77.2</v>
      </c>
      <c r="L9" s="27">
        <f>J9+K9</f>
        <v>9179.2000000000007</v>
      </c>
      <c r="M9" s="27">
        <v>19.54</v>
      </c>
      <c r="N9" s="27">
        <v>60.39</v>
      </c>
      <c r="O9" s="36">
        <f t="shared" si="1"/>
        <v>155470</v>
      </c>
      <c r="P9" s="36">
        <v>155551</v>
      </c>
      <c r="Q9" s="35">
        <f t="shared" si="2"/>
        <v>81</v>
      </c>
      <c r="R9" s="36">
        <v>155520</v>
      </c>
      <c r="S9" s="28"/>
    </row>
    <row r="10" spans="1:19" ht="15" customHeight="1">
      <c r="A10" s="25">
        <f t="shared" si="0"/>
        <v>44083</v>
      </c>
      <c r="B10" s="20" t="s">
        <v>32</v>
      </c>
      <c r="C10" s="20" t="s">
        <v>50</v>
      </c>
      <c r="D10" s="18" t="s">
        <v>28</v>
      </c>
      <c r="E10" s="18" t="s">
        <v>26</v>
      </c>
      <c r="F10" s="28"/>
      <c r="G10" s="28"/>
      <c r="H10" s="28"/>
      <c r="I10" s="28"/>
      <c r="J10" s="28"/>
      <c r="K10" s="28"/>
      <c r="L10" s="28"/>
      <c r="M10" s="28"/>
      <c r="N10" s="28"/>
      <c r="O10" s="36">
        <f t="shared" si="1"/>
        <v>155551</v>
      </c>
      <c r="P10" s="36">
        <v>155617</v>
      </c>
      <c r="Q10" s="35">
        <f t="shared" si="2"/>
        <v>66</v>
      </c>
      <c r="R10" s="36"/>
      <c r="S10" s="28"/>
    </row>
    <row r="11" spans="1:19" ht="15" customHeight="1">
      <c r="A11" s="25">
        <f t="shared" si="0"/>
        <v>44084</v>
      </c>
      <c r="B11" s="20" t="s">
        <v>32</v>
      </c>
      <c r="C11" s="28"/>
      <c r="D11" s="18"/>
      <c r="E11" s="18"/>
      <c r="F11" s="26" t="s">
        <v>12</v>
      </c>
      <c r="G11" s="22" t="s">
        <v>6</v>
      </c>
      <c r="H11" s="23" t="s">
        <v>5</v>
      </c>
      <c r="I11" s="22" t="s">
        <v>4</v>
      </c>
      <c r="J11" s="27">
        <v>9103</v>
      </c>
      <c r="K11" s="27">
        <v>88.32</v>
      </c>
      <c r="L11" s="27">
        <f>J11+K11</f>
        <v>9191.32</v>
      </c>
      <c r="M11" s="27">
        <v>19.54</v>
      </c>
      <c r="N11" s="27">
        <v>69.09</v>
      </c>
      <c r="O11" s="36">
        <f t="shared" si="1"/>
        <v>155617</v>
      </c>
      <c r="P11" s="36">
        <v>155684</v>
      </c>
      <c r="Q11" s="36">
        <f t="shared" si="2"/>
        <v>67</v>
      </c>
      <c r="R11" s="36">
        <v>155675</v>
      </c>
      <c r="S11" s="28"/>
    </row>
    <row r="12" spans="1:19" ht="15" customHeight="1">
      <c r="A12" s="25">
        <f t="shared" si="0"/>
        <v>44085</v>
      </c>
      <c r="B12" s="20" t="s">
        <v>32</v>
      </c>
      <c r="C12" s="28"/>
      <c r="D12" s="18"/>
      <c r="E12" s="18"/>
      <c r="F12" s="28"/>
      <c r="G12" s="28"/>
      <c r="H12" s="28"/>
      <c r="I12" s="28"/>
      <c r="J12" s="28"/>
      <c r="K12" s="28"/>
      <c r="L12" s="28"/>
      <c r="M12" s="28"/>
      <c r="N12" s="28"/>
      <c r="O12" s="36">
        <f t="shared" si="1"/>
        <v>155684</v>
      </c>
      <c r="P12" s="36">
        <v>155767</v>
      </c>
      <c r="Q12" s="36">
        <f t="shared" si="2"/>
        <v>83</v>
      </c>
      <c r="R12" s="36"/>
      <c r="S12" s="28"/>
    </row>
    <row r="13" spans="1:19" ht="15" customHeight="1">
      <c r="A13" s="25">
        <f t="shared" si="0"/>
        <v>44086</v>
      </c>
      <c r="B13" s="20" t="s">
        <v>32</v>
      </c>
      <c r="C13" s="28"/>
      <c r="D13" s="18"/>
      <c r="E13" s="18"/>
      <c r="F13" s="28"/>
      <c r="G13" s="28"/>
      <c r="H13" s="28"/>
      <c r="I13" s="28"/>
      <c r="J13" s="28"/>
      <c r="K13" s="28"/>
      <c r="L13" s="28"/>
      <c r="M13" s="28"/>
      <c r="N13" s="28"/>
      <c r="O13" s="36">
        <f t="shared" si="1"/>
        <v>155767</v>
      </c>
      <c r="P13" s="36">
        <v>155831</v>
      </c>
      <c r="Q13" s="36">
        <f t="shared" si="2"/>
        <v>64</v>
      </c>
      <c r="R13" s="36"/>
      <c r="S13" s="28"/>
    </row>
    <row r="14" spans="1:19" ht="15" customHeight="1">
      <c r="A14" s="25">
        <f t="shared" si="0"/>
        <v>44087</v>
      </c>
      <c r="B14" s="20" t="s">
        <v>32</v>
      </c>
      <c r="C14" s="28"/>
      <c r="D14" s="18"/>
      <c r="E14" s="18"/>
      <c r="F14" s="28"/>
      <c r="G14" s="28"/>
      <c r="H14" s="28"/>
      <c r="I14" s="28"/>
      <c r="J14" s="28"/>
      <c r="K14" s="28"/>
      <c r="L14" s="28"/>
      <c r="M14" s="28"/>
      <c r="N14" s="28"/>
      <c r="O14" s="36">
        <f t="shared" si="1"/>
        <v>155831</v>
      </c>
      <c r="P14" s="36">
        <v>155900</v>
      </c>
      <c r="Q14" s="36">
        <f t="shared" si="2"/>
        <v>69</v>
      </c>
      <c r="R14" s="36"/>
      <c r="S14" s="28"/>
    </row>
    <row r="15" spans="1:19" ht="15" customHeight="1">
      <c r="A15" s="25">
        <f t="shared" si="0"/>
        <v>44088</v>
      </c>
      <c r="B15" s="20" t="s">
        <v>32</v>
      </c>
      <c r="C15" s="28"/>
      <c r="D15" s="18"/>
      <c r="E15" s="18"/>
      <c r="F15" s="28"/>
      <c r="G15" s="28"/>
      <c r="H15" s="28"/>
      <c r="I15" s="28"/>
      <c r="J15" s="28"/>
      <c r="K15" s="28"/>
      <c r="L15" s="28"/>
      <c r="M15" s="28"/>
      <c r="N15" s="28"/>
      <c r="O15" s="36">
        <f>+P14</f>
        <v>155900</v>
      </c>
      <c r="P15" s="36">
        <v>155970</v>
      </c>
      <c r="Q15" s="36">
        <f t="shared" si="2"/>
        <v>70</v>
      </c>
      <c r="R15" s="36"/>
      <c r="S15" s="28"/>
    </row>
    <row r="16" spans="1:19" ht="15" customHeight="1">
      <c r="A16" s="25">
        <f t="shared" si="0"/>
        <v>44089</v>
      </c>
      <c r="B16" s="20" t="s">
        <v>32</v>
      </c>
      <c r="C16" s="28"/>
      <c r="D16" s="18"/>
      <c r="E16" s="18"/>
      <c r="F16" s="26" t="s">
        <v>11</v>
      </c>
      <c r="G16" s="22" t="s">
        <v>6</v>
      </c>
      <c r="H16" s="23" t="s">
        <v>5</v>
      </c>
      <c r="I16" s="22" t="s">
        <v>4</v>
      </c>
      <c r="J16" s="27">
        <v>9104</v>
      </c>
      <c r="K16" s="27">
        <v>82.43</v>
      </c>
      <c r="L16" s="27">
        <f>J16+K16</f>
        <v>9186.43</v>
      </c>
      <c r="M16" s="27">
        <v>19.84</v>
      </c>
      <c r="N16" s="27">
        <v>63.51</v>
      </c>
      <c r="O16" s="36">
        <f>+P15</f>
        <v>155970</v>
      </c>
      <c r="P16" s="36">
        <v>156025</v>
      </c>
      <c r="Q16" s="36">
        <f t="shared" si="2"/>
        <v>55</v>
      </c>
      <c r="R16" s="36">
        <v>156000</v>
      </c>
      <c r="S16" s="28"/>
    </row>
    <row r="17" spans="1:19" ht="15" customHeight="1">
      <c r="A17" s="25">
        <f t="shared" si="0"/>
        <v>44090</v>
      </c>
      <c r="B17" s="20" t="s">
        <v>32</v>
      </c>
      <c r="C17" s="28"/>
      <c r="D17" s="18"/>
      <c r="E17" s="18"/>
      <c r="F17" s="28"/>
      <c r="G17" s="28"/>
      <c r="H17" s="28"/>
      <c r="I17" s="28"/>
      <c r="J17" s="28"/>
      <c r="K17" s="28"/>
      <c r="L17" s="28"/>
      <c r="M17" s="28"/>
      <c r="N17" s="28"/>
      <c r="O17" s="36">
        <f>+P16</f>
        <v>156025</v>
      </c>
      <c r="P17" s="36">
        <f>+O17</f>
        <v>156025</v>
      </c>
      <c r="Q17" s="36">
        <f t="shared" si="2"/>
        <v>0</v>
      </c>
      <c r="R17" s="36"/>
      <c r="S17" s="28"/>
    </row>
    <row r="18" spans="1:19" ht="15" customHeight="1">
      <c r="A18" s="25">
        <f t="shared" si="0"/>
        <v>44091</v>
      </c>
      <c r="B18" s="20" t="s">
        <v>32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6">
        <f>+P17</f>
        <v>156025</v>
      </c>
      <c r="P18" s="36">
        <v>156079</v>
      </c>
      <c r="Q18" s="36">
        <f t="shared" si="2"/>
        <v>54</v>
      </c>
      <c r="R18" s="36"/>
      <c r="S18" s="28"/>
    </row>
    <row r="19" spans="1:19" ht="15" customHeight="1">
      <c r="A19" s="25">
        <f t="shared" si="0"/>
        <v>44092</v>
      </c>
      <c r="B19" s="20" t="s">
        <v>32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36">
        <f>+P18</f>
        <v>156079</v>
      </c>
      <c r="P19" s="36">
        <v>156152</v>
      </c>
      <c r="Q19" s="36">
        <f t="shared" si="2"/>
        <v>73</v>
      </c>
      <c r="R19" s="36"/>
      <c r="S19" s="28"/>
    </row>
    <row r="20" spans="1:19" ht="15" customHeight="1">
      <c r="A20" s="25">
        <f t="shared" si="0"/>
        <v>44093</v>
      </c>
      <c r="B20" s="20" t="s">
        <v>32</v>
      </c>
      <c r="C20" s="28"/>
      <c r="D20" s="28"/>
      <c r="E20" s="28"/>
      <c r="F20" s="26" t="s">
        <v>10</v>
      </c>
      <c r="G20" s="22" t="s">
        <v>6</v>
      </c>
      <c r="H20" s="23" t="s">
        <v>5</v>
      </c>
      <c r="I20" s="22" t="s">
        <v>4</v>
      </c>
      <c r="J20" s="27">
        <v>9105</v>
      </c>
      <c r="K20" s="27">
        <v>70</v>
      </c>
      <c r="L20" s="27">
        <f>J20+K20</f>
        <v>9175</v>
      </c>
      <c r="M20" s="27">
        <v>19.54</v>
      </c>
      <c r="N20" s="27">
        <v>54.76</v>
      </c>
      <c r="O20" s="36">
        <f t="shared" ref="O20:O32" si="3">+P19</f>
        <v>156152</v>
      </c>
      <c r="P20" s="36">
        <v>156220</v>
      </c>
      <c r="Q20" s="36">
        <f t="shared" si="2"/>
        <v>68</v>
      </c>
      <c r="R20" s="36">
        <v>156200</v>
      </c>
      <c r="S20" s="28"/>
    </row>
    <row r="21" spans="1:19" ht="15" customHeight="1">
      <c r="A21" s="25">
        <f t="shared" si="0"/>
        <v>44094</v>
      </c>
      <c r="B21" s="20" t="s">
        <v>32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36">
        <f t="shared" si="3"/>
        <v>156220</v>
      </c>
      <c r="P21" s="36">
        <v>156295</v>
      </c>
      <c r="Q21" s="36">
        <f t="shared" si="2"/>
        <v>75</v>
      </c>
      <c r="R21" s="36"/>
      <c r="S21" s="28"/>
    </row>
    <row r="22" spans="1:19" ht="15" customHeight="1">
      <c r="A22" s="25">
        <f t="shared" si="0"/>
        <v>44095</v>
      </c>
      <c r="B22" s="20" t="s">
        <v>32</v>
      </c>
      <c r="C22" s="28"/>
      <c r="D22" s="28"/>
      <c r="E22" s="28"/>
      <c r="F22" s="26" t="s">
        <v>9</v>
      </c>
      <c r="G22" s="22" t="s">
        <v>6</v>
      </c>
      <c r="H22" s="23" t="s">
        <v>5</v>
      </c>
      <c r="I22" s="22" t="s">
        <v>4</v>
      </c>
      <c r="J22" s="27">
        <v>9106</v>
      </c>
      <c r="K22" s="27">
        <v>88.97</v>
      </c>
      <c r="L22" s="27">
        <f>J22+K22</f>
        <v>9194.9699999999993</v>
      </c>
      <c r="M22" s="27">
        <v>19.54</v>
      </c>
      <c r="N22" s="27">
        <v>69.599999999999994</v>
      </c>
      <c r="O22" s="36">
        <f t="shared" si="3"/>
        <v>156295</v>
      </c>
      <c r="P22" s="36">
        <v>156356</v>
      </c>
      <c r="Q22" s="36">
        <f t="shared" si="2"/>
        <v>61</v>
      </c>
      <c r="R22" s="36">
        <v>156316</v>
      </c>
      <c r="S22" s="28"/>
    </row>
    <row r="23" spans="1:19" ht="15" customHeight="1">
      <c r="A23" s="25">
        <f t="shared" si="0"/>
        <v>44096</v>
      </c>
      <c r="B23" s="20" t="s">
        <v>32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36">
        <f t="shared" si="3"/>
        <v>156356</v>
      </c>
      <c r="P23" s="36">
        <v>156422</v>
      </c>
      <c r="Q23" s="36">
        <f t="shared" si="2"/>
        <v>66</v>
      </c>
      <c r="R23" s="36"/>
      <c r="S23" s="28"/>
    </row>
    <row r="24" spans="1:19" ht="15" customHeight="1">
      <c r="A24" s="25">
        <f t="shared" si="0"/>
        <v>44097</v>
      </c>
      <c r="B24" s="20" t="s">
        <v>32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36">
        <f t="shared" si="3"/>
        <v>156422</v>
      </c>
      <c r="P24" s="36">
        <v>156497</v>
      </c>
      <c r="Q24" s="36">
        <f t="shared" si="2"/>
        <v>75</v>
      </c>
      <c r="R24" s="36"/>
      <c r="S24" s="28"/>
    </row>
    <row r="25" spans="1:19" ht="15" customHeight="1">
      <c r="A25" s="25">
        <f t="shared" si="0"/>
        <v>44098</v>
      </c>
      <c r="B25" s="20" t="s">
        <v>32</v>
      </c>
      <c r="C25" s="28"/>
      <c r="D25" s="28"/>
      <c r="E25" s="28"/>
      <c r="F25" s="26" t="s">
        <v>8</v>
      </c>
      <c r="G25" s="22" t="s">
        <v>6</v>
      </c>
      <c r="H25" s="23" t="s">
        <v>5</v>
      </c>
      <c r="I25" s="22" t="s">
        <v>4</v>
      </c>
      <c r="J25" s="27">
        <v>9107</v>
      </c>
      <c r="K25" s="27">
        <v>95.51</v>
      </c>
      <c r="L25" s="27">
        <f>J25+K25</f>
        <v>9202.51</v>
      </c>
      <c r="M25" s="27">
        <v>19.940000000000001</v>
      </c>
      <c r="N25" s="27">
        <v>73.22</v>
      </c>
      <c r="O25" s="36">
        <f t="shared" si="3"/>
        <v>156497</v>
      </c>
      <c r="P25" s="36">
        <v>156556</v>
      </c>
      <c r="Q25" s="36">
        <f t="shared" si="2"/>
        <v>59</v>
      </c>
      <c r="R25" s="36">
        <v>156550</v>
      </c>
      <c r="S25" s="28"/>
    </row>
    <row r="26" spans="1:19" ht="15" customHeight="1">
      <c r="A26" s="25">
        <f t="shared" si="0"/>
        <v>44099</v>
      </c>
      <c r="B26" s="20" t="s">
        <v>32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36">
        <f t="shared" si="3"/>
        <v>156556</v>
      </c>
      <c r="P26" s="36">
        <v>156630</v>
      </c>
      <c r="Q26" s="36">
        <f t="shared" si="2"/>
        <v>74</v>
      </c>
      <c r="R26" s="36"/>
      <c r="S26" s="28"/>
    </row>
    <row r="27" spans="1:19" ht="15" customHeight="1">
      <c r="A27" s="25">
        <f t="shared" si="0"/>
        <v>44100</v>
      </c>
      <c r="B27" s="20" t="s">
        <v>32</v>
      </c>
      <c r="C27" s="28"/>
      <c r="D27" s="28"/>
      <c r="E27" s="28"/>
      <c r="F27" s="26" t="s">
        <v>7</v>
      </c>
      <c r="G27" s="22" t="s">
        <v>6</v>
      </c>
      <c r="H27" s="23" t="s">
        <v>5</v>
      </c>
      <c r="I27" s="22" t="s">
        <v>4</v>
      </c>
      <c r="J27" s="27">
        <v>9108</v>
      </c>
      <c r="K27" s="27">
        <v>84.39</v>
      </c>
      <c r="L27" s="27">
        <f>J27+K27</f>
        <v>9192.39</v>
      </c>
      <c r="M27" s="27">
        <v>19.940000000000001</v>
      </c>
      <c r="N27" s="27">
        <v>64.7</v>
      </c>
      <c r="O27" s="36">
        <f t="shared" si="3"/>
        <v>156630</v>
      </c>
      <c r="P27" s="36">
        <v>156680</v>
      </c>
      <c r="Q27" s="36">
        <f t="shared" si="2"/>
        <v>50</v>
      </c>
      <c r="R27" s="36">
        <v>156680</v>
      </c>
      <c r="S27" s="28"/>
    </row>
    <row r="28" spans="1:19" ht="15" customHeight="1">
      <c r="A28" s="25">
        <f t="shared" si="0"/>
        <v>44101</v>
      </c>
      <c r="B28" s="20" t="s">
        <v>32</v>
      </c>
      <c r="C28" s="28"/>
      <c r="D28" s="28"/>
      <c r="E28" s="28"/>
      <c r="F28" s="29"/>
      <c r="G28" s="22"/>
      <c r="H28" s="23"/>
      <c r="I28" s="22"/>
      <c r="J28" s="27"/>
      <c r="K28" s="27"/>
      <c r="L28" s="27"/>
      <c r="M28" s="27"/>
      <c r="N28" s="27"/>
      <c r="O28" s="36">
        <f t="shared" si="3"/>
        <v>156680</v>
      </c>
      <c r="P28" s="36">
        <v>156752</v>
      </c>
      <c r="Q28" s="36">
        <f t="shared" si="2"/>
        <v>72</v>
      </c>
      <c r="R28" s="36"/>
      <c r="S28" s="28"/>
    </row>
    <row r="29" spans="1:19">
      <c r="A29" s="25">
        <f t="shared" si="0"/>
        <v>44102</v>
      </c>
      <c r="B29" s="20" t="s">
        <v>32</v>
      </c>
      <c r="C29" s="28"/>
      <c r="D29" s="28"/>
      <c r="E29" s="28"/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3"/>
        <v>156752</v>
      </c>
      <c r="P29" s="36">
        <v>156809</v>
      </c>
      <c r="Q29" s="36">
        <f t="shared" si="2"/>
        <v>57</v>
      </c>
      <c r="R29" s="36"/>
      <c r="S29" s="28"/>
    </row>
    <row r="30" spans="1:19">
      <c r="A30" s="25">
        <f t="shared" si="0"/>
        <v>44103</v>
      </c>
      <c r="B30" s="20" t="s">
        <v>32</v>
      </c>
      <c r="C30" s="28"/>
      <c r="D30" s="28"/>
      <c r="E30" s="28"/>
      <c r="F30" s="26"/>
      <c r="G30" s="29"/>
      <c r="H30" s="23"/>
      <c r="I30" s="30"/>
      <c r="J30" s="27"/>
      <c r="K30" s="27"/>
      <c r="L30" s="27"/>
      <c r="M30" s="27"/>
      <c r="N30" s="27"/>
      <c r="O30" s="36">
        <f t="shared" si="3"/>
        <v>156809</v>
      </c>
      <c r="P30" s="36">
        <v>156876</v>
      </c>
      <c r="Q30" s="36">
        <f t="shared" si="2"/>
        <v>67</v>
      </c>
      <c r="R30" s="36"/>
      <c r="S30" s="28"/>
    </row>
    <row r="31" spans="1:19">
      <c r="A31" s="25">
        <f t="shared" si="0"/>
        <v>44104</v>
      </c>
      <c r="B31" s="20" t="s">
        <v>32</v>
      </c>
      <c r="C31" s="28"/>
      <c r="D31" s="28"/>
      <c r="E31" s="28"/>
      <c r="F31" s="31"/>
      <c r="G31" s="22"/>
      <c r="H31" s="23"/>
      <c r="I31" s="22"/>
      <c r="J31" s="27"/>
      <c r="K31" s="27"/>
      <c r="L31" s="27">
        <f>J31+K31</f>
        <v>0</v>
      </c>
      <c r="M31" s="27"/>
      <c r="N31" s="27"/>
      <c r="O31" s="36">
        <f t="shared" si="3"/>
        <v>156876</v>
      </c>
      <c r="P31" s="36">
        <v>156953</v>
      </c>
      <c r="Q31" s="36">
        <f t="shared" si="2"/>
        <v>77</v>
      </c>
      <c r="R31" s="36"/>
      <c r="S31" s="28"/>
    </row>
    <row r="32" spans="1:19">
      <c r="A32" s="25">
        <f t="shared" si="0"/>
        <v>44105</v>
      </c>
      <c r="B32" s="20" t="s">
        <v>32</v>
      </c>
      <c r="C32" s="28"/>
      <c r="D32" s="28"/>
      <c r="E32" s="28"/>
      <c r="F32" s="31"/>
      <c r="G32" s="22"/>
      <c r="H32" s="23"/>
      <c r="I32" s="22"/>
      <c r="J32" s="27"/>
      <c r="K32" s="27"/>
      <c r="L32" s="27">
        <f>J32+K32</f>
        <v>0</v>
      </c>
      <c r="M32" s="27"/>
      <c r="N32" s="27"/>
      <c r="O32" s="36">
        <f t="shared" si="3"/>
        <v>156953</v>
      </c>
      <c r="P32" s="36">
        <v>157011</v>
      </c>
      <c r="Q32" s="36">
        <f t="shared" si="2"/>
        <v>58</v>
      </c>
      <c r="R32" s="36"/>
      <c r="S32" s="28"/>
    </row>
    <row r="33" spans="1:14" ht="15.75" thickBot="1">
      <c r="A33" s="14"/>
      <c r="F33" s="15" t="s">
        <v>3</v>
      </c>
      <c r="G33" s="15"/>
      <c r="H33" s="15"/>
      <c r="I33" s="15"/>
      <c r="J33" s="16">
        <f>SUM(J3:J19)</f>
        <v>45520</v>
      </c>
      <c r="K33" s="16">
        <f>SUM(K3:K19)</f>
        <v>405.61</v>
      </c>
      <c r="L33" s="16">
        <f>SUM(L3:L19)</f>
        <v>45925.61</v>
      </c>
      <c r="M33" s="15"/>
      <c r="N33" s="16">
        <f>SUM(N3:N19)</f>
        <v>317.8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15.298930144745123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B9979-5ED6-4F9B-9FF9-D0779640AC30}">
  <dimension ref="A1:S44"/>
  <sheetViews>
    <sheetView workbookViewId="0">
      <selection sqref="A1:A1048576"/>
    </sheetView>
  </sheetViews>
  <sheetFormatPr defaultColWidth="9" defaultRowHeight="15"/>
  <cols>
    <col min="1" max="1" width="9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9" s="13" customFormat="1" ht="63">
      <c r="A1" s="32" t="s">
        <v>34</v>
      </c>
      <c r="B1" s="32" t="s">
        <v>30</v>
      </c>
      <c r="C1" s="17" t="s">
        <v>31</v>
      </c>
      <c r="D1" s="33" t="s">
        <v>29</v>
      </c>
      <c r="E1" s="33" t="s">
        <v>27</v>
      </c>
      <c r="F1" s="17" t="s">
        <v>25</v>
      </c>
      <c r="G1" s="17" t="s">
        <v>24</v>
      </c>
      <c r="H1" s="17" t="s">
        <v>23</v>
      </c>
      <c r="I1" s="17" t="s">
        <v>22</v>
      </c>
      <c r="J1" s="17" t="s">
        <v>21</v>
      </c>
      <c r="K1" s="17" t="s">
        <v>20</v>
      </c>
      <c r="L1" s="17" t="s">
        <v>19</v>
      </c>
      <c r="M1" s="17" t="s">
        <v>18</v>
      </c>
      <c r="N1" s="17" t="s">
        <v>17</v>
      </c>
      <c r="O1" s="34" t="s">
        <v>35</v>
      </c>
      <c r="P1" s="34" t="s">
        <v>38</v>
      </c>
      <c r="Q1" s="34" t="s">
        <v>37</v>
      </c>
      <c r="R1" s="34" t="s">
        <v>36</v>
      </c>
      <c r="S1" s="34" t="s">
        <v>48</v>
      </c>
    </row>
    <row r="2" spans="1:19" s="12" customFormat="1" ht="15" customHeight="1">
      <c r="A2" s="19">
        <v>44075</v>
      </c>
      <c r="B2" s="20" t="s">
        <v>32</v>
      </c>
      <c r="C2" s="20" t="s">
        <v>40</v>
      </c>
      <c r="D2" s="18" t="s">
        <v>28</v>
      </c>
      <c r="E2" s="18" t="s">
        <v>26</v>
      </c>
      <c r="F2" s="20"/>
      <c r="G2" s="20"/>
      <c r="H2" s="20"/>
      <c r="I2" s="20"/>
      <c r="J2" s="20"/>
      <c r="K2" s="20"/>
      <c r="L2" s="20"/>
      <c r="M2" s="20"/>
      <c r="N2" s="20"/>
      <c r="O2" s="35"/>
      <c r="P2" s="35"/>
      <c r="Q2" s="35"/>
      <c r="R2" s="35"/>
      <c r="S2" s="20"/>
    </row>
    <row r="3" spans="1:19" ht="15" customHeight="1">
      <c r="A3" s="25">
        <f>+A2+1</f>
        <v>44076</v>
      </c>
      <c r="B3" s="20" t="s">
        <v>32</v>
      </c>
      <c r="C3" s="20" t="s">
        <v>40</v>
      </c>
      <c r="D3" s="18" t="s">
        <v>28</v>
      </c>
      <c r="E3" s="18" t="s">
        <v>26</v>
      </c>
      <c r="F3" s="21" t="s">
        <v>16</v>
      </c>
      <c r="G3" s="22" t="s">
        <v>13</v>
      </c>
      <c r="H3" s="23" t="s">
        <v>5</v>
      </c>
      <c r="I3" s="22" t="s">
        <v>4</v>
      </c>
      <c r="J3" s="24">
        <v>8000</v>
      </c>
      <c r="K3" s="24">
        <v>71.959999999999994</v>
      </c>
      <c r="L3" s="24">
        <f>J3+K3</f>
        <v>8071.96</v>
      </c>
      <c r="M3" s="24">
        <v>19.04</v>
      </c>
      <c r="N3" s="24">
        <v>57.77</v>
      </c>
      <c r="O3" s="35">
        <v>155265</v>
      </c>
      <c r="P3" s="35">
        <v>155338</v>
      </c>
      <c r="Q3" s="35">
        <f>+P3-O3</f>
        <v>73</v>
      </c>
      <c r="R3" s="36">
        <v>155300</v>
      </c>
      <c r="S3" s="28"/>
    </row>
    <row r="4" spans="1:19" ht="15" customHeight="1">
      <c r="A4" s="25">
        <f t="shared" ref="A4:A32" si="0">+A3+1</f>
        <v>44077</v>
      </c>
      <c r="B4" s="20" t="s">
        <v>32</v>
      </c>
      <c r="C4" s="20" t="s">
        <v>40</v>
      </c>
      <c r="D4" s="18" t="s">
        <v>28</v>
      </c>
      <c r="E4" s="18" t="s">
        <v>26</v>
      </c>
      <c r="F4" s="28"/>
      <c r="G4" s="28"/>
      <c r="H4" s="28"/>
      <c r="I4" s="28"/>
      <c r="J4" s="28"/>
      <c r="K4" s="28"/>
      <c r="L4" s="28"/>
      <c r="M4" s="28"/>
      <c r="N4" s="28"/>
      <c r="O4" s="36">
        <f t="shared" ref="O4:O14" si="1">+P3</f>
        <v>155338</v>
      </c>
      <c r="P4" s="36">
        <f>+O4</f>
        <v>155338</v>
      </c>
      <c r="Q4" s="35">
        <f t="shared" ref="Q4:Q32" si="2">+P4-O4</f>
        <v>0</v>
      </c>
      <c r="R4" s="36"/>
      <c r="S4" s="28"/>
    </row>
    <row r="5" spans="1:19" ht="15" customHeight="1">
      <c r="A5" s="25">
        <f t="shared" si="0"/>
        <v>44078</v>
      </c>
      <c r="B5" s="20" t="s">
        <v>32</v>
      </c>
      <c r="C5" s="20" t="s">
        <v>40</v>
      </c>
      <c r="D5" s="18" t="s">
        <v>28</v>
      </c>
      <c r="E5" s="18" t="s">
        <v>26</v>
      </c>
      <c r="F5" s="28"/>
      <c r="G5" s="28"/>
      <c r="H5" s="28"/>
      <c r="I5" s="28"/>
      <c r="J5" s="28"/>
      <c r="K5" s="28"/>
      <c r="L5" s="28"/>
      <c r="M5" s="28"/>
      <c r="N5" s="28"/>
      <c r="O5" s="36">
        <f t="shared" si="1"/>
        <v>155338</v>
      </c>
      <c r="P5" s="36">
        <f>+O5</f>
        <v>155338</v>
      </c>
      <c r="Q5" s="35">
        <f t="shared" si="2"/>
        <v>0</v>
      </c>
      <c r="R5" s="36"/>
      <c r="S5" s="28"/>
    </row>
    <row r="6" spans="1:19" ht="15" customHeight="1">
      <c r="A6" s="25">
        <f t="shared" si="0"/>
        <v>44079</v>
      </c>
      <c r="B6" s="20" t="s">
        <v>32</v>
      </c>
      <c r="C6" s="20" t="s">
        <v>40</v>
      </c>
      <c r="D6" s="18" t="s">
        <v>28</v>
      </c>
      <c r="E6" s="18" t="s">
        <v>26</v>
      </c>
      <c r="F6" s="26" t="s">
        <v>15</v>
      </c>
      <c r="G6" s="22" t="s">
        <v>13</v>
      </c>
      <c r="H6" s="23" t="s">
        <v>5</v>
      </c>
      <c r="I6" s="22" t="s">
        <v>4</v>
      </c>
      <c r="J6" s="27">
        <v>8001</v>
      </c>
      <c r="K6" s="27">
        <v>85.7</v>
      </c>
      <c r="L6" s="27">
        <f>J6+K6</f>
        <v>8086.7</v>
      </c>
      <c r="M6" s="27">
        <v>19.54</v>
      </c>
      <c r="N6" s="27">
        <v>67.040000000000006</v>
      </c>
      <c r="O6" s="36">
        <f t="shared" si="1"/>
        <v>155338</v>
      </c>
      <c r="P6" s="36">
        <v>155395</v>
      </c>
      <c r="Q6" s="35">
        <f t="shared" si="2"/>
        <v>57</v>
      </c>
      <c r="R6" s="36">
        <v>155350</v>
      </c>
      <c r="S6" s="28"/>
    </row>
    <row r="7" spans="1:19" ht="15" customHeight="1">
      <c r="A7" s="25">
        <f t="shared" si="0"/>
        <v>44080</v>
      </c>
      <c r="B7" s="20" t="s">
        <v>32</v>
      </c>
      <c r="C7" s="20" t="s">
        <v>40</v>
      </c>
      <c r="D7" s="18" t="s">
        <v>28</v>
      </c>
      <c r="E7" s="18" t="s">
        <v>26</v>
      </c>
      <c r="F7" s="28" t="s">
        <v>39</v>
      </c>
      <c r="G7" s="28"/>
      <c r="H7" s="28"/>
      <c r="I7" s="28"/>
      <c r="J7" s="28"/>
      <c r="K7" s="28"/>
      <c r="L7" s="28"/>
      <c r="M7" s="28"/>
      <c r="N7" s="28"/>
      <c r="O7" s="36">
        <f t="shared" si="1"/>
        <v>155395</v>
      </c>
      <c r="P7" s="36">
        <v>155395</v>
      </c>
      <c r="Q7" s="35">
        <f t="shared" si="2"/>
        <v>0</v>
      </c>
      <c r="R7" s="36"/>
      <c r="S7" s="28"/>
    </row>
    <row r="8" spans="1:19" ht="15" customHeight="1">
      <c r="A8" s="25">
        <f t="shared" si="0"/>
        <v>44081</v>
      </c>
      <c r="B8" s="20" t="s">
        <v>32</v>
      </c>
      <c r="C8" s="20" t="s">
        <v>40</v>
      </c>
      <c r="D8" s="18" t="s">
        <v>28</v>
      </c>
      <c r="E8" s="18" t="s">
        <v>26</v>
      </c>
      <c r="F8" s="28"/>
      <c r="G8" s="28"/>
      <c r="H8" s="28"/>
      <c r="I8" s="28"/>
      <c r="J8" s="28"/>
      <c r="K8" s="28"/>
      <c r="L8" s="28"/>
      <c r="M8" s="28"/>
      <c r="N8" s="28"/>
      <c r="O8" s="36">
        <f t="shared" si="1"/>
        <v>155395</v>
      </c>
      <c r="P8" s="36">
        <v>155470</v>
      </c>
      <c r="Q8" s="35">
        <f t="shared" si="2"/>
        <v>75</v>
      </c>
      <c r="R8" s="36"/>
      <c r="S8" s="28"/>
    </row>
    <row r="9" spans="1:19" ht="15" customHeight="1">
      <c r="A9" s="25">
        <f t="shared" si="0"/>
        <v>44082</v>
      </c>
      <c r="B9" s="20" t="s">
        <v>32</v>
      </c>
      <c r="C9" s="20" t="s">
        <v>40</v>
      </c>
      <c r="D9" s="18" t="s">
        <v>28</v>
      </c>
      <c r="E9" s="18" t="s">
        <v>26</v>
      </c>
      <c r="F9" s="26" t="s">
        <v>14</v>
      </c>
      <c r="G9" s="22" t="s">
        <v>13</v>
      </c>
      <c r="H9" s="23" t="s">
        <v>5</v>
      </c>
      <c r="I9" s="22" t="s">
        <v>4</v>
      </c>
      <c r="J9" s="27">
        <v>8002</v>
      </c>
      <c r="K9" s="27">
        <v>77.2</v>
      </c>
      <c r="L9" s="27">
        <f>J9+K9</f>
        <v>8079.2</v>
      </c>
      <c r="M9" s="27">
        <v>19.54</v>
      </c>
      <c r="N9" s="27">
        <v>60.39</v>
      </c>
      <c r="O9" s="36">
        <f t="shared" si="1"/>
        <v>155470</v>
      </c>
      <c r="P9" s="36">
        <v>155551</v>
      </c>
      <c r="Q9" s="35">
        <f t="shared" si="2"/>
        <v>81</v>
      </c>
      <c r="R9" s="36">
        <v>155520</v>
      </c>
      <c r="S9" s="28"/>
    </row>
    <row r="10" spans="1:19" ht="15" customHeight="1">
      <c r="A10" s="25">
        <f t="shared" si="0"/>
        <v>44083</v>
      </c>
      <c r="B10" s="20" t="s">
        <v>32</v>
      </c>
      <c r="C10" s="20" t="s">
        <v>40</v>
      </c>
      <c r="D10" s="18" t="s">
        <v>28</v>
      </c>
      <c r="E10" s="18" t="s">
        <v>26</v>
      </c>
      <c r="F10" s="28"/>
      <c r="G10" s="28"/>
      <c r="H10" s="28"/>
      <c r="I10" s="28"/>
      <c r="J10" s="28"/>
      <c r="K10" s="28"/>
      <c r="L10" s="28"/>
      <c r="M10" s="28"/>
      <c r="N10" s="28"/>
      <c r="O10" s="36">
        <f t="shared" si="1"/>
        <v>155551</v>
      </c>
      <c r="P10" s="36">
        <v>155617</v>
      </c>
      <c r="Q10" s="35">
        <f t="shared" si="2"/>
        <v>66</v>
      </c>
      <c r="R10" s="36"/>
      <c r="S10" s="28"/>
    </row>
    <row r="11" spans="1:19" ht="15" customHeight="1">
      <c r="A11" s="25">
        <f t="shared" si="0"/>
        <v>44084</v>
      </c>
      <c r="B11" s="20" t="s">
        <v>32</v>
      </c>
      <c r="C11" s="28"/>
      <c r="D11" s="18"/>
      <c r="E11" s="18"/>
      <c r="F11" s="26" t="s">
        <v>12</v>
      </c>
      <c r="G11" s="22" t="s">
        <v>6</v>
      </c>
      <c r="H11" s="23" t="s">
        <v>5</v>
      </c>
      <c r="I11" s="22" t="s">
        <v>4</v>
      </c>
      <c r="J11" s="27">
        <v>8003</v>
      </c>
      <c r="K11" s="27">
        <v>88.32</v>
      </c>
      <c r="L11" s="27">
        <f>J11+K11</f>
        <v>8091.32</v>
      </c>
      <c r="M11" s="27">
        <v>19.54</v>
      </c>
      <c r="N11" s="27">
        <v>69.09</v>
      </c>
      <c r="O11" s="36">
        <f t="shared" si="1"/>
        <v>155617</v>
      </c>
      <c r="P11" s="36">
        <v>155684</v>
      </c>
      <c r="Q11" s="36">
        <f t="shared" si="2"/>
        <v>67</v>
      </c>
      <c r="R11" s="36">
        <v>155675</v>
      </c>
      <c r="S11" s="28"/>
    </row>
    <row r="12" spans="1:19" ht="15" customHeight="1">
      <c r="A12" s="25">
        <f t="shared" si="0"/>
        <v>44085</v>
      </c>
      <c r="B12" s="20" t="s">
        <v>32</v>
      </c>
      <c r="C12" s="28"/>
      <c r="D12" s="18"/>
      <c r="E12" s="18"/>
      <c r="F12" s="28"/>
      <c r="G12" s="28"/>
      <c r="H12" s="28"/>
      <c r="I12" s="28"/>
      <c r="J12" s="28"/>
      <c r="K12" s="28"/>
      <c r="L12" s="28"/>
      <c r="M12" s="28"/>
      <c r="N12" s="28"/>
      <c r="O12" s="36">
        <f t="shared" si="1"/>
        <v>155684</v>
      </c>
      <c r="P12" s="36">
        <v>155767</v>
      </c>
      <c r="Q12" s="36">
        <f t="shared" si="2"/>
        <v>83</v>
      </c>
      <c r="R12" s="36"/>
      <c r="S12" s="28"/>
    </row>
    <row r="13" spans="1:19" ht="15" customHeight="1">
      <c r="A13" s="25">
        <f t="shared" si="0"/>
        <v>44086</v>
      </c>
      <c r="B13" s="20" t="s">
        <v>32</v>
      </c>
      <c r="C13" s="28"/>
      <c r="D13" s="18"/>
      <c r="E13" s="18"/>
      <c r="F13" s="28"/>
      <c r="G13" s="28"/>
      <c r="H13" s="28"/>
      <c r="I13" s="28"/>
      <c r="J13" s="28"/>
      <c r="K13" s="28"/>
      <c r="L13" s="28"/>
      <c r="M13" s="28"/>
      <c r="N13" s="28"/>
      <c r="O13" s="36">
        <f t="shared" si="1"/>
        <v>155767</v>
      </c>
      <c r="P13" s="36">
        <v>155831</v>
      </c>
      <c r="Q13" s="36">
        <f t="shared" si="2"/>
        <v>64</v>
      </c>
      <c r="R13" s="36"/>
      <c r="S13" s="28"/>
    </row>
    <row r="14" spans="1:19" ht="15" customHeight="1">
      <c r="A14" s="25">
        <f t="shared" si="0"/>
        <v>44087</v>
      </c>
      <c r="B14" s="20" t="s">
        <v>32</v>
      </c>
      <c r="C14" s="28"/>
      <c r="D14" s="18"/>
      <c r="E14" s="18"/>
      <c r="F14" s="28"/>
      <c r="G14" s="28"/>
      <c r="H14" s="28"/>
      <c r="I14" s="28"/>
      <c r="J14" s="28"/>
      <c r="K14" s="28"/>
      <c r="L14" s="28"/>
      <c r="M14" s="28"/>
      <c r="N14" s="28"/>
      <c r="O14" s="36">
        <f t="shared" si="1"/>
        <v>155831</v>
      </c>
      <c r="P14" s="36">
        <v>155900</v>
      </c>
      <c r="Q14" s="36">
        <f t="shared" si="2"/>
        <v>69</v>
      </c>
      <c r="R14" s="36"/>
      <c r="S14" s="28"/>
    </row>
    <row r="15" spans="1:19" ht="15" customHeight="1">
      <c r="A15" s="25">
        <f t="shared" si="0"/>
        <v>44088</v>
      </c>
      <c r="B15" s="20" t="s">
        <v>32</v>
      </c>
      <c r="C15" s="28"/>
      <c r="D15" s="18"/>
      <c r="E15" s="18"/>
      <c r="F15" s="28"/>
      <c r="G15" s="28"/>
      <c r="H15" s="28"/>
      <c r="I15" s="28"/>
      <c r="J15" s="28"/>
      <c r="K15" s="28"/>
      <c r="L15" s="28"/>
      <c r="M15" s="28"/>
      <c r="N15" s="28"/>
      <c r="O15" s="36">
        <f>+P14</f>
        <v>155900</v>
      </c>
      <c r="P15" s="36">
        <v>155970</v>
      </c>
      <c r="Q15" s="36">
        <f t="shared" si="2"/>
        <v>70</v>
      </c>
      <c r="R15" s="36"/>
      <c r="S15" s="28"/>
    </row>
    <row r="16" spans="1:19" ht="15" customHeight="1">
      <c r="A16" s="25">
        <f t="shared" si="0"/>
        <v>44089</v>
      </c>
      <c r="B16" s="20" t="s">
        <v>32</v>
      </c>
      <c r="C16" s="28"/>
      <c r="D16" s="18"/>
      <c r="E16" s="18"/>
      <c r="F16" s="26" t="s">
        <v>11</v>
      </c>
      <c r="G16" s="22" t="s">
        <v>6</v>
      </c>
      <c r="H16" s="23" t="s">
        <v>5</v>
      </c>
      <c r="I16" s="22" t="s">
        <v>4</v>
      </c>
      <c r="J16" s="27">
        <v>8004</v>
      </c>
      <c r="K16" s="27">
        <v>82.43</v>
      </c>
      <c r="L16" s="27">
        <f>J16+K16</f>
        <v>8086.43</v>
      </c>
      <c r="M16" s="27">
        <v>19.84</v>
      </c>
      <c r="N16" s="27">
        <v>63.51</v>
      </c>
      <c r="O16" s="36">
        <f>+P15</f>
        <v>155970</v>
      </c>
      <c r="P16" s="36">
        <v>156025</v>
      </c>
      <c r="Q16" s="36">
        <f t="shared" si="2"/>
        <v>55</v>
      </c>
      <c r="R16" s="36">
        <v>156000</v>
      </c>
      <c r="S16" s="28"/>
    </row>
    <row r="17" spans="1:19" ht="15" customHeight="1">
      <c r="A17" s="25">
        <f t="shared" si="0"/>
        <v>44090</v>
      </c>
      <c r="B17" s="20" t="s">
        <v>32</v>
      </c>
      <c r="C17" s="28"/>
      <c r="D17" s="18"/>
      <c r="E17" s="18"/>
      <c r="F17" s="28"/>
      <c r="G17" s="28"/>
      <c r="H17" s="28"/>
      <c r="I17" s="28"/>
      <c r="J17" s="28"/>
      <c r="K17" s="28"/>
      <c r="L17" s="28"/>
      <c r="M17" s="28"/>
      <c r="N17" s="28"/>
      <c r="O17" s="36">
        <f>+P16</f>
        <v>156025</v>
      </c>
      <c r="P17" s="36">
        <f>+O17</f>
        <v>156025</v>
      </c>
      <c r="Q17" s="36">
        <f t="shared" si="2"/>
        <v>0</v>
      </c>
      <c r="R17" s="36"/>
      <c r="S17" s="28"/>
    </row>
    <row r="18" spans="1:19" ht="15" customHeight="1">
      <c r="A18" s="25">
        <f t="shared" si="0"/>
        <v>44091</v>
      </c>
      <c r="B18" s="20" t="s">
        <v>32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6">
        <f>+P17</f>
        <v>156025</v>
      </c>
      <c r="P18" s="36">
        <v>156079</v>
      </c>
      <c r="Q18" s="36">
        <f t="shared" si="2"/>
        <v>54</v>
      </c>
      <c r="R18" s="36"/>
      <c r="S18" s="28"/>
    </row>
    <row r="19" spans="1:19" ht="15" customHeight="1">
      <c r="A19" s="25">
        <f t="shared" si="0"/>
        <v>44092</v>
      </c>
      <c r="B19" s="20" t="s">
        <v>32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36">
        <f>+P18</f>
        <v>156079</v>
      </c>
      <c r="P19" s="36">
        <v>156152</v>
      </c>
      <c r="Q19" s="36">
        <f t="shared" si="2"/>
        <v>73</v>
      </c>
      <c r="R19" s="36"/>
      <c r="S19" s="28"/>
    </row>
    <row r="20" spans="1:19" ht="15" customHeight="1">
      <c r="A20" s="25">
        <f t="shared" si="0"/>
        <v>44093</v>
      </c>
      <c r="B20" s="20" t="s">
        <v>32</v>
      </c>
      <c r="C20" s="28"/>
      <c r="D20" s="28"/>
      <c r="E20" s="28"/>
      <c r="F20" s="26" t="s">
        <v>10</v>
      </c>
      <c r="G20" s="22" t="s">
        <v>6</v>
      </c>
      <c r="H20" s="23" t="s">
        <v>5</v>
      </c>
      <c r="I20" s="22" t="s">
        <v>4</v>
      </c>
      <c r="J20" s="27">
        <v>8005</v>
      </c>
      <c r="K20" s="27">
        <v>70</v>
      </c>
      <c r="L20" s="27">
        <f>J20+K20</f>
        <v>8075</v>
      </c>
      <c r="M20" s="27">
        <v>19.54</v>
      </c>
      <c r="N20" s="27">
        <v>54.76</v>
      </c>
      <c r="O20" s="36">
        <f t="shared" ref="O20:O32" si="3">+P19</f>
        <v>156152</v>
      </c>
      <c r="P20" s="36">
        <v>156220</v>
      </c>
      <c r="Q20" s="36">
        <f t="shared" si="2"/>
        <v>68</v>
      </c>
      <c r="R20" s="36">
        <v>156200</v>
      </c>
      <c r="S20" s="28"/>
    </row>
    <row r="21" spans="1:19" ht="15" customHeight="1">
      <c r="A21" s="25">
        <f t="shared" si="0"/>
        <v>44094</v>
      </c>
      <c r="B21" s="20" t="s">
        <v>32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36">
        <f t="shared" si="3"/>
        <v>156220</v>
      </c>
      <c r="P21" s="36">
        <v>156295</v>
      </c>
      <c r="Q21" s="36">
        <f t="shared" si="2"/>
        <v>75</v>
      </c>
      <c r="R21" s="36"/>
      <c r="S21" s="28"/>
    </row>
    <row r="22" spans="1:19" ht="15" customHeight="1">
      <c r="A22" s="25">
        <f t="shared" si="0"/>
        <v>44095</v>
      </c>
      <c r="B22" s="20" t="s">
        <v>32</v>
      </c>
      <c r="C22" s="28"/>
      <c r="D22" s="28"/>
      <c r="E22" s="28"/>
      <c r="F22" s="26" t="s">
        <v>9</v>
      </c>
      <c r="G22" s="22" t="s">
        <v>6</v>
      </c>
      <c r="H22" s="23" t="s">
        <v>5</v>
      </c>
      <c r="I22" s="22" t="s">
        <v>4</v>
      </c>
      <c r="J22" s="27">
        <v>8006</v>
      </c>
      <c r="K22" s="27">
        <v>88.97</v>
      </c>
      <c r="L22" s="27">
        <f>J22+K22</f>
        <v>8094.97</v>
      </c>
      <c r="M22" s="27">
        <v>19.54</v>
      </c>
      <c r="N22" s="27">
        <v>69.599999999999994</v>
      </c>
      <c r="O22" s="36">
        <f t="shared" si="3"/>
        <v>156295</v>
      </c>
      <c r="P22" s="36">
        <v>156356</v>
      </c>
      <c r="Q22" s="36">
        <f t="shared" si="2"/>
        <v>61</v>
      </c>
      <c r="R22" s="36">
        <v>156316</v>
      </c>
      <c r="S22" s="28"/>
    </row>
    <row r="23" spans="1:19" ht="15" customHeight="1">
      <c r="A23" s="25">
        <f t="shared" si="0"/>
        <v>44096</v>
      </c>
      <c r="B23" s="20" t="s">
        <v>32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36">
        <f t="shared" si="3"/>
        <v>156356</v>
      </c>
      <c r="P23" s="36">
        <v>156422</v>
      </c>
      <c r="Q23" s="36">
        <f t="shared" si="2"/>
        <v>66</v>
      </c>
      <c r="R23" s="36"/>
      <c r="S23" s="28"/>
    </row>
    <row r="24" spans="1:19" ht="15" customHeight="1">
      <c r="A24" s="25">
        <f t="shared" si="0"/>
        <v>44097</v>
      </c>
      <c r="B24" s="20" t="s">
        <v>32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36">
        <f t="shared" si="3"/>
        <v>156422</v>
      </c>
      <c r="P24" s="36">
        <v>156497</v>
      </c>
      <c r="Q24" s="36">
        <f t="shared" si="2"/>
        <v>75</v>
      </c>
      <c r="R24" s="36"/>
      <c r="S24" s="28"/>
    </row>
    <row r="25" spans="1:19" ht="15" customHeight="1">
      <c r="A25" s="25">
        <f t="shared" si="0"/>
        <v>44098</v>
      </c>
      <c r="B25" s="20" t="s">
        <v>32</v>
      </c>
      <c r="C25" s="28"/>
      <c r="D25" s="28"/>
      <c r="E25" s="28"/>
      <c r="F25" s="26" t="s">
        <v>8</v>
      </c>
      <c r="G25" s="22" t="s">
        <v>6</v>
      </c>
      <c r="H25" s="23" t="s">
        <v>5</v>
      </c>
      <c r="I25" s="22" t="s">
        <v>4</v>
      </c>
      <c r="J25" s="27">
        <v>8007</v>
      </c>
      <c r="K25" s="27">
        <v>95.51</v>
      </c>
      <c r="L25" s="27">
        <f>J25+K25</f>
        <v>8102.51</v>
      </c>
      <c r="M25" s="27">
        <v>19.940000000000001</v>
      </c>
      <c r="N25" s="27">
        <v>73.22</v>
      </c>
      <c r="O25" s="36">
        <f t="shared" si="3"/>
        <v>156497</v>
      </c>
      <c r="P25" s="36">
        <v>156556</v>
      </c>
      <c r="Q25" s="36">
        <f t="shared" si="2"/>
        <v>59</v>
      </c>
      <c r="R25" s="36">
        <v>156550</v>
      </c>
      <c r="S25" s="28"/>
    </row>
    <row r="26" spans="1:19" ht="15" customHeight="1">
      <c r="A26" s="25">
        <f t="shared" si="0"/>
        <v>44099</v>
      </c>
      <c r="B26" s="20" t="s">
        <v>32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36">
        <f t="shared" si="3"/>
        <v>156556</v>
      </c>
      <c r="P26" s="36">
        <v>156630</v>
      </c>
      <c r="Q26" s="36">
        <f t="shared" si="2"/>
        <v>74</v>
      </c>
      <c r="R26" s="36"/>
      <c r="S26" s="28"/>
    </row>
    <row r="27" spans="1:19" ht="15" customHeight="1">
      <c r="A27" s="25">
        <f t="shared" si="0"/>
        <v>44100</v>
      </c>
      <c r="B27" s="20" t="s">
        <v>32</v>
      </c>
      <c r="C27" s="28"/>
      <c r="D27" s="28"/>
      <c r="E27" s="28"/>
      <c r="F27" s="26" t="s">
        <v>7</v>
      </c>
      <c r="G27" s="22" t="s">
        <v>6</v>
      </c>
      <c r="H27" s="23" t="s">
        <v>5</v>
      </c>
      <c r="I27" s="22" t="s">
        <v>4</v>
      </c>
      <c r="J27" s="27">
        <v>8008</v>
      </c>
      <c r="K27" s="27">
        <v>84.39</v>
      </c>
      <c r="L27" s="27">
        <f>J27+K27</f>
        <v>8092.39</v>
      </c>
      <c r="M27" s="27">
        <v>19.940000000000001</v>
      </c>
      <c r="N27" s="27">
        <v>64.7</v>
      </c>
      <c r="O27" s="36">
        <f t="shared" si="3"/>
        <v>156630</v>
      </c>
      <c r="P27" s="36">
        <v>156680</v>
      </c>
      <c r="Q27" s="36">
        <f t="shared" si="2"/>
        <v>50</v>
      </c>
      <c r="R27" s="36">
        <v>156680</v>
      </c>
      <c r="S27" s="28"/>
    </row>
    <row r="28" spans="1:19" ht="15" customHeight="1">
      <c r="A28" s="25">
        <f t="shared" si="0"/>
        <v>44101</v>
      </c>
      <c r="B28" s="20" t="s">
        <v>32</v>
      </c>
      <c r="C28" s="28"/>
      <c r="D28" s="28"/>
      <c r="E28" s="28"/>
      <c r="F28" s="29"/>
      <c r="G28" s="22"/>
      <c r="H28" s="23"/>
      <c r="I28" s="22"/>
      <c r="J28" s="27"/>
      <c r="K28" s="27"/>
      <c r="L28" s="27"/>
      <c r="M28" s="27"/>
      <c r="N28" s="27"/>
      <c r="O28" s="36">
        <f t="shared" si="3"/>
        <v>156680</v>
      </c>
      <c r="P28" s="36">
        <v>156752</v>
      </c>
      <c r="Q28" s="36">
        <f t="shared" si="2"/>
        <v>72</v>
      </c>
      <c r="R28" s="36"/>
      <c r="S28" s="28"/>
    </row>
    <row r="29" spans="1:19">
      <c r="A29" s="25">
        <f t="shared" si="0"/>
        <v>44102</v>
      </c>
      <c r="B29" s="20" t="s">
        <v>32</v>
      </c>
      <c r="C29" s="28"/>
      <c r="D29" s="28"/>
      <c r="E29" s="28"/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3"/>
        <v>156752</v>
      </c>
      <c r="P29" s="36">
        <v>156809</v>
      </c>
      <c r="Q29" s="36">
        <f t="shared" si="2"/>
        <v>57</v>
      </c>
      <c r="R29" s="36"/>
      <c r="S29" s="28"/>
    </row>
    <row r="30" spans="1:19">
      <c r="A30" s="25">
        <f t="shared" si="0"/>
        <v>44103</v>
      </c>
      <c r="B30" s="20" t="s">
        <v>32</v>
      </c>
      <c r="C30" s="28"/>
      <c r="D30" s="28"/>
      <c r="E30" s="28"/>
      <c r="F30" s="26"/>
      <c r="G30" s="29"/>
      <c r="H30" s="23"/>
      <c r="I30" s="30"/>
      <c r="J30" s="27"/>
      <c r="K30" s="27"/>
      <c r="L30" s="27"/>
      <c r="M30" s="27"/>
      <c r="N30" s="27"/>
      <c r="O30" s="36">
        <f t="shared" si="3"/>
        <v>156809</v>
      </c>
      <c r="P30" s="36">
        <v>156876</v>
      </c>
      <c r="Q30" s="36">
        <f t="shared" si="2"/>
        <v>67</v>
      </c>
      <c r="R30" s="36"/>
      <c r="S30" s="28"/>
    </row>
    <row r="31" spans="1:19">
      <c r="A31" s="25">
        <f t="shared" si="0"/>
        <v>44104</v>
      </c>
      <c r="B31" s="20" t="s">
        <v>32</v>
      </c>
      <c r="C31" s="28"/>
      <c r="D31" s="28"/>
      <c r="E31" s="28"/>
      <c r="F31" s="31"/>
      <c r="G31" s="22"/>
      <c r="H31" s="23"/>
      <c r="I31" s="22"/>
      <c r="J31" s="27"/>
      <c r="K31" s="27"/>
      <c r="L31" s="27">
        <f>J31+K31</f>
        <v>0</v>
      </c>
      <c r="M31" s="27"/>
      <c r="N31" s="27"/>
      <c r="O31" s="36">
        <f t="shared" si="3"/>
        <v>156876</v>
      </c>
      <c r="P31" s="36">
        <v>156953</v>
      </c>
      <c r="Q31" s="36">
        <f t="shared" si="2"/>
        <v>77</v>
      </c>
      <c r="R31" s="36"/>
      <c r="S31" s="28"/>
    </row>
    <row r="32" spans="1:19">
      <c r="A32" s="25">
        <f t="shared" si="0"/>
        <v>44105</v>
      </c>
      <c r="B32" s="20" t="s">
        <v>32</v>
      </c>
      <c r="C32" s="28"/>
      <c r="D32" s="28"/>
      <c r="E32" s="28"/>
      <c r="F32" s="31"/>
      <c r="G32" s="22"/>
      <c r="H32" s="23"/>
      <c r="I32" s="22"/>
      <c r="J32" s="27"/>
      <c r="K32" s="27"/>
      <c r="L32" s="27">
        <f>J32+K32</f>
        <v>0</v>
      </c>
      <c r="M32" s="27"/>
      <c r="N32" s="27"/>
      <c r="O32" s="36">
        <f t="shared" si="3"/>
        <v>156953</v>
      </c>
      <c r="P32" s="36">
        <v>157011</v>
      </c>
      <c r="Q32" s="36">
        <f t="shared" si="2"/>
        <v>58</v>
      </c>
      <c r="R32" s="36"/>
      <c r="S32" s="28"/>
    </row>
    <row r="33" spans="1:14" ht="15.75" thickBot="1">
      <c r="A33" s="14"/>
      <c r="F33" s="15" t="s">
        <v>3</v>
      </c>
      <c r="G33" s="15"/>
      <c r="H33" s="15"/>
      <c r="I33" s="15"/>
      <c r="J33" s="16">
        <f>SUM(J3:J19)</f>
        <v>40010</v>
      </c>
      <c r="K33" s="16">
        <f>SUM(K3:K19)</f>
        <v>405.61</v>
      </c>
      <c r="L33" s="16">
        <f>SUM(L3:L19)</f>
        <v>40415.61</v>
      </c>
      <c r="M33" s="15"/>
      <c r="N33" s="16">
        <f>SUM(N3:N19)</f>
        <v>317.8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15.298930144745123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6C36-F55D-4D59-8E0C-B760996EB685}">
  <dimension ref="A1:S44"/>
  <sheetViews>
    <sheetView workbookViewId="0">
      <selection sqref="A1:A1048576"/>
    </sheetView>
  </sheetViews>
  <sheetFormatPr defaultColWidth="9" defaultRowHeight="15"/>
  <cols>
    <col min="1" max="1" width="9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9" s="13" customFormat="1" ht="63">
      <c r="A1" s="32" t="s">
        <v>34</v>
      </c>
      <c r="B1" s="32" t="s">
        <v>30</v>
      </c>
      <c r="C1" s="17" t="s">
        <v>31</v>
      </c>
      <c r="D1" s="33" t="s">
        <v>29</v>
      </c>
      <c r="E1" s="33" t="s">
        <v>27</v>
      </c>
      <c r="F1" s="17" t="s">
        <v>25</v>
      </c>
      <c r="G1" s="17" t="s">
        <v>24</v>
      </c>
      <c r="H1" s="17" t="s">
        <v>23</v>
      </c>
      <c r="I1" s="17" t="s">
        <v>22</v>
      </c>
      <c r="J1" s="17" t="s">
        <v>21</v>
      </c>
      <c r="K1" s="17" t="s">
        <v>20</v>
      </c>
      <c r="L1" s="17" t="s">
        <v>19</v>
      </c>
      <c r="M1" s="17" t="s">
        <v>18</v>
      </c>
      <c r="N1" s="17" t="s">
        <v>17</v>
      </c>
      <c r="O1" s="34" t="s">
        <v>35</v>
      </c>
      <c r="P1" s="34" t="s">
        <v>38</v>
      </c>
      <c r="Q1" s="34" t="s">
        <v>37</v>
      </c>
      <c r="R1" s="34" t="s">
        <v>36</v>
      </c>
      <c r="S1" s="34" t="s">
        <v>48</v>
      </c>
    </row>
    <row r="2" spans="1:19" s="12" customFormat="1" ht="15" customHeight="1">
      <c r="A2" s="19">
        <v>44075</v>
      </c>
      <c r="B2" s="20" t="s">
        <v>32</v>
      </c>
      <c r="C2" s="20" t="s">
        <v>41</v>
      </c>
      <c r="D2" s="18" t="s">
        <v>28</v>
      </c>
      <c r="E2" s="18" t="s">
        <v>26</v>
      </c>
      <c r="F2" s="20"/>
      <c r="G2" s="20"/>
      <c r="H2" s="20"/>
      <c r="I2" s="20"/>
      <c r="J2" s="20"/>
      <c r="K2" s="20"/>
      <c r="L2" s="20"/>
      <c r="M2" s="20"/>
      <c r="N2" s="20"/>
      <c r="O2" s="35"/>
      <c r="P2" s="35"/>
      <c r="Q2" s="35"/>
      <c r="R2" s="35"/>
      <c r="S2" s="20"/>
    </row>
    <row r="3" spans="1:19" ht="15" customHeight="1">
      <c r="A3" s="25">
        <f>+A2+1</f>
        <v>44076</v>
      </c>
      <c r="B3" s="20" t="s">
        <v>32</v>
      </c>
      <c r="C3" s="20" t="s">
        <v>41</v>
      </c>
      <c r="D3" s="18" t="s">
        <v>28</v>
      </c>
      <c r="E3" s="18" t="s">
        <v>26</v>
      </c>
      <c r="F3" s="21" t="s">
        <v>16</v>
      </c>
      <c r="G3" s="22" t="s">
        <v>13</v>
      </c>
      <c r="H3" s="23" t="s">
        <v>5</v>
      </c>
      <c r="I3" s="22" t="s">
        <v>4</v>
      </c>
      <c r="J3" s="24">
        <v>9000</v>
      </c>
      <c r="K3" s="24">
        <v>71.959999999999994</v>
      </c>
      <c r="L3" s="24">
        <f>J3+K3</f>
        <v>9071.9599999999991</v>
      </c>
      <c r="M3" s="24">
        <v>19.04</v>
      </c>
      <c r="N3" s="24">
        <v>57.77</v>
      </c>
      <c r="O3" s="35">
        <v>155265</v>
      </c>
      <c r="P3" s="35">
        <v>155338</v>
      </c>
      <c r="Q3" s="35">
        <f>+P3-O3</f>
        <v>73</v>
      </c>
      <c r="R3" s="36">
        <v>155300</v>
      </c>
      <c r="S3" s="28"/>
    </row>
    <row r="4" spans="1:19" ht="15" customHeight="1">
      <c r="A4" s="25">
        <f t="shared" ref="A4:A32" si="0">+A3+1</f>
        <v>44077</v>
      </c>
      <c r="B4" s="20" t="s">
        <v>32</v>
      </c>
      <c r="C4" s="20" t="s">
        <v>41</v>
      </c>
      <c r="D4" s="18" t="s">
        <v>28</v>
      </c>
      <c r="E4" s="18" t="s">
        <v>26</v>
      </c>
      <c r="F4" s="28"/>
      <c r="G4" s="28"/>
      <c r="H4" s="28"/>
      <c r="I4" s="28"/>
      <c r="J4" s="28"/>
      <c r="K4" s="28"/>
      <c r="L4" s="28"/>
      <c r="M4" s="28"/>
      <c r="N4" s="28"/>
      <c r="O4" s="36">
        <f t="shared" ref="O4:O14" si="1">+P3</f>
        <v>155338</v>
      </c>
      <c r="P4" s="36">
        <f>+O4</f>
        <v>155338</v>
      </c>
      <c r="Q4" s="35">
        <f t="shared" ref="Q4:Q32" si="2">+P4-O4</f>
        <v>0</v>
      </c>
      <c r="R4" s="36"/>
      <c r="S4" s="28"/>
    </row>
    <row r="5" spans="1:19" ht="15" customHeight="1">
      <c r="A5" s="25">
        <f t="shared" si="0"/>
        <v>44078</v>
      </c>
      <c r="B5" s="20" t="s">
        <v>32</v>
      </c>
      <c r="C5" s="20" t="s">
        <v>41</v>
      </c>
      <c r="D5" s="18" t="s">
        <v>28</v>
      </c>
      <c r="E5" s="18" t="s">
        <v>26</v>
      </c>
      <c r="F5" s="28"/>
      <c r="G5" s="28"/>
      <c r="H5" s="28"/>
      <c r="I5" s="28"/>
      <c r="J5" s="28"/>
      <c r="K5" s="28"/>
      <c r="L5" s="28"/>
      <c r="M5" s="28"/>
      <c r="N5" s="28"/>
      <c r="O5" s="36">
        <f t="shared" si="1"/>
        <v>155338</v>
      </c>
      <c r="P5" s="36">
        <f>+O5</f>
        <v>155338</v>
      </c>
      <c r="Q5" s="35">
        <f t="shared" si="2"/>
        <v>0</v>
      </c>
      <c r="R5" s="36"/>
      <c r="S5" s="28"/>
    </row>
    <row r="6" spans="1:19" ht="15" customHeight="1">
      <c r="A6" s="25">
        <f t="shared" si="0"/>
        <v>44079</v>
      </c>
      <c r="B6" s="20" t="s">
        <v>32</v>
      </c>
      <c r="C6" s="20" t="s">
        <v>41</v>
      </c>
      <c r="D6" s="18" t="s">
        <v>28</v>
      </c>
      <c r="E6" s="18" t="s">
        <v>26</v>
      </c>
      <c r="F6" s="26" t="s">
        <v>15</v>
      </c>
      <c r="G6" s="22" t="s">
        <v>13</v>
      </c>
      <c r="H6" s="23" t="s">
        <v>5</v>
      </c>
      <c r="I6" s="22" t="s">
        <v>4</v>
      </c>
      <c r="J6" s="27">
        <v>9001</v>
      </c>
      <c r="K6" s="27">
        <v>85.7</v>
      </c>
      <c r="L6" s="27">
        <f>J6+K6</f>
        <v>9086.7000000000007</v>
      </c>
      <c r="M6" s="27">
        <v>19.54</v>
      </c>
      <c r="N6" s="27">
        <v>67.040000000000006</v>
      </c>
      <c r="O6" s="36">
        <f t="shared" si="1"/>
        <v>155338</v>
      </c>
      <c r="P6" s="36">
        <v>155395</v>
      </c>
      <c r="Q6" s="35">
        <f t="shared" si="2"/>
        <v>57</v>
      </c>
      <c r="R6" s="36">
        <v>155350</v>
      </c>
      <c r="S6" s="28"/>
    </row>
    <row r="7" spans="1:19" ht="15" customHeight="1">
      <c r="A7" s="25">
        <f t="shared" si="0"/>
        <v>44080</v>
      </c>
      <c r="B7" s="20" t="s">
        <v>32</v>
      </c>
      <c r="C7" s="20" t="s">
        <v>41</v>
      </c>
      <c r="D7" s="18" t="s">
        <v>28</v>
      </c>
      <c r="E7" s="18" t="s">
        <v>26</v>
      </c>
      <c r="F7" s="28" t="s">
        <v>39</v>
      </c>
      <c r="G7" s="28"/>
      <c r="H7" s="28"/>
      <c r="I7" s="28"/>
      <c r="J7" s="28"/>
      <c r="K7" s="28"/>
      <c r="L7" s="28"/>
      <c r="M7" s="28"/>
      <c r="N7" s="28"/>
      <c r="O7" s="36">
        <f t="shared" si="1"/>
        <v>155395</v>
      </c>
      <c r="P7" s="36">
        <v>155395</v>
      </c>
      <c r="Q7" s="35">
        <f t="shared" si="2"/>
        <v>0</v>
      </c>
      <c r="R7" s="36"/>
      <c r="S7" s="28"/>
    </row>
    <row r="8" spans="1:19" ht="15" customHeight="1">
      <c r="A8" s="25">
        <f t="shared" si="0"/>
        <v>44081</v>
      </c>
      <c r="B8" s="20" t="s">
        <v>32</v>
      </c>
      <c r="C8" s="20" t="s">
        <v>41</v>
      </c>
      <c r="D8" s="18" t="s">
        <v>28</v>
      </c>
      <c r="E8" s="18" t="s">
        <v>26</v>
      </c>
      <c r="F8" s="28"/>
      <c r="G8" s="28"/>
      <c r="H8" s="28"/>
      <c r="I8" s="28"/>
      <c r="J8" s="28"/>
      <c r="K8" s="28"/>
      <c r="L8" s="28"/>
      <c r="M8" s="28"/>
      <c r="N8" s="28"/>
      <c r="O8" s="36">
        <f t="shared" si="1"/>
        <v>155395</v>
      </c>
      <c r="P8" s="36">
        <v>155470</v>
      </c>
      <c r="Q8" s="35">
        <f t="shared" si="2"/>
        <v>75</v>
      </c>
      <c r="R8" s="36"/>
      <c r="S8" s="28"/>
    </row>
    <row r="9" spans="1:19" ht="15" customHeight="1">
      <c r="A9" s="25">
        <f t="shared" si="0"/>
        <v>44082</v>
      </c>
      <c r="B9" s="20" t="s">
        <v>32</v>
      </c>
      <c r="C9" s="20" t="s">
        <v>41</v>
      </c>
      <c r="D9" s="18" t="s">
        <v>28</v>
      </c>
      <c r="E9" s="18" t="s">
        <v>26</v>
      </c>
      <c r="F9" s="26" t="s">
        <v>14</v>
      </c>
      <c r="G9" s="22" t="s">
        <v>13</v>
      </c>
      <c r="H9" s="23" t="s">
        <v>5</v>
      </c>
      <c r="I9" s="22" t="s">
        <v>4</v>
      </c>
      <c r="J9" s="27">
        <v>9002</v>
      </c>
      <c r="K9" s="27">
        <v>77.2</v>
      </c>
      <c r="L9" s="27">
        <f>J9+K9</f>
        <v>9079.2000000000007</v>
      </c>
      <c r="M9" s="27">
        <v>19.54</v>
      </c>
      <c r="N9" s="27">
        <v>60.39</v>
      </c>
      <c r="O9" s="36">
        <f t="shared" si="1"/>
        <v>155470</v>
      </c>
      <c r="P9" s="36">
        <v>155551</v>
      </c>
      <c r="Q9" s="35">
        <f t="shared" si="2"/>
        <v>81</v>
      </c>
      <c r="R9" s="36">
        <v>155520</v>
      </c>
      <c r="S9" s="28"/>
    </row>
    <row r="10" spans="1:19" ht="15" customHeight="1">
      <c r="A10" s="25">
        <f t="shared" si="0"/>
        <v>44083</v>
      </c>
      <c r="B10" s="20" t="s">
        <v>32</v>
      </c>
      <c r="C10" s="20" t="s">
        <v>41</v>
      </c>
      <c r="D10" s="18" t="s">
        <v>28</v>
      </c>
      <c r="E10" s="18" t="s">
        <v>26</v>
      </c>
      <c r="F10" s="28"/>
      <c r="G10" s="28"/>
      <c r="H10" s="28"/>
      <c r="I10" s="28"/>
      <c r="J10" s="28"/>
      <c r="K10" s="28"/>
      <c r="L10" s="28"/>
      <c r="M10" s="28"/>
      <c r="N10" s="28"/>
      <c r="O10" s="36">
        <f t="shared" si="1"/>
        <v>155551</v>
      </c>
      <c r="P10" s="36">
        <v>155617</v>
      </c>
      <c r="Q10" s="35">
        <f t="shared" si="2"/>
        <v>66</v>
      </c>
      <c r="R10" s="36"/>
      <c r="S10" s="28"/>
    </row>
    <row r="11" spans="1:19" ht="15" customHeight="1">
      <c r="A11" s="25">
        <f t="shared" si="0"/>
        <v>44084</v>
      </c>
      <c r="B11" s="20" t="s">
        <v>32</v>
      </c>
      <c r="C11" s="28"/>
      <c r="D11" s="18"/>
      <c r="E11" s="18"/>
      <c r="F11" s="26" t="s">
        <v>12</v>
      </c>
      <c r="G11" s="22" t="s">
        <v>6</v>
      </c>
      <c r="H11" s="23" t="s">
        <v>5</v>
      </c>
      <c r="I11" s="22" t="s">
        <v>4</v>
      </c>
      <c r="J11" s="27">
        <v>9003</v>
      </c>
      <c r="K11" s="27">
        <v>88.32</v>
      </c>
      <c r="L11" s="27">
        <f>J11+K11</f>
        <v>9091.32</v>
      </c>
      <c r="M11" s="27">
        <v>19.54</v>
      </c>
      <c r="N11" s="27">
        <v>69.09</v>
      </c>
      <c r="O11" s="36">
        <f t="shared" si="1"/>
        <v>155617</v>
      </c>
      <c r="P11" s="36">
        <v>155684</v>
      </c>
      <c r="Q11" s="36">
        <f t="shared" si="2"/>
        <v>67</v>
      </c>
      <c r="R11" s="36">
        <v>155675</v>
      </c>
      <c r="S11" s="28"/>
    </row>
    <row r="12" spans="1:19" ht="15" customHeight="1">
      <c r="A12" s="25">
        <f t="shared" si="0"/>
        <v>44085</v>
      </c>
      <c r="B12" s="20" t="s">
        <v>32</v>
      </c>
      <c r="C12" s="28"/>
      <c r="D12" s="18"/>
      <c r="E12" s="18"/>
      <c r="F12" s="28"/>
      <c r="G12" s="28"/>
      <c r="H12" s="28"/>
      <c r="I12" s="28"/>
      <c r="J12" s="28"/>
      <c r="K12" s="28"/>
      <c r="L12" s="28"/>
      <c r="M12" s="28"/>
      <c r="N12" s="28"/>
      <c r="O12" s="36">
        <f t="shared" si="1"/>
        <v>155684</v>
      </c>
      <c r="P12" s="36">
        <v>155767</v>
      </c>
      <c r="Q12" s="36">
        <f t="shared" si="2"/>
        <v>83</v>
      </c>
      <c r="R12" s="36"/>
      <c r="S12" s="28"/>
    </row>
    <row r="13" spans="1:19" ht="15" customHeight="1">
      <c r="A13" s="25">
        <f t="shared" si="0"/>
        <v>44086</v>
      </c>
      <c r="B13" s="20" t="s">
        <v>32</v>
      </c>
      <c r="C13" s="28"/>
      <c r="D13" s="18"/>
      <c r="E13" s="18"/>
      <c r="F13" s="28"/>
      <c r="G13" s="28"/>
      <c r="H13" s="28"/>
      <c r="I13" s="28"/>
      <c r="J13" s="28"/>
      <c r="K13" s="28"/>
      <c r="L13" s="28"/>
      <c r="M13" s="28"/>
      <c r="N13" s="28"/>
      <c r="O13" s="36">
        <f t="shared" si="1"/>
        <v>155767</v>
      </c>
      <c r="P13" s="36">
        <v>155831</v>
      </c>
      <c r="Q13" s="36">
        <f t="shared" si="2"/>
        <v>64</v>
      </c>
      <c r="R13" s="36"/>
      <c r="S13" s="28"/>
    </row>
    <row r="14" spans="1:19" ht="15" customHeight="1">
      <c r="A14" s="25">
        <f t="shared" si="0"/>
        <v>44087</v>
      </c>
      <c r="B14" s="20" t="s">
        <v>32</v>
      </c>
      <c r="C14" s="28"/>
      <c r="D14" s="18"/>
      <c r="E14" s="18"/>
      <c r="F14" s="28"/>
      <c r="G14" s="28"/>
      <c r="H14" s="28"/>
      <c r="I14" s="28"/>
      <c r="J14" s="28"/>
      <c r="K14" s="28"/>
      <c r="L14" s="28"/>
      <c r="M14" s="28"/>
      <c r="N14" s="28"/>
      <c r="O14" s="36">
        <f t="shared" si="1"/>
        <v>155831</v>
      </c>
      <c r="P14" s="36">
        <v>155900</v>
      </c>
      <c r="Q14" s="36">
        <f t="shared" si="2"/>
        <v>69</v>
      </c>
      <c r="R14" s="36"/>
      <c r="S14" s="28"/>
    </row>
    <row r="15" spans="1:19" ht="15" customHeight="1">
      <c r="A15" s="25">
        <f t="shared" si="0"/>
        <v>44088</v>
      </c>
      <c r="B15" s="20" t="s">
        <v>32</v>
      </c>
      <c r="C15" s="28"/>
      <c r="D15" s="18"/>
      <c r="E15" s="18"/>
      <c r="F15" s="28"/>
      <c r="G15" s="28"/>
      <c r="H15" s="28"/>
      <c r="I15" s="28"/>
      <c r="J15" s="28"/>
      <c r="K15" s="28"/>
      <c r="L15" s="28"/>
      <c r="M15" s="28"/>
      <c r="N15" s="28"/>
      <c r="O15" s="36">
        <f>+P14</f>
        <v>155900</v>
      </c>
      <c r="P15" s="36">
        <v>155970</v>
      </c>
      <c r="Q15" s="36">
        <f t="shared" si="2"/>
        <v>70</v>
      </c>
      <c r="R15" s="36"/>
      <c r="S15" s="28"/>
    </row>
    <row r="16" spans="1:19" ht="15" customHeight="1">
      <c r="A16" s="25">
        <f t="shared" si="0"/>
        <v>44089</v>
      </c>
      <c r="B16" s="20" t="s">
        <v>32</v>
      </c>
      <c r="C16" s="28"/>
      <c r="D16" s="18"/>
      <c r="E16" s="18"/>
      <c r="F16" s="26" t="s">
        <v>11</v>
      </c>
      <c r="G16" s="22" t="s">
        <v>6</v>
      </c>
      <c r="H16" s="23" t="s">
        <v>5</v>
      </c>
      <c r="I16" s="22" t="s">
        <v>4</v>
      </c>
      <c r="J16" s="27">
        <v>9004</v>
      </c>
      <c r="K16" s="27">
        <v>82.43</v>
      </c>
      <c r="L16" s="27">
        <f>J16+K16</f>
        <v>9086.43</v>
      </c>
      <c r="M16" s="27">
        <v>19.84</v>
      </c>
      <c r="N16" s="27">
        <v>63.51</v>
      </c>
      <c r="O16" s="36">
        <f>+P15</f>
        <v>155970</v>
      </c>
      <c r="P16" s="36">
        <v>156025</v>
      </c>
      <c r="Q16" s="36">
        <f t="shared" si="2"/>
        <v>55</v>
      </c>
      <c r="R16" s="36">
        <v>156000</v>
      </c>
      <c r="S16" s="28"/>
    </row>
    <row r="17" spans="1:19" ht="15" customHeight="1">
      <c r="A17" s="25">
        <f t="shared" si="0"/>
        <v>44090</v>
      </c>
      <c r="B17" s="20" t="s">
        <v>32</v>
      </c>
      <c r="C17" s="28"/>
      <c r="D17" s="18"/>
      <c r="E17" s="18"/>
      <c r="F17" s="28"/>
      <c r="G17" s="28"/>
      <c r="H17" s="28"/>
      <c r="I17" s="28"/>
      <c r="J17" s="28"/>
      <c r="K17" s="28"/>
      <c r="L17" s="28"/>
      <c r="M17" s="28"/>
      <c r="N17" s="28"/>
      <c r="O17" s="36">
        <f>+P16</f>
        <v>156025</v>
      </c>
      <c r="P17" s="36">
        <f>+O17</f>
        <v>156025</v>
      </c>
      <c r="Q17" s="36">
        <f t="shared" si="2"/>
        <v>0</v>
      </c>
      <c r="R17" s="36"/>
      <c r="S17" s="28"/>
    </row>
    <row r="18" spans="1:19" ht="15" customHeight="1">
      <c r="A18" s="25">
        <f t="shared" si="0"/>
        <v>44091</v>
      </c>
      <c r="B18" s="20" t="s">
        <v>32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6">
        <f>+P17</f>
        <v>156025</v>
      </c>
      <c r="P18" s="36">
        <v>156079</v>
      </c>
      <c r="Q18" s="36">
        <f t="shared" si="2"/>
        <v>54</v>
      </c>
      <c r="R18" s="36"/>
      <c r="S18" s="28"/>
    </row>
    <row r="19" spans="1:19" ht="15" customHeight="1">
      <c r="A19" s="25">
        <f t="shared" si="0"/>
        <v>44092</v>
      </c>
      <c r="B19" s="20" t="s">
        <v>32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36">
        <f>+P18</f>
        <v>156079</v>
      </c>
      <c r="P19" s="36">
        <v>156152</v>
      </c>
      <c r="Q19" s="36">
        <f t="shared" si="2"/>
        <v>73</v>
      </c>
      <c r="R19" s="36"/>
      <c r="S19" s="28"/>
    </row>
    <row r="20" spans="1:19" ht="15" customHeight="1">
      <c r="A20" s="25">
        <f t="shared" si="0"/>
        <v>44093</v>
      </c>
      <c r="B20" s="20" t="s">
        <v>32</v>
      </c>
      <c r="C20" s="28"/>
      <c r="D20" s="28"/>
      <c r="E20" s="28"/>
      <c r="F20" s="26" t="s">
        <v>10</v>
      </c>
      <c r="G20" s="22" t="s">
        <v>6</v>
      </c>
      <c r="H20" s="23" t="s">
        <v>5</v>
      </c>
      <c r="I20" s="22" t="s">
        <v>4</v>
      </c>
      <c r="J20" s="27">
        <v>9005</v>
      </c>
      <c r="K20" s="27">
        <v>70</v>
      </c>
      <c r="L20" s="27">
        <f>J20+K20</f>
        <v>9075</v>
      </c>
      <c r="M20" s="27">
        <v>19.54</v>
      </c>
      <c r="N20" s="27">
        <v>54.76</v>
      </c>
      <c r="O20" s="36">
        <f t="shared" ref="O20:O32" si="3">+P19</f>
        <v>156152</v>
      </c>
      <c r="P20" s="36">
        <v>156220</v>
      </c>
      <c r="Q20" s="36">
        <f t="shared" si="2"/>
        <v>68</v>
      </c>
      <c r="R20" s="36">
        <v>156200</v>
      </c>
      <c r="S20" s="28"/>
    </row>
    <row r="21" spans="1:19" ht="15" customHeight="1">
      <c r="A21" s="25">
        <f t="shared" si="0"/>
        <v>44094</v>
      </c>
      <c r="B21" s="20" t="s">
        <v>32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36">
        <f t="shared" si="3"/>
        <v>156220</v>
      </c>
      <c r="P21" s="36">
        <v>156295</v>
      </c>
      <c r="Q21" s="36">
        <f t="shared" si="2"/>
        <v>75</v>
      </c>
      <c r="R21" s="36"/>
      <c r="S21" s="28"/>
    </row>
    <row r="22" spans="1:19" ht="15" customHeight="1">
      <c r="A22" s="25">
        <f t="shared" si="0"/>
        <v>44095</v>
      </c>
      <c r="B22" s="20" t="s">
        <v>32</v>
      </c>
      <c r="C22" s="28"/>
      <c r="D22" s="28"/>
      <c r="E22" s="28"/>
      <c r="F22" s="26" t="s">
        <v>9</v>
      </c>
      <c r="G22" s="22" t="s">
        <v>6</v>
      </c>
      <c r="H22" s="23" t="s">
        <v>5</v>
      </c>
      <c r="I22" s="22" t="s">
        <v>4</v>
      </c>
      <c r="J22" s="27">
        <v>9006</v>
      </c>
      <c r="K22" s="27">
        <v>88.97</v>
      </c>
      <c r="L22" s="27">
        <f>J22+K22</f>
        <v>9094.9699999999993</v>
      </c>
      <c r="M22" s="27">
        <v>19.54</v>
      </c>
      <c r="N22" s="27">
        <v>69.599999999999994</v>
      </c>
      <c r="O22" s="36">
        <f t="shared" si="3"/>
        <v>156295</v>
      </c>
      <c r="P22" s="36">
        <v>156356</v>
      </c>
      <c r="Q22" s="36">
        <f t="shared" si="2"/>
        <v>61</v>
      </c>
      <c r="R22" s="36">
        <v>156316</v>
      </c>
      <c r="S22" s="28"/>
    </row>
    <row r="23" spans="1:19" ht="15" customHeight="1">
      <c r="A23" s="25">
        <f t="shared" si="0"/>
        <v>44096</v>
      </c>
      <c r="B23" s="20" t="s">
        <v>32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36">
        <f t="shared" si="3"/>
        <v>156356</v>
      </c>
      <c r="P23" s="36">
        <v>156422</v>
      </c>
      <c r="Q23" s="36">
        <f t="shared" si="2"/>
        <v>66</v>
      </c>
      <c r="R23" s="36"/>
      <c r="S23" s="28"/>
    </row>
    <row r="24" spans="1:19" ht="15" customHeight="1">
      <c r="A24" s="25">
        <f t="shared" si="0"/>
        <v>44097</v>
      </c>
      <c r="B24" s="20" t="s">
        <v>32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36">
        <f t="shared" si="3"/>
        <v>156422</v>
      </c>
      <c r="P24" s="36">
        <v>156497</v>
      </c>
      <c r="Q24" s="36">
        <f t="shared" si="2"/>
        <v>75</v>
      </c>
      <c r="R24" s="36"/>
      <c r="S24" s="28"/>
    </row>
    <row r="25" spans="1:19" ht="15" customHeight="1">
      <c r="A25" s="25">
        <f t="shared" si="0"/>
        <v>44098</v>
      </c>
      <c r="B25" s="20" t="s">
        <v>32</v>
      </c>
      <c r="C25" s="28"/>
      <c r="D25" s="28"/>
      <c r="E25" s="28"/>
      <c r="F25" s="26" t="s">
        <v>8</v>
      </c>
      <c r="G25" s="22" t="s">
        <v>6</v>
      </c>
      <c r="H25" s="23" t="s">
        <v>5</v>
      </c>
      <c r="I25" s="22" t="s">
        <v>4</v>
      </c>
      <c r="J25" s="27">
        <v>9007</v>
      </c>
      <c r="K25" s="27">
        <v>95.51</v>
      </c>
      <c r="L25" s="27">
        <f>J25+K25</f>
        <v>9102.51</v>
      </c>
      <c r="M25" s="27">
        <v>19.940000000000001</v>
      </c>
      <c r="N25" s="27">
        <v>73.22</v>
      </c>
      <c r="O25" s="36">
        <f t="shared" si="3"/>
        <v>156497</v>
      </c>
      <c r="P25" s="36">
        <v>156556</v>
      </c>
      <c r="Q25" s="36">
        <f t="shared" si="2"/>
        <v>59</v>
      </c>
      <c r="R25" s="36">
        <v>156550</v>
      </c>
      <c r="S25" s="28"/>
    </row>
    <row r="26" spans="1:19" ht="15" customHeight="1">
      <c r="A26" s="25">
        <f t="shared" si="0"/>
        <v>44099</v>
      </c>
      <c r="B26" s="20" t="s">
        <v>32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36">
        <f t="shared" si="3"/>
        <v>156556</v>
      </c>
      <c r="P26" s="36">
        <v>156630</v>
      </c>
      <c r="Q26" s="36">
        <f t="shared" si="2"/>
        <v>74</v>
      </c>
      <c r="R26" s="36"/>
      <c r="S26" s="28"/>
    </row>
    <row r="27" spans="1:19" ht="15" customHeight="1">
      <c r="A27" s="25">
        <f t="shared" si="0"/>
        <v>44100</v>
      </c>
      <c r="B27" s="20" t="s">
        <v>32</v>
      </c>
      <c r="C27" s="28"/>
      <c r="D27" s="28"/>
      <c r="E27" s="28"/>
      <c r="F27" s="26" t="s">
        <v>7</v>
      </c>
      <c r="G27" s="22" t="s">
        <v>6</v>
      </c>
      <c r="H27" s="23" t="s">
        <v>5</v>
      </c>
      <c r="I27" s="22" t="s">
        <v>4</v>
      </c>
      <c r="J27" s="27">
        <v>9008</v>
      </c>
      <c r="K27" s="27">
        <v>84.39</v>
      </c>
      <c r="L27" s="27">
        <f>J27+K27</f>
        <v>9092.39</v>
      </c>
      <c r="M27" s="27">
        <v>19.940000000000001</v>
      </c>
      <c r="N27" s="27">
        <v>64.7</v>
      </c>
      <c r="O27" s="36">
        <f t="shared" si="3"/>
        <v>156630</v>
      </c>
      <c r="P27" s="36">
        <v>156680</v>
      </c>
      <c r="Q27" s="36">
        <f t="shared" si="2"/>
        <v>50</v>
      </c>
      <c r="R27" s="36">
        <v>156680</v>
      </c>
      <c r="S27" s="28"/>
    </row>
    <row r="28" spans="1:19" ht="15" customHeight="1">
      <c r="A28" s="25">
        <f t="shared" si="0"/>
        <v>44101</v>
      </c>
      <c r="B28" s="20" t="s">
        <v>32</v>
      </c>
      <c r="C28" s="28"/>
      <c r="D28" s="28"/>
      <c r="E28" s="28"/>
      <c r="F28" s="29"/>
      <c r="G28" s="22"/>
      <c r="H28" s="23"/>
      <c r="I28" s="22"/>
      <c r="J28" s="27"/>
      <c r="K28" s="27"/>
      <c r="L28" s="27"/>
      <c r="M28" s="27"/>
      <c r="N28" s="27"/>
      <c r="O28" s="36">
        <f t="shared" si="3"/>
        <v>156680</v>
      </c>
      <c r="P28" s="36">
        <v>156752</v>
      </c>
      <c r="Q28" s="36">
        <f t="shared" si="2"/>
        <v>72</v>
      </c>
      <c r="R28" s="36"/>
      <c r="S28" s="28"/>
    </row>
    <row r="29" spans="1:19">
      <c r="A29" s="25">
        <f t="shared" si="0"/>
        <v>44102</v>
      </c>
      <c r="B29" s="20" t="s">
        <v>32</v>
      </c>
      <c r="C29" s="28"/>
      <c r="D29" s="28"/>
      <c r="E29" s="28"/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3"/>
        <v>156752</v>
      </c>
      <c r="P29" s="36">
        <v>156809</v>
      </c>
      <c r="Q29" s="36">
        <f t="shared" si="2"/>
        <v>57</v>
      </c>
      <c r="R29" s="36"/>
      <c r="S29" s="28"/>
    </row>
    <row r="30" spans="1:19">
      <c r="A30" s="25">
        <f t="shared" si="0"/>
        <v>44103</v>
      </c>
      <c r="B30" s="20" t="s">
        <v>32</v>
      </c>
      <c r="C30" s="28"/>
      <c r="D30" s="28"/>
      <c r="E30" s="28"/>
      <c r="F30" s="26"/>
      <c r="G30" s="29"/>
      <c r="H30" s="23"/>
      <c r="I30" s="30"/>
      <c r="J30" s="27"/>
      <c r="K30" s="27"/>
      <c r="L30" s="27"/>
      <c r="M30" s="27"/>
      <c r="N30" s="27"/>
      <c r="O30" s="36">
        <f t="shared" si="3"/>
        <v>156809</v>
      </c>
      <c r="P30" s="36">
        <v>156876</v>
      </c>
      <c r="Q30" s="36">
        <f t="shared" si="2"/>
        <v>67</v>
      </c>
      <c r="R30" s="36"/>
      <c r="S30" s="28"/>
    </row>
    <row r="31" spans="1:19">
      <c r="A31" s="25">
        <f t="shared" si="0"/>
        <v>44104</v>
      </c>
      <c r="B31" s="20" t="s">
        <v>32</v>
      </c>
      <c r="C31" s="28"/>
      <c r="D31" s="28"/>
      <c r="E31" s="28"/>
      <c r="F31" s="31"/>
      <c r="G31" s="22"/>
      <c r="H31" s="23"/>
      <c r="I31" s="22"/>
      <c r="J31" s="27"/>
      <c r="K31" s="27"/>
      <c r="L31" s="27">
        <f>J31+K31</f>
        <v>0</v>
      </c>
      <c r="M31" s="27"/>
      <c r="N31" s="27"/>
      <c r="O31" s="36">
        <f t="shared" si="3"/>
        <v>156876</v>
      </c>
      <c r="P31" s="36">
        <v>156953</v>
      </c>
      <c r="Q31" s="36">
        <f t="shared" si="2"/>
        <v>77</v>
      </c>
      <c r="R31" s="36"/>
      <c r="S31" s="28"/>
    </row>
    <row r="32" spans="1:19">
      <c r="A32" s="25">
        <f t="shared" si="0"/>
        <v>44105</v>
      </c>
      <c r="B32" s="20" t="s">
        <v>32</v>
      </c>
      <c r="C32" s="28"/>
      <c r="D32" s="28"/>
      <c r="E32" s="28"/>
      <c r="F32" s="31"/>
      <c r="G32" s="22"/>
      <c r="H32" s="23"/>
      <c r="I32" s="22"/>
      <c r="J32" s="27"/>
      <c r="K32" s="27"/>
      <c r="L32" s="27">
        <f>J32+K32</f>
        <v>0</v>
      </c>
      <c r="M32" s="27"/>
      <c r="N32" s="27"/>
      <c r="O32" s="36">
        <f t="shared" si="3"/>
        <v>156953</v>
      </c>
      <c r="P32" s="36">
        <v>157011</v>
      </c>
      <c r="Q32" s="36">
        <f t="shared" si="2"/>
        <v>58</v>
      </c>
      <c r="R32" s="36"/>
      <c r="S32" s="28"/>
    </row>
    <row r="33" spans="1:14" ht="15.75" thickBot="1">
      <c r="A33" s="14"/>
      <c r="F33" s="15" t="s">
        <v>3</v>
      </c>
      <c r="G33" s="15"/>
      <c r="H33" s="15"/>
      <c r="I33" s="15"/>
      <c r="J33" s="16">
        <f>SUM(J3:J19)</f>
        <v>45010</v>
      </c>
      <c r="K33" s="16">
        <f>SUM(K3:K19)</f>
        <v>405.61</v>
      </c>
      <c r="L33" s="16">
        <f>SUM(L3:L19)</f>
        <v>45415.61</v>
      </c>
      <c r="M33" s="15"/>
      <c r="N33" s="16">
        <f>SUM(N3:N19)</f>
        <v>317.8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15.298930144745123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280C-60F1-494D-B483-57E83D3AB5BE}">
  <dimension ref="A1:S44"/>
  <sheetViews>
    <sheetView workbookViewId="0">
      <selection sqref="A1:A1048576"/>
    </sheetView>
  </sheetViews>
  <sheetFormatPr defaultColWidth="9" defaultRowHeight="15"/>
  <cols>
    <col min="1" max="1" width="9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9" s="13" customFormat="1" ht="63">
      <c r="A1" s="32" t="s">
        <v>34</v>
      </c>
      <c r="B1" s="32" t="s">
        <v>30</v>
      </c>
      <c r="C1" s="17" t="s">
        <v>31</v>
      </c>
      <c r="D1" s="33" t="s">
        <v>29</v>
      </c>
      <c r="E1" s="33" t="s">
        <v>27</v>
      </c>
      <c r="F1" s="17" t="s">
        <v>25</v>
      </c>
      <c r="G1" s="17" t="s">
        <v>24</v>
      </c>
      <c r="H1" s="17" t="s">
        <v>23</v>
      </c>
      <c r="I1" s="17" t="s">
        <v>22</v>
      </c>
      <c r="J1" s="17" t="s">
        <v>21</v>
      </c>
      <c r="K1" s="17" t="s">
        <v>20</v>
      </c>
      <c r="L1" s="17" t="s">
        <v>19</v>
      </c>
      <c r="M1" s="17" t="s">
        <v>18</v>
      </c>
      <c r="N1" s="17" t="s">
        <v>17</v>
      </c>
      <c r="O1" s="34" t="s">
        <v>35</v>
      </c>
      <c r="P1" s="34" t="s">
        <v>38</v>
      </c>
      <c r="Q1" s="34" t="s">
        <v>37</v>
      </c>
      <c r="R1" s="34" t="s">
        <v>36</v>
      </c>
      <c r="S1" s="34" t="s">
        <v>48</v>
      </c>
    </row>
    <row r="2" spans="1:19" s="12" customFormat="1" ht="15" customHeight="1">
      <c r="A2" s="19">
        <v>44075</v>
      </c>
      <c r="B2" s="20" t="s">
        <v>32</v>
      </c>
      <c r="C2" s="20" t="s">
        <v>42</v>
      </c>
      <c r="D2" s="18" t="s">
        <v>28</v>
      </c>
      <c r="E2" s="18" t="s">
        <v>26</v>
      </c>
      <c r="F2" s="20"/>
      <c r="G2" s="20"/>
      <c r="H2" s="20"/>
      <c r="I2" s="20"/>
      <c r="J2" s="20"/>
      <c r="K2" s="20"/>
      <c r="L2" s="20"/>
      <c r="M2" s="20"/>
      <c r="N2" s="20"/>
      <c r="O2" s="35"/>
      <c r="P2" s="35"/>
      <c r="Q2" s="35"/>
      <c r="R2" s="35"/>
      <c r="S2" s="20"/>
    </row>
    <row r="3" spans="1:19" ht="15" customHeight="1">
      <c r="A3" s="25">
        <f>+A2+1</f>
        <v>44076</v>
      </c>
      <c r="B3" s="20" t="s">
        <v>32</v>
      </c>
      <c r="C3" s="20" t="s">
        <v>42</v>
      </c>
      <c r="D3" s="18" t="s">
        <v>28</v>
      </c>
      <c r="E3" s="18" t="s">
        <v>26</v>
      </c>
      <c r="F3" s="21" t="s">
        <v>16</v>
      </c>
      <c r="G3" s="22" t="s">
        <v>13</v>
      </c>
      <c r="H3" s="23" t="s">
        <v>5</v>
      </c>
      <c r="I3" s="22" t="s">
        <v>4</v>
      </c>
      <c r="J3" s="24">
        <v>9011</v>
      </c>
      <c r="K3" s="24">
        <v>71.959999999999994</v>
      </c>
      <c r="L3" s="24">
        <f>J3+K3</f>
        <v>9082.9599999999991</v>
      </c>
      <c r="M3" s="24">
        <v>19.04</v>
      </c>
      <c r="N3" s="24">
        <v>57.77</v>
      </c>
      <c r="O3" s="35">
        <v>155265</v>
      </c>
      <c r="P3" s="35">
        <v>155338</v>
      </c>
      <c r="Q3" s="35">
        <f>+P3-O3</f>
        <v>73</v>
      </c>
      <c r="R3" s="36">
        <v>155300</v>
      </c>
      <c r="S3" s="28"/>
    </row>
    <row r="4" spans="1:19" ht="15" customHeight="1">
      <c r="A4" s="25">
        <f t="shared" ref="A4:A32" si="0">+A3+1</f>
        <v>44077</v>
      </c>
      <c r="B4" s="20" t="s">
        <v>32</v>
      </c>
      <c r="C4" s="20" t="s">
        <v>42</v>
      </c>
      <c r="D4" s="18" t="s">
        <v>28</v>
      </c>
      <c r="E4" s="18" t="s">
        <v>26</v>
      </c>
      <c r="F4" s="28"/>
      <c r="G4" s="28"/>
      <c r="H4" s="28"/>
      <c r="I4" s="28"/>
      <c r="J4" s="28"/>
      <c r="K4" s="28"/>
      <c r="L4" s="28"/>
      <c r="M4" s="28"/>
      <c r="N4" s="28"/>
      <c r="O4" s="36">
        <f t="shared" ref="O4:O14" si="1">+P3</f>
        <v>155338</v>
      </c>
      <c r="P4" s="36">
        <f>+O4</f>
        <v>155338</v>
      </c>
      <c r="Q4" s="35">
        <f t="shared" ref="Q4:Q32" si="2">+P4-O4</f>
        <v>0</v>
      </c>
      <c r="R4" s="36"/>
      <c r="S4" s="28"/>
    </row>
    <row r="5" spans="1:19" ht="15" customHeight="1">
      <c r="A5" s="25">
        <f t="shared" si="0"/>
        <v>44078</v>
      </c>
      <c r="B5" s="20" t="s">
        <v>32</v>
      </c>
      <c r="C5" s="20" t="s">
        <v>42</v>
      </c>
      <c r="D5" s="18" t="s">
        <v>28</v>
      </c>
      <c r="E5" s="18" t="s">
        <v>26</v>
      </c>
      <c r="F5" s="28"/>
      <c r="G5" s="28"/>
      <c r="H5" s="28"/>
      <c r="I5" s="28"/>
      <c r="J5" s="28"/>
      <c r="K5" s="28"/>
      <c r="L5" s="28"/>
      <c r="M5" s="28"/>
      <c r="N5" s="28"/>
      <c r="O5" s="36">
        <f t="shared" si="1"/>
        <v>155338</v>
      </c>
      <c r="P5" s="36">
        <f>+O5</f>
        <v>155338</v>
      </c>
      <c r="Q5" s="35">
        <f t="shared" si="2"/>
        <v>0</v>
      </c>
      <c r="R5" s="36"/>
      <c r="S5" s="28"/>
    </row>
    <row r="6" spans="1:19" ht="15" customHeight="1">
      <c r="A6" s="25">
        <f t="shared" si="0"/>
        <v>44079</v>
      </c>
      <c r="B6" s="20" t="s">
        <v>32</v>
      </c>
      <c r="C6" s="20" t="s">
        <v>42</v>
      </c>
      <c r="D6" s="18" t="s">
        <v>28</v>
      </c>
      <c r="E6" s="18" t="s">
        <v>26</v>
      </c>
      <c r="F6" s="26" t="s">
        <v>15</v>
      </c>
      <c r="G6" s="22" t="s">
        <v>13</v>
      </c>
      <c r="H6" s="23" t="s">
        <v>5</v>
      </c>
      <c r="I6" s="22" t="s">
        <v>4</v>
      </c>
      <c r="J6" s="27">
        <v>9012</v>
      </c>
      <c r="K6" s="27">
        <v>85.7</v>
      </c>
      <c r="L6" s="27">
        <f>J6+K6</f>
        <v>9097.7000000000007</v>
      </c>
      <c r="M6" s="27">
        <v>19.54</v>
      </c>
      <c r="N6" s="27">
        <v>67.040000000000006</v>
      </c>
      <c r="O6" s="36">
        <f t="shared" si="1"/>
        <v>155338</v>
      </c>
      <c r="P6" s="36">
        <v>155395</v>
      </c>
      <c r="Q6" s="35">
        <f t="shared" si="2"/>
        <v>57</v>
      </c>
      <c r="R6" s="36">
        <v>155350</v>
      </c>
      <c r="S6" s="28"/>
    </row>
    <row r="7" spans="1:19" ht="15" customHeight="1">
      <c r="A7" s="25">
        <f t="shared" si="0"/>
        <v>44080</v>
      </c>
      <c r="B7" s="20" t="s">
        <v>32</v>
      </c>
      <c r="C7" s="20" t="s">
        <v>42</v>
      </c>
      <c r="D7" s="18" t="s">
        <v>28</v>
      </c>
      <c r="E7" s="18" t="s">
        <v>26</v>
      </c>
      <c r="F7" s="28" t="s">
        <v>39</v>
      </c>
      <c r="G7" s="28"/>
      <c r="H7" s="28"/>
      <c r="I7" s="28"/>
      <c r="J7" s="28"/>
      <c r="K7" s="28"/>
      <c r="L7" s="28"/>
      <c r="M7" s="28"/>
      <c r="N7" s="28"/>
      <c r="O7" s="36">
        <f t="shared" si="1"/>
        <v>155395</v>
      </c>
      <c r="P7" s="36">
        <v>155395</v>
      </c>
      <c r="Q7" s="35">
        <f t="shared" si="2"/>
        <v>0</v>
      </c>
      <c r="R7" s="36"/>
      <c r="S7" s="28"/>
    </row>
    <row r="8" spans="1:19" ht="15" customHeight="1">
      <c r="A8" s="25">
        <f t="shared" si="0"/>
        <v>44081</v>
      </c>
      <c r="B8" s="20" t="s">
        <v>32</v>
      </c>
      <c r="C8" s="20" t="s">
        <v>42</v>
      </c>
      <c r="D8" s="18" t="s">
        <v>28</v>
      </c>
      <c r="E8" s="18" t="s">
        <v>26</v>
      </c>
      <c r="F8" s="28"/>
      <c r="G8" s="28"/>
      <c r="H8" s="28"/>
      <c r="I8" s="28"/>
      <c r="J8" s="28"/>
      <c r="K8" s="28"/>
      <c r="L8" s="28"/>
      <c r="M8" s="28"/>
      <c r="N8" s="28"/>
      <c r="O8" s="36">
        <f t="shared" si="1"/>
        <v>155395</v>
      </c>
      <c r="P8" s="36">
        <v>155470</v>
      </c>
      <c r="Q8" s="35">
        <f t="shared" si="2"/>
        <v>75</v>
      </c>
      <c r="R8" s="36"/>
      <c r="S8" s="28"/>
    </row>
    <row r="9" spans="1:19" ht="15" customHeight="1">
      <c r="A9" s="25">
        <f t="shared" si="0"/>
        <v>44082</v>
      </c>
      <c r="B9" s="20" t="s">
        <v>32</v>
      </c>
      <c r="C9" s="20" t="s">
        <v>42</v>
      </c>
      <c r="D9" s="18" t="s">
        <v>28</v>
      </c>
      <c r="E9" s="18" t="s">
        <v>26</v>
      </c>
      <c r="F9" s="26" t="s">
        <v>14</v>
      </c>
      <c r="G9" s="22" t="s">
        <v>13</v>
      </c>
      <c r="H9" s="23" t="s">
        <v>5</v>
      </c>
      <c r="I9" s="22" t="s">
        <v>4</v>
      </c>
      <c r="J9" s="27">
        <v>9013</v>
      </c>
      <c r="K9" s="27">
        <v>77.2</v>
      </c>
      <c r="L9" s="27">
        <f>J9+K9</f>
        <v>9090.2000000000007</v>
      </c>
      <c r="M9" s="27">
        <v>19.54</v>
      </c>
      <c r="N9" s="27">
        <v>60.39</v>
      </c>
      <c r="O9" s="36">
        <f t="shared" si="1"/>
        <v>155470</v>
      </c>
      <c r="P9" s="36">
        <v>155551</v>
      </c>
      <c r="Q9" s="35">
        <f t="shared" si="2"/>
        <v>81</v>
      </c>
      <c r="R9" s="36">
        <v>155520</v>
      </c>
      <c r="S9" s="28"/>
    </row>
    <row r="10" spans="1:19" ht="15" customHeight="1">
      <c r="A10" s="25">
        <f t="shared" si="0"/>
        <v>44083</v>
      </c>
      <c r="B10" s="20" t="s">
        <v>32</v>
      </c>
      <c r="C10" s="20" t="s">
        <v>42</v>
      </c>
      <c r="D10" s="18" t="s">
        <v>28</v>
      </c>
      <c r="E10" s="18" t="s">
        <v>26</v>
      </c>
      <c r="F10" s="28"/>
      <c r="G10" s="28"/>
      <c r="H10" s="28"/>
      <c r="I10" s="28"/>
      <c r="J10" s="28"/>
      <c r="K10" s="28"/>
      <c r="L10" s="28"/>
      <c r="M10" s="28"/>
      <c r="N10" s="28"/>
      <c r="O10" s="36">
        <f t="shared" si="1"/>
        <v>155551</v>
      </c>
      <c r="P10" s="36">
        <v>155617</v>
      </c>
      <c r="Q10" s="35">
        <f t="shared" si="2"/>
        <v>66</v>
      </c>
      <c r="R10" s="36"/>
      <c r="S10" s="28"/>
    </row>
    <row r="11" spans="1:19" ht="15" customHeight="1">
      <c r="A11" s="25">
        <f t="shared" si="0"/>
        <v>44084</v>
      </c>
      <c r="B11" s="20" t="s">
        <v>32</v>
      </c>
      <c r="C11" s="28"/>
      <c r="D11" s="18"/>
      <c r="E11" s="18"/>
      <c r="F11" s="26" t="s">
        <v>12</v>
      </c>
      <c r="G11" s="22" t="s">
        <v>6</v>
      </c>
      <c r="H11" s="23" t="s">
        <v>5</v>
      </c>
      <c r="I11" s="22" t="s">
        <v>4</v>
      </c>
      <c r="J11" s="27">
        <v>9014</v>
      </c>
      <c r="K11" s="27">
        <v>88.32</v>
      </c>
      <c r="L11" s="27">
        <f>J11+K11</f>
        <v>9102.32</v>
      </c>
      <c r="M11" s="27">
        <v>19.54</v>
      </c>
      <c r="N11" s="27">
        <v>69.09</v>
      </c>
      <c r="O11" s="36">
        <f t="shared" si="1"/>
        <v>155617</v>
      </c>
      <c r="P11" s="36">
        <v>155684</v>
      </c>
      <c r="Q11" s="36">
        <f t="shared" si="2"/>
        <v>67</v>
      </c>
      <c r="R11" s="36">
        <v>155675</v>
      </c>
      <c r="S11" s="28"/>
    </row>
    <row r="12" spans="1:19" ht="15" customHeight="1">
      <c r="A12" s="25">
        <f t="shared" si="0"/>
        <v>44085</v>
      </c>
      <c r="B12" s="20" t="s">
        <v>32</v>
      </c>
      <c r="C12" s="28"/>
      <c r="D12" s="18"/>
      <c r="E12" s="18"/>
      <c r="F12" s="28"/>
      <c r="G12" s="28"/>
      <c r="H12" s="28"/>
      <c r="I12" s="28"/>
      <c r="J12" s="28"/>
      <c r="K12" s="28"/>
      <c r="L12" s="28"/>
      <c r="M12" s="28"/>
      <c r="N12" s="28"/>
      <c r="O12" s="36">
        <f t="shared" si="1"/>
        <v>155684</v>
      </c>
      <c r="P12" s="36">
        <v>155767</v>
      </c>
      <c r="Q12" s="36">
        <f t="shared" si="2"/>
        <v>83</v>
      </c>
      <c r="R12" s="36"/>
      <c r="S12" s="28"/>
    </row>
    <row r="13" spans="1:19" ht="15" customHeight="1">
      <c r="A13" s="25">
        <f t="shared" si="0"/>
        <v>44086</v>
      </c>
      <c r="B13" s="20" t="s">
        <v>32</v>
      </c>
      <c r="C13" s="28"/>
      <c r="D13" s="18"/>
      <c r="E13" s="18"/>
      <c r="F13" s="28"/>
      <c r="G13" s="28"/>
      <c r="H13" s="28"/>
      <c r="I13" s="28"/>
      <c r="J13" s="28"/>
      <c r="K13" s="28"/>
      <c r="L13" s="28"/>
      <c r="M13" s="28"/>
      <c r="N13" s="28"/>
      <c r="O13" s="36">
        <f t="shared" si="1"/>
        <v>155767</v>
      </c>
      <c r="P13" s="36">
        <v>155831</v>
      </c>
      <c r="Q13" s="36">
        <f t="shared" si="2"/>
        <v>64</v>
      </c>
      <c r="R13" s="36"/>
      <c r="S13" s="28"/>
    </row>
    <row r="14" spans="1:19" ht="15" customHeight="1">
      <c r="A14" s="25">
        <f t="shared" si="0"/>
        <v>44087</v>
      </c>
      <c r="B14" s="20" t="s">
        <v>32</v>
      </c>
      <c r="C14" s="28"/>
      <c r="D14" s="18"/>
      <c r="E14" s="18"/>
      <c r="F14" s="28"/>
      <c r="G14" s="28"/>
      <c r="H14" s="28"/>
      <c r="I14" s="28"/>
      <c r="J14" s="28"/>
      <c r="K14" s="28"/>
      <c r="L14" s="28"/>
      <c r="M14" s="28"/>
      <c r="N14" s="28"/>
      <c r="O14" s="36">
        <f t="shared" si="1"/>
        <v>155831</v>
      </c>
      <c r="P14" s="36">
        <v>155900</v>
      </c>
      <c r="Q14" s="36">
        <f t="shared" si="2"/>
        <v>69</v>
      </c>
      <c r="R14" s="36"/>
      <c r="S14" s="28"/>
    </row>
    <row r="15" spans="1:19" ht="15" customHeight="1">
      <c r="A15" s="25">
        <f t="shared" si="0"/>
        <v>44088</v>
      </c>
      <c r="B15" s="20" t="s">
        <v>32</v>
      </c>
      <c r="C15" s="28"/>
      <c r="D15" s="18"/>
      <c r="E15" s="18"/>
      <c r="F15" s="28"/>
      <c r="G15" s="28"/>
      <c r="H15" s="28"/>
      <c r="I15" s="28"/>
      <c r="J15" s="28"/>
      <c r="K15" s="28"/>
      <c r="L15" s="28"/>
      <c r="M15" s="28"/>
      <c r="N15" s="28"/>
      <c r="O15" s="36">
        <f>+P14</f>
        <v>155900</v>
      </c>
      <c r="P15" s="36">
        <v>155970</v>
      </c>
      <c r="Q15" s="36">
        <f t="shared" si="2"/>
        <v>70</v>
      </c>
      <c r="R15" s="36"/>
      <c r="S15" s="28"/>
    </row>
    <row r="16" spans="1:19" ht="15" customHeight="1">
      <c r="A16" s="25">
        <f t="shared" si="0"/>
        <v>44089</v>
      </c>
      <c r="B16" s="20" t="s">
        <v>32</v>
      </c>
      <c r="C16" s="28"/>
      <c r="D16" s="18"/>
      <c r="E16" s="18"/>
      <c r="F16" s="26" t="s">
        <v>11</v>
      </c>
      <c r="G16" s="22" t="s">
        <v>6</v>
      </c>
      <c r="H16" s="23" t="s">
        <v>5</v>
      </c>
      <c r="I16" s="22" t="s">
        <v>4</v>
      </c>
      <c r="J16" s="27">
        <v>9015</v>
      </c>
      <c r="K16" s="27">
        <v>82.43</v>
      </c>
      <c r="L16" s="27">
        <f>J16+K16</f>
        <v>9097.43</v>
      </c>
      <c r="M16" s="27">
        <v>19.84</v>
      </c>
      <c r="N16" s="27">
        <v>63.51</v>
      </c>
      <c r="O16" s="36">
        <f>+P15</f>
        <v>155970</v>
      </c>
      <c r="P16" s="36">
        <v>156025</v>
      </c>
      <c r="Q16" s="36">
        <f t="shared" si="2"/>
        <v>55</v>
      </c>
      <c r="R16" s="36">
        <v>156000</v>
      </c>
      <c r="S16" s="28"/>
    </row>
    <row r="17" spans="1:19" ht="15" customHeight="1">
      <c r="A17" s="25">
        <f t="shared" si="0"/>
        <v>44090</v>
      </c>
      <c r="B17" s="20" t="s">
        <v>32</v>
      </c>
      <c r="C17" s="28"/>
      <c r="D17" s="18"/>
      <c r="E17" s="18"/>
      <c r="F17" s="28"/>
      <c r="G17" s="28"/>
      <c r="H17" s="28"/>
      <c r="I17" s="28"/>
      <c r="J17" s="28"/>
      <c r="K17" s="28"/>
      <c r="L17" s="28"/>
      <c r="M17" s="28"/>
      <c r="N17" s="28"/>
      <c r="O17" s="36">
        <f>+P16</f>
        <v>156025</v>
      </c>
      <c r="P17" s="36">
        <f>+O17</f>
        <v>156025</v>
      </c>
      <c r="Q17" s="36">
        <f t="shared" si="2"/>
        <v>0</v>
      </c>
      <c r="R17" s="36"/>
      <c r="S17" s="28"/>
    </row>
    <row r="18" spans="1:19" ht="15" customHeight="1">
      <c r="A18" s="25">
        <f t="shared" si="0"/>
        <v>44091</v>
      </c>
      <c r="B18" s="20" t="s">
        <v>32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6">
        <f>+P17</f>
        <v>156025</v>
      </c>
      <c r="P18" s="36">
        <v>156079</v>
      </c>
      <c r="Q18" s="36">
        <f t="shared" si="2"/>
        <v>54</v>
      </c>
      <c r="R18" s="36"/>
      <c r="S18" s="28"/>
    </row>
    <row r="19" spans="1:19" ht="15" customHeight="1">
      <c r="A19" s="25">
        <f t="shared" si="0"/>
        <v>44092</v>
      </c>
      <c r="B19" s="20" t="s">
        <v>32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36">
        <f>+P18</f>
        <v>156079</v>
      </c>
      <c r="P19" s="36">
        <v>156152</v>
      </c>
      <c r="Q19" s="36">
        <f t="shared" si="2"/>
        <v>73</v>
      </c>
      <c r="R19" s="36"/>
      <c r="S19" s="28"/>
    </row>
    <row r="20" spans="1:19" ht="15" customHeight="1">
      <c r="A20" s="25">
        <f t="shared" si="0"/>
        <v>44093</v>
      </c>
      <c r="B20" s="20" t="s">
        <v>32</v>
      </c>
      <c r="C20" s="28"/>
      <c r="D20" s="28"/>
      <c r="E20" s="28"/>
      <c r="F20" s="26" t="s">
        <v>10</v>
      </c>
      <c r="G20" s="22" t="s">
        <v>6</v>
      </c>
      <c r="H20" s="23" t="s">
        <v>5</v>
      </c>
      <c r="I20" s="22" t="s">
        <v>4</v>
      </c>
      <c r="J20" s="27">
        <v>9016</v>
      </c>
      <c r="K20" s="27">
        <v>70</v>
      </c>
      <c r="L20" s="27">
        <f>J20+K20</f>
        <v>9086</v>
      </c>
      <c r="M20" s="27">
        <v>19.54</v>
      </c>
      <c r="N20" s="27">
        <v>54.76</v>
      </c>
      <c r="O20" s="36">
        <f t="shared" ref="O20:O32" si="3">+P19</f>
        <v>156152</v>
      </c>
      <c r="P20" s="36">
        <v>156220</v>
      </c>
      <c r="Q20" s="36">
        <f t="shared" si="2"/>
        <v>68</v>
      </c>
      <c r="R20" s="36">
        <v>156200</v>
      </c>
      <c r="S20" s="28"/>
    </row>
    <row r="21" spans="1:19" ht="15" customHeight="1">
      <c r="A21" s="25">
        <f t="shared" si="0"/>
        <v>44094</v>
      </c>
      <c r="B21" s="20" t="s">
        <v>32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36">
        <f t="shared" si="3"/>
        <v>156220</v>
      </c>
      <c r="P21" s="36">
        <v>156295</v>
      </c>
      <c r="Q21" s="36">
        <f t="shared" si="2"/>
        <v>75</v>
      </c>
      <c r="R21" s="36"/>
      <c r="S21" s="28"/>
    </row>
    <row r="22" spans="1:19" ht="15" customHeight="1">
      <c r="A22" s="25">
        <f t="shared" si="0"/>
        <v>44095</v>
      </c>
      <c r="B22" s="20" t="s">
        <v>32</v>
      </c>
      <c r="C22" s="28"/>
      <c r="D22" s="28"/>
      <c r="E22" s="28"/>
      <c r="F22" s="26" t="s">
        <v>9</v>
      </c>
      <c r="G22" s="22" t="s">
        <v>6</v>
      </c>
      <c r="H22" s="23" t="s">
        <v>5</v>
      </c>
      <c r="I22" s="22" t="s">
        <v>4</v>
      </c>
      <c r="J22" s="27">
        <v>9017</v>
      </c>
      <c r="K22" s="27">
        <v>88.97</v>
      </c>
      <c r="L22" s="27">
        <f>J22+K22</f>
        <v>9105.9699999999993</v>
      </c>
      <c r="M22" s="27">
        <v>19.54</v>
      </c>
      <c r="N22" s="27">
        <v>69.599999999999994</v>
      </c>
      <c r="O22" s="36">
        <f t="shared" si="3"/>
        <v>156295</v>
      </c>
      <c r="P22" s="36">
        <v>156356</v>
      </c>
      <c r="Q22" s="36">
        <f t="shared" si="2"/>
        <v>61</v>
      </c>
      <c r="R22" s="36">
        <v>156316</v>
      </c>
      <c r="S22" s="28"/>
    </row>
    <row r="23" spans="1:19" ht="15" customHeight="1">
      <c r="A23" s="25">
        <f t="shared" si="0"/>
        <v>44096</v>
      </c>
      <c r="B23" s="20" t="s">
        <v>32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36">
        <f t="shared" si="3"/>
        <v>156356</v>
      </c>
      <c r="P23" s="36">
        <v>156422</v>
      </c>
      <c r="Q23" s="36">
        <f t="shared" si="2"/>
        <v>66</v>
      </c>
      <c r="R23" s="36"/>
      <c r="S23" s="28"/>
    </row>
    <row r="24" spans="1:19" ht="15" customHeight="1">
      <c r="A24" s="25">
        <f t="shared" si="0"/>
        <v>44097</v>
      </c>
      <c r="B24" s="20" t="s">
        <v>32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36">
        <f t="shared" si="3"/>
        <v>156422</v>
      </c>
      <c r="P24" s="36">
        <v>156497</v>
      </c>
      <c r="Q24" s="36">
        <f t="shared" si="2"/>
        <v>75</v>
      </c>
      <c r="R24" s="36"/>
      <c r="S24" s="28"/>
    </row>
    <row r="25" spans="1:19" ht="15" customHeight="1">
      <c r="A25" s="25">
        <f t="shared" si="0"/>
        <v>44098</v>
      </c>
      <c r="B25" s="20" t="s">
        <v>32</v>
      </c>
      <c r="C25" s="28"/>
      <c r="D25" s="28"/>
      <c r="E25" s="28"/>
      <c r="F25" s="26" t="s">
        <v>8</v>
      </c>
      <c r="G25" s="22" t="s">
        <v>6</v>
      </c>
      <c r="H25" s="23" t="s">
        <v>5</v>
      </c>
      <c r="I25" s="22" t="s">
        <v>4</v>
      </c>
      <c r="J25" s="27">
        <v>9018</v>
      </c>
      <c r="K25" s="27">
        <v>95.51</v>
      </c>
      <c r="L25" s="27">
        <f>J25+K25</f>
        <v>9113.51</v>
      </c>
      <c r="M25" s="27">
        <v>19.940000000000001</v>
      </c>
      <c r="N25" s="27">
        <v>73.22</v>
      </c>
      <c r="O25" s="36">
        <f t="shared" si="3"/>
        <v>156497</v>
      </c>
      <c r="P25" s="36">
        <v>156556</v>
      </c>
      <c r="Q25" s="36">
        <f t="shared" si="2"/>
        <v>59</v>
      </c>
      <c r="R25" s="36">
        <v>156550</v>
      </c>
      <c r="S25" s="28"/>
    </row>
    <row r="26" spans="1:19" ht="15" customHeight="1">
      <c r="A26" s="25">
        <f t="shared" si="0"/>
        <v>44099</v>
      </c>
      <c r="B26" s="20" t="s">
        <v>32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36">
        <f t="shared" si="3"/>
        <v>156556</v>
      </c>
      <c r="P26" s="36">
        <v>156630</v>
      </c>
      <c r="Q26" s="36">
        <f t="shared" si="2"/>
        <v>74</v>
      </c>
      <c r="R26" s="36"/>
      <c r="S26" s="28"/>
    </row>
    <row r="27" spans="1:19" ht="15" customHeight="1">
      <c r="A27" s="25">
        <f t="shared" si="0"/>
        <v>44100</v>
      </c>
      <c r="B27" s="20" t="s">
        <v>32</v>
      </c>
      <c r="C27" s="28"/>
      <c r="D27" s="28"/>
      <c r="E27" s="28"/>
      <c r="F27" s="26" t="s">
        <v>7</v>
      </c>
      <c r="G27" s="22" t="s">
        <v>6</v>
      </c>
      <c r="H27" s="23" t="s">
        <v>5</v>
      </c>
      <c r="I27" s="22" t="s">
        <v>4</v>
      </c>
      <c r="J27" s="27">
        <v>9019</v>
      </c>
      <c r="K27" s="27">
        <v>84.39</v>
      </c>
      <c r="L27" s="27">
        <f>J27+K27</f>
        <v>9103.39</v>
      </c>
      <c r="M27" s="27">
        <v>19.940000000000001</v>
      </c>
      <c r="N27" s="27">
        <v>64.7</v>
      </c>
      <c r="O27" s="36">
        <f t="shared" si="3"/>
        <v>156630</v>
      </c>
      <c r="P27" s="36">
        <v>156680</v>
      </c>
      <c r="Q27" s="36">
        <f t="shared" si="2"/>
        <v>50</v>
      </c>
      <c r="R27" s="36">
        <v>156680</v>
      </c>
      <c r="S27" s="28"/>
    </row>
    <row r="28" spans="1:19" ht="15" customHeight="1">
      <c r="A28" s="25">
        <f t="shared" si="0"/>
        <v>44101</v>
      </c>
      <c r="B28" s="20" t="s">
        <v>32</v>
      </c>
      <c r="C28" s="28"/>
      <c r="D28" s="28"/>
      <c r="E28" s="28"/>
      <c r="F28" s="29"/>
      <c r="G28" s="22"/>
      <c r="H28" s="23"/>
      <c r="I28" s="22"/>
      <c r="J28" s="27"/>
      <c r="K28" s="27"/>
      <c r="L28" s="27"/>
      <c r="M28" s="27"/>
      <c r="N28" s="27"/>
      <c r="O28" s="36">
        <f t="shared" si="3"/>
        <v>156680</v>
      </c>
      <c r="P28" s="36">
        <v>156752</v>
      </c>
      <c r="Q28" s="36">
        <f t="shared" si="2"/>
        <v>72</v>
      </c>
      <c r="R28" s="36"/>
      <c r="S28" s="28"/>
    </row>
    <row r="29" spans="1:19">
      <c r="A29" s="25">
        <f t="shared" si="0"/>
        <v>44102</v>
      </c>
      <c r="B29" s="20" t="s">
        <v>32</v>
      </c>
      <c r="C29" s="28"/>
      <c r="D29" s="28"/>
      <c r="E29" s="28"/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3"/>
        <v>156752</v>
      </c>
      <c r="P29" s="36">
        <v>156809</v>
      </c>
      <c r="Q29" s="36">
        <f t="shared" si="2"/>
        <v>57</v>
      </c>
      <c r="R29" s="36"/>
      <c r="S29" s="28"/>
    </row>
    <row r="30" spans="1:19">
      <c r="A30" s="25">
        <f t="shared" si="0"/>
        <v>44103</v>
      </c>
      <c r="B30" s="20" t="s">
        <v>32</v>
      </c>
      <c r="C30" s="28"/>
      <c r="D30" s="28"/>
      <c r="E30" s="28"/>
      <c r="F30" s="26"/>
      <c r="G30" s="29"/>
      <c r="H30" s="23"/>
      <c r="I30" s="30"/>
      <c r="J30" s="27"/>
      <c r="K30" s="27"/>
      <c r="L30" s="27"/>
      <c r="M30" s="27"/>
      <c r="N30" s="27"/>
      <c r="O30" s="36">
        <f t="shared" si="3"/>
        <v>156809</v>
      </c>
      <c r="P30" s="36">
        <v>156876</v>
      </c>
      <c r="Q30" s="36">
        <f t="shared" si="2"/>
        <v>67</v>
      </c>
      <c r="R30" s="36"/>
      <c r="S30" s="28"/>
    </row>
    <row r="31" spans="1:19">
      <c r="A31" s="25">
        <f t="shared" si="0"/>
        <v>44104</v>
      </c>
      <c r="B31" s="20" t="s">
        <v>32</v>
      </c>
      <c r="C31" s="28"/>
      <c r="D31" s="28"/>
      <c r="E31" s="28"/>
      <c r="F31" s="31"/>
      <c r="G31" s="22"/>
      <c r="H31" s="23"/>
      <c r="I31" s="22"/>
      <c r="J31" s="27"/>
      <c r="K31" s="27"/>
      <c r="L31" s="27">
        <f>J31+K31</f>
        <v>0</v>
      </c>
      <c r="M31" s="27"/>
      <c r="N31" s="27"/>
      <c r="O31" s="36">
        <f t="shared" si="3"/>
        <v>156876</v>
      </c>
      <c r="P31" s="36">
        <v>156953</v>
      </c>
      <c r="Q31" s="36">
        <f t="shared" si="2"/>
        <v>77</v>
      </c>
      <c r="R31" s="36"/>
      <c r="S31" s="28"/>
    </row>
    <row r="32" spans="1:19">
      <c r="A32" s="25">
        <f t="shared" si="0"/>
        <v>44105</v>
      </c>
      <c r="B32" s="20" t="s">
        <v>32</v>
      </c>
      <c r="C32" s="28"/>
      <c r="D32" s="28"/>
      <c r="E32" s="28"/>
      <c r="F32" s="31"/>
      <c r="G32" s="22"/>
      <c r="H32" s="23"/>
      <c r="I32" s="22"/>
      <c r="J32" s="27"/>
      <c r="K32" s="27"/>
      <c r="L32" s="27">
        <f>J32+K32</f>
        <v>0</v>
      </c>
      <c r="M32" s="27"/>
      <c r="N32" s="27"/>
      <c r="O32" s="36">
        <f t="shared" si="3"/>
        <v>156953</v>
      </c>
      <c r="P32" s="36">
        <v>157011</v>
      </c>
      <c r="Q32" s="36">
        <f t="shared" si="2"/>
        <v>58</v>
      </c>
      <c r="R32" s="36"/>
      <c r="S32" s="28"/>
    </row>
    <row r="33" spans="1:14" ht="15.75" thickBot="1">
      <c r="A33" s="14"/>
      <c r="F33" s="15" t="s">
        <v>3</v>
      </c>
      <c r="G33" s="15"/>
      <c r="H33" s="15"/>
      <c r="I33" s="15"/>
      <c r="J33" s="16">
        <f>SUM(J3:J19)</f>
        <v>45065</v>
      </c>
      <c r="K33" s="16">
        <f>SUM(K3:K19)</f>
        <v>405.61</v>
      </c>
      <c r="L33" s="16">
        <f>SUM(L3:L19)</f>
        <v>45470.61</v>
      </c>
      <c r="M33" s="15"/>
      <c r="N33" s="16">
        <f>SUM(N3:N19)</f>
        <v>317.8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15.298930144745123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AC2CB-BA45-483D-B4B0-63F63FEF9DCF}">
  <dimension ref="A1:S44"/>
  <sheetViews>
    <sheetView workbookViewId="0">
      <selection sqref="A1:A1048576"/>
    </sheetView>
  </sheetViews>
  <sheetFormatPr defaultColWidth="9" defaultRowHeight="15"/>
  <cols>
    <col min="1" max="1" width="9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9" s="13" customFormat="1" ht="63">
      <c r="A1" s="32" t="s">
        <v>34</v>
      </c>
      <c r="B1" s="32" t="s">
        <v>30</v>
      </c>
      <c r="C1" s="17" t="s">
        <v>31</v>
      </c>
      <c r="D1" s="33" t="s">
        <v>29</v>
      </c>
      <c r="E1" s="33" t="s">
        <v>27</v>
      </c>
      <c r="F1" s="17" t="s">
        <v>25</v>
      </c>
      <c r="G1" s="17" t="s">
        <v>24</v>
      </c>
      <c r="H1" s="17" t="s">
        <v>23</v>
      </c>
      <c r="I1" s="17" t="s">
        <v>22</v>
      </c>
      <c r="J1" s="17" t="s">
        <v>21</v>
      </c>
      <c r="K1" s="17" t="s">
        <v>20</v>
      </c>
      <c r="L1" s="17" t="s">
        <v>19</v>
      </c>
      <c r="M1" s="17" t="s">
        <v>18</v>
      </c>
      <c r="N1" s="17" t="s">
        <v>17</v>
      </c>
      <c r="O1" s="34" t="s">
        <v>35</v>
      </c>
      <c r="P1" s="34" t="s">
        <v>38</v>
      </c>
      <c r="Q1" s="34" t="s">
        <v>37</v>
      </c>
      <c r="R1" s="34" t="s">
        <v>36</v>
      </c>
      <c r="S1" s="34" t="s">
        <v>48</v>
      </c>
    </row>
    <row r="2" spans="1:19" s="12" customFormat="1" ht="15" customHeight="1">
      <c r="A2" s="19">
        <v>44075</v>
      </c>
      <c r="B2" s="20" t="s">
        <v>32</v>
      </c>
      <c r="C2" s="20" t="s">
        <v>43</v>
      </c>
      <c r="D2" s="18" t="s">
        <v>28</v>
      </c>
      <c r="E2" s="18" t="s">
        <v>26</v>
      </c>
      <c r="F2" s="20"/>
      <c r="G2" s="20"/>
      <c r="H2" s="20"/>
      <c r="I2" s="20"/>
      <c r="J2" s="20"/>
      <c r="K2" s="20"/>
      <c r="L2" s="20"/>
      <c r="M2" s="20"/>
      <c r="N2" s="20"/>
      <c r="O2" s="35"/>
      <c r="P2" s="35"/>
      <c r="Q2" s="35"/>
      <c r="R2" s="35"/>
      <c r="S2" s="20"/>
    </row>
    <row r="3" spans="1:19" ht="15" customHeight="1">
      <c r="A3" s="25">
        <f>+A2+1</f>
        <v>44076</v>
      </c>
      <c r="B3" s="20" t="s">
        <v>32</v>
      </c>
      <c r="C3" s="20" t="s">
        <v>43</v>
      </c>
      <c r="D3" s="18" t="s">
        <v>28</v>
      </c>
      <c r="E3" s="18" t="s">
        <v>26</v>
      </c>
      <c r="F3" s="21" t="s">
        <v>16</v>
      </c>
      <c r="G3" s="22" t="s">
        <v>13</v>
      </c>
      <c r="H3" s="23" t="s">
        <v>5</v>
      </c>
      <c r="I3" s="22" t="s">
        <v>4</v>
      </c>
      <c r="J3" s="24">
        <v>9020</v>
      </c>
      <c r="K3" s="24">
        <v>71.959999999999994</v>
      </c>
      <c r="L3" s="24">
        <f>J3+K3</f>
        <v>9091.9599999999991</v>
      </c>
      <c r="M3" s="24">
        <v>19.04</v>
      </c>
      <c r="N3" s="24">
        <v>57.77</v>
      </c>
      <c r="O3" s="35">
        <v>155265</v>
      </c>
      <c r="P3" s="35">
        <v>155338</v>
      </c>
      <c r="Q3" s="35">
        <f>+P3-O3</f>
        <v>73</v>
      </c>
      <c r="R3" s="36">
        <v>155300</v>
      </c>
      <c r="S3" s="28"/>
    </row>
    <row r="4" spans="1:19" ht="15" customHeight="1">
      <c r="A4" s="25">
        <f t="shared" ref="A4:A32" si="0">+A3+1</f>
        <v>44077</v>
      </c>
      <c r="B4" s="20" t="s">
        <v>32</v>
      </c>
      <c r="C4" s="20" t="s">
        <v>43</v>
      </c>
      <c r="D4" s="18" t="s">
        <v>28</v>
      </c>
      <c r="E4" s="18" t="s">
        <v>26</v>
      </c>
      <c r="F4" s="28"/>
      <c r="G4" s="28"/>
      <c r="H4" s="28"/>
      <c r="I4" s="28"/>
      <c r="J4" s="28"/>
      <c r="K4" s="28"/>
      <c r="L4" s="28"/>
      <c r="M4" s="28"/>
      <c r="N4" s="28"/>
      <c r="O4" s="36">
        <f t="shared" ref="O4:O14" si="1">+P3</f>
        <v>155338</v>
      </c>
      <c r="P4" s="36">
        <f>+O4</f>
        <v>155338</v>
      </c>
      <c r="Q4" s="35">
        <f t="shared" ref="Q4:Q32" si="2">+P4-O4</f>
        <v>0</v>
      </c>
      <c r="R4" s="36"/>
      <c r="S4" s="28"/>
    </row>
    <row r="5" spans="1:19" ht="15" customHeight="1">
      <c r="A5" s="25">
        <f t="shared" si="0"/>
        <v>44078</v>
      </c>
      <c r="B5" s="20" t="s">
        <v>32</v>
      </c>
      <c r="C5" s="20" t="s">
        <v>43</v>
      </c>
      <c r="D5" s="18" t="s">
        <v>28</v>
      </c>
      <c r="E5" s="18" t="s">
        <v>26</v>
      </c>
      <c r="F5" s="28"/>
      <c r="G5" s="28"/>
      <c r="H5" s="28"/>
      <c r="I5" s="28"/>
      <c r="J5" s="28"/>
      <c r="K5" s="28"/>
      <c r="L5" s="28"/>
      <c r="M5" s="28"/>
      <c r="N5" s="28"/>
      <c r="O5" s="36">
        <f t="shared" si="1"/>
        <v>155338</v>
      </c>
      <c r="P5" s="36">
        <f>+O5</f>
        <v>155338</v>
      </c>
      <c r="Q5" s="35">
        <f t="shared" si="2"/>
        <v>0</v>
      </c>
      <c r="R5" s="36"/>
      <c r="S5" s="28"/>
    </row>
    <row r="6" spans="1:19" ht="15" customHeight="1">
      <c r="A6" s="25">
        <f t="shared" si="0"/>
        <v>44079</v>
      </c>
      <c r="B6" s="20" t="s">
        <v>32</v>
      </c>
      <c r="C6" s="20" t="s">
        <v>43</v>
      </c>
      <c r="D6" s="18" t="s">
        <v>28</v>
      </c>
      <c r="E6" s="18" t="s">
        <v>26</v>
      </c>
      <c r="F6" s="26" t="s">
        <v>15</v>
      </c>
      <c r="G6" s="22" t="s">
        <v>13</v>
      </c>
      <c r="H6" s="23" t="s">
        <v>5</v>
      </c>
      <c r="I6" s="22" t="s">
        <v>4</v>
      </c>
      <c r="J6" s="27">
        <v>9021</v>
      </c>
      <c r="K6" s="27">
        <v>85.7</v>
      </c>
      <c r="L6" s="27">
        <f>J6+K6</f>
        <v>9106.7000000000007</v>
      </c>
      <c r="M6" s="27">
        <v>19.54</v>
      </c>
      <c r="N6" s="27">
        <v>67.040000000000006</v>
      </c>
      <c r="O6" s="36">
        <f t="shared" si="1"/>
        <v>155338</v>
      </c>
      <c r="P6" s="36">
        <v>155395</v>
      </c>
      <c r="Q6" s="35">
        <f t="shared" si="2"/>
        <v>57</v>
      </c>
      <c r="R6" s="36">
        <v>155350</v>
      </c>
      <c r="S6" s="28"/>
    </row>
    <row r="7" spans="1:19" ht="15" customHeight="1">
      <c r="A7" s="25">
        <f t="shared" si="0"/>
        <v>44080</v>
      </c>
      <c r="B7" s="20" t="s">
        <v>32</v>
      </c>
      <c r="C7" s="20" t="s">
        <v>43</v>
      </c>
      <c r="D7" s="18" t="s">
        <v>28</v>
      </c>
      <c r="E7" s="18" t="s">
        <v>26</v>
      </c>
      <c r="F7" s="28" t="s">
        <v>39</v>
      </c>
      <c r="G7" s="28"/>
      <c r="H7" s="28"/>
      <c r="I7" s="28"/>
      <c r="J7" s="28"/>
      <c r="K7" s="28"/>
      <c r="L7" s="28"/>
      <c r="M7" s="28"/>
      <c r="N7" s="28"/>
      <c r="O7" s="36">
        <f t="shared" si="1"/>
        <v>155395</v>
      </c>
      <c r="P7" s="36">
        <v>155395</v>
      </c>
      <c r="Q7" s="35">
        <f t="shared" si="2"/>
        <v>0</v>
      </c>
      <c r="R7" s="36"/>
      <c r="S7" s="28"/>
    </row>
    <row r="8" spans="1:19" ht="15" customHeight="1">
      <c r="A8" s="25">
        <f t="shared" si="0"/>
        <v>44081</v>
      </c>
      <c r="B8" s="20" t="s">
        <v>32</v>
      </c>
      <c r="C8" s="20" t="s">
        <v>43</v>
      </c>
      <c r="D8" s="18" t="s">
        <v>28</v>
      </c>
      <c r="E8" s="18" t="s">
        <v>26</v>
      </c>
      <c r="F8" s="28"/>
      <c r="G8" s="28"/>
      <c r="H8" s="28"/>
      <c r="I8" s="28"/>
      <c r="J8" s="28"/>
      <c r="K8" s="28"/>
      <c r="L8" s="28"/>
      <c r="M8" s="28"/>
      <c r="N8" s="28"/>
      <c r="O8" s="36">
        <f t="shared" si="1"/>
        <v>155395</v>
      </c>
      <c r="P8" s="36">
        <v>155470</v>
      </c>
      <c r="Q8" s="35">
        <f t="shared" si="2"/>
        <v>75</v>
      </c>
      <c r="R8" s="36"/>
      <c r="S8" s="28"/>
    </row>
    <row r="9" spans="1:19" ht="15" customHeight="1">
      <c r="A9" s="25">
        <f t="shared" si="0"/>
        <v>44082</v>
      </c>
      <c r="B9" s="20" t="s">
        <v>32</v>
      </c>
      <c r="C9" s="20" t="s">
        <v>43</v>
      </c>
      <c r="D9" s="18" t="s">
        <v>28</v>
      </c>
      <c r="E9" s="18" t="s">
        <v>26</v>
      </c>
      <c r="F9" s="26" t="s">
        <v>14</v>
      </c>
      <c r="G9" s="22" t="s">
        <v>13</v>
      </c>
      <c r="H9" s="23" t="s">
        <v>5</v>
      </c>
      <c r="I9" s="22" t="s">
        <v>4</v>
      </c>
      <c r="J9" s="27">
        <v>9022</v>
      </c>
      <c r="K9" s="27">
        <v>77.2</v>
      </c>
      <c r="L9" s="27">
        <f>J9+K9</f>
        <v>9099.2000000000007</v>
      </c>
      <c r="M9" s="27">
        <v>19.54</v>
      </c>
      <c r="N9" s="27">
        <v>60.39</v>
      </c>
      <c r="O9" s="36">
        <f t="shared" si="1"/>
        <v>155470</v>
      </c>
      <c r="P9" s="36">
        <v>155551</v>
      </c>
      <c r="Q9" s="35">
        <f t="shared" si="2"/>
        <v>81</v>
      </c>
      <c r="R9" s="36">
        <v>155520</v>
      </c>
      <c r="S9" s="28"/>
    </row>
    <row r="10" spans="1:19" ht="15" customHeight="1">
      <c r="A10" s="25">
        <f t="shared" si="0"/>
        <v>44083</v>
      </c>
      <c r="B10" s="20" t="s">
        <v>32</v>
      </c>
      <c r="C10" s="20" t="s">
        <v>43</v>
      </c>
      <c r="D10" s="18" t="s">
        <v>28</v>
      </c>
      <c r="E10" s="18" t="s">
        <v>26</v>
      </c>
      <c r="F10" s="28"/>
      <c r="G10" s="28"/>
      <c r="H10" s="28"/>
      <c r="I10" s="28"/>
      <c r="J10" s="28"/>
      <c r="K10" s="28"/>
      <c r="L10" s="28"/>
      <c r="M10" s="28"/>
      <c r="N10" s="28"/>
      <c r="O10" s="36">
        <f t="shared" si="1"/>
        <v>155551</v>
      </c>
      <c r="P10" s="36">
        <v>155617</v>
      </c>
      <c r="Q10" s="35">
        <f t="shared" si="2"/>
        <v>66</v>
      </c>
      <c r="R10" s="36"/>
      <c r="S10" s="28"/>
    </row>
    <row r="11" spans="1:19" ht="15" customHeight="1">
      <c r="A11" s="25">
        <f t="shared" si="0"/>
        <v>44084</v>
      </c>
      <c r="B11" s="20" t="s">
        <v>32</v>
      </c>
      <c r="C11" s="28"/>
      <c r="D11" s="18"/>
      <c r="E11" s="18"/>
      <c r="F11" s="26" t="s">
        <v>12</v>
      </c>
      <c r="G11" s="22" t="s">
        <v>6</v>
      </c>
      <c r="H11" s="23" t="s">
        <v>5</v>
      </c>
      <c r="I11" s="22" t="s">
        <v>4</v>
      </c>
      <c r="J11" s="27">
        <v>9022</v>
      </c>
      <c r="K11" s="27">
        <v>88.32</v>
      </c>
      <c r="L11" s="27">
        <f>J11+K11</f>
        <v>9110.32</v>
      </c>
      <c r="M11" s="27">
        <v>19.54</v>
      </c>
      <c r="N11" s="27">
        <v>69.09</v>
      </c>
      <c r="O11" s="36">
        <f t="shared" si="1"/>
        <v>155617</v>
      </c>
      <c r="P11" s="36">
        <v>155684</v>
      </c>
      <c r="Q11" s="36">
        <f t="shared" si="2"/>
        <v>67</v>
      </c>
      <c r="R11" s="36">
        <v>155675</v>
      </c>
      <c r="S11" s="28"/>
    </row>
    <row r="12" spans="1:19" ht="15" customHeight="1">
      <c r="A12" s="25">
        <f t="shared" si="0"/>
        <v>44085</v>
      </c>
      <c r="B12" s="20" t="s">
        <v>32</v>
      </c>
      <c r="C12" s="28"/>
      <c r="D12" s="18"/>
      <c r="E12" s="18"/>
      <c r="F12" s="28"/>
      <c r="G12" s="28"/>
      <c r="H12" s="28"/>
      <c r="I12" s="28"/>
      <c r="J12" s="28"/>
      <c r="K12" s="28"/>
      <c r="L12" s="28"/>
      <c r="M12" s="28"/>
      <c r="N12" s="28"/>
      <c r="O12" s="36">
        <f t="shared" si="1"/>
        <v>155684</v>
      </c>
      <c r="P12" s="36">
        <v>155767</v>
      </c>
      <c r="Q12" s="36">
        <f t="shared" si="2"/>
        <v>83</v>
      </c>
      <c r="R12" s="36"/>
      <c r="S12" s="28"/>
    </row>
    <row r="13" spans="1:19" ht="15" customHeight="1">
      <c r="A13" s="25">
        <f t="shared" si="0"/>
        <v>44086</v>
      </c>
      <c r="B13" s="20" t="s">
        <v>32</v>
      </c>
      <c r="C13" s="28"/>
      <c r="D13" s="18"/>
      <c r="E13" s="18"/>
      <c r="F13" s="28"/>
      <c r="G13" s="28"/>
      <c r="H13" s="28"/>
      <c r="I13" s="28"/>
      <c r="J13" s="28"/>
      <c r="K13" s="28"/>
      <c r="L13" s="28"/>
      <c r="M13" s="28"/>
      <c r="N13" s="28"/>
      <c r="O13" s="36">
        <f t="shared" si="1"/>
        <v>155767</v>
      </c>
      <c r="P13" s="36">
        <v>155831</v>
      </c>
      <c r="Q13" s="36">
        <f t="shared" si="2"/>
        <v>64</v>
      </c>
      <c r="R13" s="36"/>
      <c r="S13" s="28"/>
    </row>
    <row r="14" spans="1:19" ht="15" customHeight="1">
      <c r="A14" s="25">
        <f t="shared" si="0"/>
        <v>44087</v>
      </c>
      <c r="B14" s="20" t="s">
        <v>32</v>
      </c>
      <c r="C14" s="28"/>
      <c r="D14" s="18"/>
      <c r="E14" s="18"/>
      <c r="F14" s="28"/>
      <c r="G14" s="28"/>
      <c r="H14" s="28"/>
      <c r="I14" s="28"/>
      <c r="J14" s="28"/>
      <c r="K14" s="28"/>
      <c r="L14" s="28"/>
      <c r="M14" s="28"/>
      <c r="N14" s="28"/>
      <c r="O14" s="36">
        <f t="shared" si="1"/>
        <v>155831</v>
      </c>
      <c r="P14" s="36">
        <v>155900</v>
      </c>
      <c r="Q14" s="36">
        <f t="shared" si="2"/>
        <v>69</v>
      </c>
      <c r="R14" s="36"/>
      <c r="S14" s="28"/>
    </row>
    <row r="15" spans="1:19" ht="15" customHeight="1">
      <c r="A15" s="25">
        <f t="shared" si="0"/>
        <v>44088</v>
      </c>
      <c r="B15" s="20" t="s">
        <v>32</v>
      </c>
      <c r="C15" s="28"/>
      <c r="D15" s="18"/>
      <c r="E15" s="18"/>
      <c r="F15" s="28"/>
      <c r="G15" s="28"/>
      <c r="H15" s="28"/>
      <c r="I15" s="28"/>
      <c r="J15" s="28"/>
      <c r="K15" s="28"/>
      <c r="L15" s="28"/>
      <c r="M15" s="28"/>
      <c r="N15" s="28"/>
      <c r="O15" s="36">
        <f>+P14</f>
        <v>155900</v>
      </c>
      <c r="P15" s="36">
        <v>155970</v>
      </c>
      <c r="Q15" s="36">
        <f t="shared" si="2"/>
        <v>70</v>
      </c>
      <c r="R15" s="36"/>
      <c r="S15" s="28"/>
    </row>
    <row r="16" spans="1:19" ht="15" customHeight="1">
      <c r="A16" s="25">
        <f t="shared" si="0"/>
        <v>44089</v>
      </c>
      <c r="B16" s="20" t="s">
        <v>32</v>
      </c>
      <c r="C16" s="28"/>
      <c r="D16" s="18"/>
      <c r="E16" s="18"/>
      <c r="F16" s="26" t="s">
        <v>11</v>
      </c>
      <c r="G16" s="22" t="s">
        <v>6</v>
      </c>
      <c r="H16" s="23" t="s">
        <v>5</v>
      </c>
      <c r="I16" s="22" t="s">
        <v>4</v>
      </c>
      <c r="J16" s="27">
        <v>9022</v>
      </c>
      <c r="K16" s="27">
        <v>82.43</v>
      </c>
      <c r="L16" s="27">
        <f>J16+K16</f>
        <v>9104.43</v>
      </c>
      <c r="M16" s="27">
        <v>19.84</v>
      </c>
      <c r="N16" s="27">
        <v>63.51</v>
      </c>
      <c r="O16" s="36">
        <f>+P15</f>
        <v>155970</v>
      </c>
      <c r="P16" s="36">
        <v>156025</v>
      </c>
      <c r="Q16" s="36">
        <f t="shared" si="2"/>
        <v>55</v>
      </c>
      <c r="R16" s="36">
        <v>156000</v>
      </c>
      <c r="S16" s="28"/>
    </row>
    <row r="17" spans="1:19" ht="15" customHeight="1">
      <c r="A17" s="25">
        <f t="shared" si="0"/>
        <v>44090</v>
      </c>
      <c r="B17" s="20" t="s">
        <v>32</v>
      </c>
      <c r="C17" s="28"/>
      <c r="D17" s="18"/>
      <c r="E17" s="18"/>
      <c r="F17" s="28"/>
      <c r="G17" s="28"/>
      <c r="H17" s="28"/>
      <c r="I17" s="28"/>
      <c r="J17" s="28"/>
      <c r="K17" s="28"/>
      <c r="L17" s="28"/>
      <c r="M17" s="28"/>
      <c r="N17" s="28"/>
      <c r="O17" s="36">
        <f>+P16</f>
        <v>156025</v>
      </c>
      <c r="P17" s="36">
        <f>+O17</f>
        <v>156025</v>
      </c>
      <c r="Q17" s="36">
        <f t="shared" si="2"/>
        <v>0</v>
      </c>
      <c r="R17" s="36"/>
      <c r="S17" s="28"/>
    </row>
    <row r="18" spans="1:19" ht="15" customHeight="1">
      <c r="A18" s="25">
        <f t="shared" si="0"/>
        <v>44091</v>
      </c>
      <c r="B18" s="20" t="s">
        <v>32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6">
        <f>+P17</f>
        <v>156025</v>
      </c>
      <c r="P18" s="36">
        <v>156079</v>
      </c>
      <c r="Q18" s="36">
        <f t="shared" si="2"/>
        <v>54</v>
      </c>
      <c r="R18" s="36"/>
      <c r="S18" s="28"/>
    </row>
    <row r="19" spans="1:19" ht="15" customHeight="1">
      <c r="A19" s="25">
        <f t="shared" si="0"/>
        <v>44092</v>
      </c>
      <c r="B19" s="20" t="s">
        <v>32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36">
        <f>+P18</f>
        <v>156079</v>
      </c>
      <c r="P19" s="36">
        <v>156152</v>
      </c>
      <c r="Q19" s="36">
        <f t="shared" si="2"/>
        <v>73</v>
      </c>
      <c r="R19" s="36"/>
      <c r="S19" s="28"/>
    </row>
    <row r="20" spans="1:19" ht="15" customHeight="1">
      <c r="A20" s="25">
        <f t="shared" si="0"/>
        <v>44093</v>
      </c>
      <c r="B20" s="20" t="s">
        <v>32</v>
      </c>
      <c r="C20" s="28"/>
      <c r="D20" s="28"/>
      <c r="E20" s="28"/>
      <c r="F20" s="26" t="s">
        <v>10</v>
      </c>
      <c r="G20" s="22" t="s">
        <v>6</v>
      </c>
      <c r="H20" s="23" t="s">
        <v>5</v>
      </c>
      <c r="I20" s="22" t="s">
        <v>4</v>
      </c>
      <c r="J20" s="27">
        <v>9024</v>
      </c>
      <c r="K20" s="27">
        <v>70</v>
      </c>
      <c r="L20" s="27">
        <f>J20+K20</f>
        <v>9094</v>
      </c>
      <c r="M20" s="27">
        <v>19.54</v>
      </c>
      <c r="N20" s="27">
        <v>54.76</v>
      </c>
      <c r="O20" s="36">
        <f t="shared" ref="O20:O32" si="3">+P19</f>
        <v>156152</v>
      </c>
      <c r="P20" s="36">
        <v>156220</v>
      </c>
      <c r="Q20" s="36">
        <f t="shared" si="2"/>
        <v>68</v>
      </c>
      <c r="R20" s="36">
        <v>156200</v>
      </c>
      <c r="S20" s="28"/>
    </row>
    <row r="21" spans="1:19" ht="15" customHeight="1">
      <c r="A21" s="25">
        <f t="shared" si="0"/>
        <v>44094</v>
      </c>
      <c r="B21" s="20" t="s">
        <v>32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36">
        <f t="shared" si="3"/>
        <v>156220</v>
      </c>
      <c r="P21" s="36">
        <v>156295</v>
      </c>
      <c r="Q21" s="36">
        <f t="shared" si="2"/>
        <v>75</v>
      </c>
      <c r="R21" s="36"/>
      <c r="S21" s="28"/>
    </row>
    <row r="22" spans="1:19" ht="15" customHeight="1">
      <c r="A22" s="25">
        <f t="shared" si="0"/>
        <v>44095</v>
      </c>
      <c r="B22" s="20" t="s">
        <v>32</v>
      </c>
      <c r="C22" s="28"/>
      <c r="D22" s="28"/>
      <c r="E22" s="28"/>
      <c r="F22" s="26" t="s">
        <v>9</v>
      </c>
      <c r="G22" s="22" t="s">
        <v>6</v>
      </c>
      <c r="H22" s="23" t="s">
        <v>5</v>
      </c>
      <c r="I22" s="22" t="s">
        <v>4</v>
      </c>
      <c r="J22" s="27">
        <v>9006</v>
      </c>
      <c r="K22" s="27">
        <v>88.97</v>
      </c>
      <c r="L22" s="27">
        <f>J22+K22</f>
        <v>9094.9699999999993</v>
      </c>
      <c r="M22" s="27">
        <v>19.54</v>
      </c>
      <c r="N22" s="27">
        <v>69.599999999999994</v>
      </c>
      <c r="O22" s="36">
        <f t="shared" si="3"/>
        <v>156295</v>
      </c>
      <c r="P22" s="36">
        <v>156356</v>
      </c>
      <c r="Q22" s="36">
        <f t="shared" si="2"/>
        <v>61</v>
      </c>
      <c r="R22" s="36">
        <v>156316</v>
      </c>
      <c r="S22" s="28"/>
    </row>
    <row r="23" spans="1:19" ht="15" customHeight="1">
      <c r="A23" s="25">
        <f t="shared" si="0"/>
        <v>44096</v>
      </c>
      <c r="B23" s="20" t="s">
        <v>32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36">
        <f t="shared" si="3"/>
        <v>156356</v>
      </c>
      <c r="P23" s="36">
        <v>156422</v>
      </c>
      <c r="Q23" s="36">
        <f t="shared" si="2"/>
        <v>66</v>
      </c>
      <c r="R23" s="36"/>
      <c r="S23" s="28"/>
    </row>
    <row r="24" spans="1:19" ht="15" customHeight="1">
      <c r="A24" s="25">
        <f t="shared" si="0"/>
        <v>44097</v>
      </c>
      <c r="B24" s="20" t="s">
        <v>32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36">
        <f t="shared" si="3"/>
        <v>156422</v>
      </c>
      <c r="P24" s="36">
        <v>156497</v>
      </c>
      <c r="Q24" s="36">
        <f t="shared" si="2"/>
        <v>75</v>
      </c>
      <c r="R24" s="36"/>
      <c r="S24" s="28"/>
    </row>
    <row r="25" spans="1:19" ht="15" customHeight="1">
      <c r="A25" s="25">
        <f t="shared" si="0"/>
        <v>44098</v>
      </c>
      <c r="B25" s="20" t="s">
        <v>32</v>
      </c>
      <c r="C25" s="28"/>
      <c r="D25" s="28"/>
      <c r="E25" s="28"/>
      <c r="F25" s="26" t="s">
        <v>8</v>
      </c>
      <c r="G25" s="22" t="s">
        <v>6</v>
      </c>
      <c r="H25" s="23" t="s">
        <v>5</v>
      </c>
      <c r="I25" s="22" t="s">
        <v>4</v>
      </c>
      <c r="J25" s="27">
        <v>9007</v>
      </c>
      <c r="K25" s="27">
        <v>95.51</v>
      </c>
      <c r="L25" s="27">
        <f>J25+K25</f>
        <v>9102.51</v>
      </c>
      <c r="M25" s="27">
        <v>19.940000000000001</v>
      </c>
      <c r="N25" s="27">
        <v>73.22</v>
      </c>
      <c r="O25" s="36">
        <f t="shared" si="3"/>
        <v>156497</v>
      </c>
      <c r="P25" s="36">
        <v>156556</v>
      </c>
      <c r="Q25" s="36">
        <f t="shared" si="2"/>
        <v>59</v>
      </c>
      <c r="R25" s="36">
        <v>156550</v>
      </c>
      <c r="S25" s="28"/>
    </row>
    <row r="26" spans="1:19" ht="15" customHeight="1">
      <c r="A26" s="25">
        <f t="shared" si="0"/>
        <v>44099</v>
      </c>
      <c r="B26" s="20" t="s">
        <v>32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36">
        <f t="shared" si="3"/>
        <v>156556</v>
      </c>
      <c r="P26" s="36">
        <v>156630</v>
      </c>
      <c r="Q26" s="36">
        <f t="shared" si="2"/>
        <v>74</v>
      </c>
      <c r="R26" s="36"/>
      <c r="S26" s="28"/>
    </row>
    <row r="27" spans="1:19" ht="15" customHeight="1">
      <c r="A27" s="25">
        <f t="shared" si="0"/>
        <v>44100</v>
      </c>
      <c r="B27" s="20" t="s">
        <v>32</v>
      </c>
      <c r="C27" s="28"/>
      <c r="D27" s="28"/>
      <c r="E27" s="28"/>
      <c r="F27" s="26" t="s">
        <v>7</v>
      </c>
      <c r="G27" s="22" t="s">
        <v>6</v>
      </c>
      <c r="H27" s="23" t="s">
        <v>5</v>
      </c>
      <c r="I27" s="22" t="s">
        <v>4</v>
      </c>
      <c r="J27" s="27">
        <v>9008</v>
      </c>
      <c r="K27" s="27">
        <v>84.39</v>
      </c>
      <c r="L27" s="27">
        <f>J27+K27</f>
        <v>9092.39</v>
      </c>
      <c r="M27" s="27">
        <v>19.940000000000001</v>
      </c>
      <c r="N27" s="27">
        <v>64.7</v>
      </c>
      <c r="O27" s="36">
        <f t="shared" si="3"/>
        <v>156630</v>
      </c>
      <c r="P27" s="36">
        <v>156680</v>
      </c>
      <c r="Q27" s="36">
        <f t="shared" si="2"/>
        <v>50</v>
      </c>
      <c r="R27" s="36">
        <v>156680</v>
      </c>
      <c r="S27" s="28"/>
    </row>
    <row r="28" spans="1:19" ht="15" customHeight="1">
      <c r="A28" s="25">
        <f t="shared" si="0"/>
        <v>44101</v>
      </c>
      <c r="B28" s="20" t="s">
        <v>32</v>
      </c>
      <c r="C28" s="28"/>
      <c r="D28" s="28"/>
      <c r="E28" s="28"/>
      <c r="F28" s="29"/>
      <c r="G28" s="22"/>
      <c r="H28" s="23"/>
      <c r="I28" s="22"/>
      <c r="J28" s="27"/>
      <c r="K28" s="27"/>
      <c r="L28" s="27"/>
      <c r="M28" s="27"/>
      <c r="N28" s="27"/>
      <c r="O28" s="36">
        <f t="shared" si="3"/>
        <v>156680</v>
      </c>
      <c r="P28" s="36">
        <v>156752</v>
      </c>
      <c r="Q28" s="36">
        <f t="shared" si="2"/>
        <v>72</v>
      </c>
      <c r="R28" s="36"/>
      <c r="S28" s="28"/>
    </row>
    <row r="29" spans="1:19">
      <c r="A29" s="25">
        <f t="shared" si="0"/>
        <v>44102</v>
      </c>
      <c r="B29" s="20" t="s">
        <v>32</v>
      </c>
      <c r="C29" s="28"/>
      <c r="D29" s="28"/>
      <c r="E29" s="28"/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3"/>
        <v>156752</v>
      </c>
      <c r="P29" s="36">
        <v>156809</v>
      </c>
      <c r="Q29" s="36">
        <f t="shared" si="2"/>
        <v>57</v>
      </c>
      <c r="R29" s="36"/>
      <c r="S29" s="28"/>
    </row>
    <row r="30" spans="1:19">
      <c r="A30" s="25">
        <f t="shared" si="0"/>
        <v>44103</v>
      </c>
      <c r="B30" s="20" t="s">
        <v>32</v>
      </c>
      <c r="C30" s="28"/>
      <c r="D30" s="28"/>
      <c r="E30" s="28"/>
      <c r="F30" s="26"/>
      <c r="G30" s="29"/>
      <c r="H30" s="23"/>
      <c r="I30" s="30"/>
      <c r="J30" s="27"/>
      <c r="K30" s="27"/>
      <c r="L30" s="27"/>
      <c r="M30" s="27"/>
      <c r="N30" s="27"/>
      <c r="O30" s="36">
        <f t="shared" si="3"/>
        <v>156809</v>
      </c>
      <c r="P30" s="36">
        <v>156876</v>
      </c>
      <c r="Q30" s="36">
        <f t="shared" si="2"/>
        <v>67</v>
      </c>
      <c r="R30" s="36"/>
      <c r="S30" s="28"/>
    </row>
    <row r="31" spans="1:19">
      <c r="A31" s="25">
        <f t="shared" si="0"/>
        <v>44104</v>
      </c>
      <c r="B31" s="20" t="s">
        <v>32</v>
      </c>
      <c r="C31" s="28"/>
      <c r="D31" s="28"/>
      <c r="E31" s="28"/>
      <c r="F31" s="31"/>
      <c r="G31" s="22"/>
      <c r="H31" s="23"/>
      <c r="I31" s="22"/>
      <c r="J31" s="27"/>
      <c r="K31" s="27"/>
      <c r="L31" s="27">
        <f>J31+K31</f>
        <v>0</v>
      </c>
      <c r="M31" s="27"/>
      <c r="N31" s="27"/>
      <c r="O31" s="36">
        <f t="shared" si="3"/>
        <v>156876</v>
      </c>
      <c r="P31" s="36">
        <v>156953</v>
      </c>
      <c r="Q31" s="36">
        <f t="shared" si="2"/>
        <v>77</v>
      </c>
      <c r="R31" s="36"/>
      <c r="S31" s="28"/>
    </row>
    <row r="32" spans="1:19">
      <c r="A32" s="25">
        <f t="shared" si="0"/>
        <v>44105</v>
      </c>
      <c r="B32" s="20" t="s">
        <v>32</v>
      </c>
      <c r="C32" s="28"/>
      <c r="D32" s="28"/>
      <c r="E32" s="28"/>
      <c r="F32" s="31"/>
      <c r="G32" s="22"/>
      <c r="H32" s="23"/>
      <c r="I32" s="22"/>
      <c r="J32" s="27"/>
      <c r="K32" s="27"/>
      <c r="L32" s="27">
        <f>J32+K32</f>
        <v>0</v>
      </c>
      <c r="M32" s="27"/>
      <c r="N32" s="27"/>
      <c r="O32" s="36">
        <f t="shared" si="3"/>
        <v>156953</v>
      </c>
      <c r="P32" s="36">
        <v>157011</v>
      </c>
      <c r="Q32" s="36">
        <f t="shared" si="2"/>
        <v>58</v>
      </c>
      <c r="R32" s="36"/>
      <c r="S32" s="28"/>
    </row>
    <row r="33" spans="1:14" ht="15.75" thickBot="1">
      <c r="A33" s="14"/>
      <c r="F33" s="15" t="s">
        <v>3</v>
      </c>
      <c r="G33" s="15"/>
      <c r="H33" s="15"/>
      <c r="I33" s="15"/>
      <c r="J33" s="16">
        <f>SUM(J3:J19)</f>
        <v>45107</v>
      </c>
      <c r="K33" s="16">
        <f>SUM(K3:K19)</f>
        <v>405.61</v>
      </c>
      <c r="L33" s="16">
        <f>SUM(L3:L19)</f>
        <v>45512.61</v>
      </c>
      <c r="M33" s="15"/>
      <c r="N33" s="16">
        <f>SUM(N3:N19)</f>
        <v>317.8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15.298930144745123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0D4C6-647D-4C6A-AC20-E1DC119591A9}">
  <dimension ref="A1:S44"/>
  <sheetViews>
    <sheetView workbookViewId="0">
      <selection sqref="A1:A1048576"/>
    </sheetView>
  </sheetViews>
  <sheetFormatPr defaultColWidth="9" defaultRowHeight="15"/>
  <cols>
    <col min="1" max="1" width="9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9" s="13" customFormat="1" ht="63">
      <c r="A1" s="32" t="s">
        <v>34</v>
      </c>
      <c r="B1" s="32" t="s">
        <v>30</v>
      </c>
      <c r="C1" s="17" t="s">
        <v>31</v>
      </c>
      <c r="D1" s="33" t="s">
        <v>29</v>
      </c>
      <c r="E1" s="33" t="s">
        <v>27</v>
      </c>
      <c r="F1" s="17" t="s">
        <v>25</v>
      </c>
      <c r="G1" s="17" t="s">
        <v>24</v>
      </c>
      <c r="H1" s="17" t="s">
        <v>23</v>
      </c>
      <c r="I1" s="17" t="s">
        <v>22</v>
      </c>
      <c r="J1" s="17" t="s">
        <v>21</v>
      </c>
      <c r="K1" s="17" t="s">
        <v>20</v>
      </c>
      <c r="L1" s="17" t="s">
        <v>19</v>
      </c>
      <c r="M1" s="17" t="s">
        <v>18</v>
      </c>
      <c r="N1" s="17" t="s">
        <v>17</v>
      </c>
      <c r="O1" s="34" t="s">
        <v>35</v>
      </c>
      <c r="P1" s="34" t="s">
        <v>38</v>
      </c>
      <c r="Q1" s="34" t="s">
        <v>37</v>
      </c>
      <c r="R1" s="34" t="s">
        <v>36</v>
      </c>
      <c r="S1" s="34" t="s">
        <v>48</v>
      </c>
    </row>
    <row r="2" spans="1:19" s="12" customFormat="1" ht="15" customHeight="1">
      <c r="A2" s="19">
        <v>44075</v>
      </c>
      <c r="B2" s="20" t="s">
        <v>32</v>
      </c>
      <c r="C2" s="20" t="s">
        <v>44</v>
      </c>
      <c r="D2" s="18" t="s">
        <v>28</v>
      </c>
      <c r="E2" s="18" t="s">
        <v>26</v>
      </c>
      <c r="F2" s="20"/>
      <c r="G2" s="20"/>
      <c r="H2" s="20"/>
      <c r="I2" s="20"/>
      <c r="J2" s="20"/>
      <c r="K2" s="20"/>
      <c r="L2" s="20"/>
      <c r="M2" s="20"/>
      <c r="N2" s="20"/>
      <c r="O2" s="35"/>
      <c r="P2" s="35"/>
      <c r="Q2" s="35"/>
      <c r="R2" s="35"/>
      <c r="S2" s="20"/>
    </row>
    <row r="3" spans="1:19" ht="15" customHeight="1">
      <c r="A3" s="25">
        <f>+A2+1</f>
        <v>44076</v>
      </c>
      <c r="B3" s="20" t="s">
        <v>32</v>
      </c>
      <c r="C3" s="20" t="s">
        <v>44</v>
      </c>
      <c r="D3" s="18" t="s">
        <v>28</v>
      </c>
      <c r="E3" s="18" t="s">
        <v>26</v>
      </c>
      <c r="F3" s="21" t="s">
        <v>16</v>
      </c>
      <c r="G3" s="22" t="s">
        <v>13</v>
      </c>
      <c r="H3" s="23" t="s">
        <v>5</v>
      </c>
      <c r="I3" s="22" t="s">
        <v>4</v>
      </c>
      <c r="J3" s="24">
        <v>9000</v>
      </c>
      <c r="K3" s="24">
        <v>71.959999999999994</v>
      </c>
      <c r="L3" s="24">
        <f>J3+K3</f>
        <v>9071.9599999999991</v>
      </c>
      <c r="M3" s="24">
        <v>19.04</v>
      </c>
      <c r="N3" s="24">
        <v>57.77</v>
      </c>
      <c r="O3" s="35">
        <v>155265</v>
      </c>
      <c r="P3" s="35">
        <v>155338</v>
      </c>
      <c r="Q3" s="35">
        <f>+P3-O3</f>
        <v>73</v>
      </c>
      <c r="R3" s="36">
        <v>155300</v>
      </c>
      <c r="S3" s="28"/>
    </row>
    <row r="4" spans="1:19" ht="15" customHeight="1">
      <c r="A4" s="25">
        <f t="shared" ref="A4:A32" si="0">+A3+1</f>
        <v>44077</v>
      </c>
      <c r="B4" s="20" t="s">
        <v>32</v>
      </c>
      <c r="C4" s="20" t="s">
        <v>44</v>
      </c>
      <c r="D4" s="18" t="s">
        <v>28</v>
      </c>
      <c r="E4" s="18" t="s">
        <v>26</v>
      </c>
      <c r="F4" s="28"/>
      <c r="G4" s="28"/>
      <c r="H4" s="28"/>
      <c r="I4" s="28"/>
      <c r="J4" s="28"/>
      <c r="K4" s="28"/>
      <c r="L4" s="28"/>
      <c r="M4" s="28"/>
      <c r="N4" s="28"/>
      <c r="O4" s="36">
        <f t="shared" ref="O4:O14" si="1">+P3</f>
        <v>155338</v>
      </c>
      <c r="P4" s="36">
        <f>+O4</f>
        <v>155338</v>
      </c>
      <c r="Q4" s="35">
        <f t="shared" ref="Q4:Q32" si="2">+P4-O4</f>
        <v>0</v>
      </c>
      <c r="R4" s="36"/>
      <c r="S4" s="28"/>
    </row>
    <row r="5" spans="1:19" ht="15" customHeight="1">
      <c r="A5" s="25">
        <f t="shared" si="0"/>
        <v>44078</v>
      </c>
      <c r="B5" s="20" t="s">
        <v>32</v>
      </c>
      <c r="C5" s="20" t="s">
        <v>44</v>
      </c>
      <c r="D5" s="18" t="s">
        <v>28</v>
      </c>
      <c r="E5" s="18" t="s">
        <v>26</v>
      </c>
      <c r="F5" s="28"/>
      <c r="G5" s="28"/>
      <c r="H5" s="28"/>
      <c r="I5" s="28"/>
      <c r="J5" s="28"/>
      <c r="K5" s="28"/>
      <c r="L5" s="28"/>
      <c r="M5" s="28"/>
      <c r="N5" s="28"/>
      <c r="O5" s="36">
        <f t="shared" si="1"/>
        <v>155338</v>
      </c>
      <c r="P5" s="36">
        <f>+O5</f>
        <v>155338</v>
      </c>
      <c r="Q5" s="35">
        <f t="shared" si="2"/>
        <v>0</v>
      </c>
      <c r="R5" s="36"/>
      <c r="S5" s="28"/>
    </row>
    <row r="6" spans="1:19" ht="15" customHeight="1">
      <c r="A6" s="25">
        <f t="shared" si="0"/>
        <v>44079</v>
      </c>
      <c r="B6" s="20" t="s">
        <v>32</v>
      </c>
      <c r="C6" s="20" t="s">
        <v>44</v>
      </c>
      <c r="D6" s="18" t="s">
        <v>28</v>
      </c>
      <c r="E6" s="18" t="s">
        <v>26</v>
      </c>
      <c r="F6" s="26" t="s">
        <v>15</v>
      </c>
      <c r="G6" s="22" t="s">
        <v>13</v>
      </c>
      <c r="H6" s="23" t="s">
        <v>5</v>
      </c>
      <c r="I6" s="22" t="s">
        <v>4</v>
      </c>
      <c r="J6" s="27">
        <v>9001</v>
      </c>
      <c r="K6" s="27">
        <v>85.7</v>
      </c>
      <c r="L6" s="27">
        <f>J6+K6</f>
        <v>9086.7000000000007</v>
      </c>
      <c r="M6" s="27">
        <v>19.54</v>
      </c>
      <c r="N6" s="27">
        <v>67.040000000000006</v>
      </c>
      <c r="O6" s="36">
        <f t="shared" si="1"/>
        <v>155338</v>
      </c>
      <c r="P6" s="36">
        <v>155395</v>
      </c>
      <c r="Q6" s="35">
        <f t="shared" si="2"/>
        <v>57</v>
      </c>
      <c r="R6" s="36">
        <v>155350</v>
      </c>
      <c r="S6" s="28"/>
    </row>
    <row r="7" spans="1:19" ht="15" customHeight="1">
      <c r="A7" s="25">
        <f t="shared" si="0"/>
        <v>44080</v>
      </c>
      <c r="B7" s="20" t="s">
        <v>32</v>
      </c>
      <c r="C7" s="20" t="s">
        <v>44</v>
      </c>
      <c r="D7" s="18" t="s">
        <v>28</v>
      </c>
      <c r="E7" s="18" t="s">
        <v>26</v>
      </c>
      <c r="F7" s="28" t="s">
        <v>39</v>
      </c>
      <c r="G7" s="28"/>
      <c r="H7" s="28"/>
      <c r="I7" s="28"/>
      <c r="J7" s="28"/>
      <c r="K7" s="28"/>
      <c r="L7" s="28"/>
      <c r="M7" s="28"/>
      <c r="N7" s="28"/>
      <c r="O7" s="36">
        <f t="shared" si="1"/>
        <v>155395</v>
      </c>
      <c r="P7" s="36">
        <v>155395</v>
      </c>
      <c r="Q7" s="35">
        <f t="shared" si="2"/>
        <v>0</v>
      </c>
      <c r="R7" s="36"/>
      <c r="S7" s="28"/>
    </row>
    <row r="8" spans="1:19" ht="15" customHeight="1">
      <c r="A8" s="25">
        <f t="shared" si="0"/>
        <v>44081</v>
      </c>
      <c r="B8" s="20" t="s">
        <v>32</v>
      </c>
      <c r="C8" s="20" t="s">
        <v>44</v>
      </c>
      <c r="D8" s="18" t="s">
        <v>28</v>
      </c>
      <c r="E8" s="18" t="s">
        <v>26</v>
      </c>
      <c r="F8" s="28"/>
      <c r="G8" s="28"/>
      <c r="H8" s="28"/>
      <c r="I8" s="28"/>
      <c r="J8" s="28"/>
      <c r="K8" s="28"/>
      <c r="L8" s="28"/>
      <c r="M8" s="28"/>
      <c r="N8" s="28"/>
      <c r="O8" s="36">
        <f t="shared" si="1"/>
        <v>155395</v>
      </c>
      <c r="P8" s="36">
        <v>155470</v>
      </c>
      <c r="Q8" s="35">
        <f t="shared" si="2"/>
        <v>75</v>
      </c>
      <c r="R8" s="36"/>
      <c r="S8" s="28"/>
    </row>
    <row r="9" spans="1:19" ht="15" customHeight="1">
      <c r="A9" s="25">
        <f t="shared" si="0"/>
        <v>44082</v>
      </c>
      <c r="B9" s="20" t="s">
        <v>32</v>
      </c>
      <c r="C9" s="20" t="s">
        <v>44</v>
      </c>
      <c r="D9" s="18" t="s">
        <v>28</v>
      </c>
      <c r="E9" s="18" t="s">
        <v>26</v>
      </c>
      <c r="F9" s="26" t="s">
        <v>14</v>
      </c>
      <c r="G9" s="22" t="s">
        <v>13</v>
      </c>
      <c r="H9" s="23" t="s">
        <v>5</v>
      </c>
      <c r="I9" s="22" t="s">
        <v>4</v>
      </c>
      <c r="J9" s="27">
        <v>9002</v>
      </c>
      <c r="K9" s="27">
        <v>77.2</v>
      </c>
      <c r="L9" s="27">
        <f>J9+K9</f>
        <v>9079.2000000000007</v>
      </c>
      <c r="M9" s="27">
        <v>19.54</v>
      </c>
      <c r="N9" s="27">
        <v>60.39</v>
      </c>
      <c r="O9" s="36">
        <f t="shared" si="1"/>
        <v>155470</v>
      </c>
      <c r="P9" s="36">
        <v>155551</v>
      </c>
      <c r="Q9" s="35">
        <f t="shared" si="2"/>
        <v>81</v>
      </c>
      <c r="R9" s="36">
        <v>155520</v>
      </c>
      <c r="S9" s="28"/>
    </row>
    <row r="10" spans="1:19" ht="15" customHeight="1">
      <c r="A10" s="25">
        <f t="shared" si="0"/>
        <v>44083</v>
      </c>
      <c r="B10" s="20" t="s">
        <v>32</v>
      </c>
      <c r="C10" s="20" t="s">
        <v>44</v>
      </c>
      <c r="D10" s="18" t="s">
        <v>28</v>
      </c>
      <c r="E10" s="18" t="s">
        <v>26</v>
      </c>
      <c r="F10" s="28"/>
      <c r="G10" s="28"/>
      <c r="H10" s="28"/>
      <c r="I10" s="28"/>
      <c r="J10" s="28"/>
      <c r="K10" s="28"/>
      <c r="L10" s="28"/>
      <c r="M10" s="28"/>
      <c r="N10" s="28"/>
      <c r="O10" s="36">
        <f t="shared" si="1"/>
        <v>155551</v>
      </c>
      <c r="P10" s="36">
        <v>155617</v>
      </c>
      <c r="Q10" s="35">
        <f t="shared" si="2"/>
        <v>66</v>
      </c>
      <c r="R10" s="36"/>
      <c r="S10" s="28"/>
    </row>
    <row r="11" spans="1:19" ht="15" customHeight="1">
      <c r="A11" s="25">
        <f t="shared" si="0"/>
        <v>44084</v>
      </c>
      <c r="B11" s="20" t="s">
        <v>32</v>
      </c>
      <c r="C11" s="28"/>
      <c r="D11" s="18"/>
      <c r="E11" s="18"/>
      <c r="F11" s="26" t="s">
        <v>12</v>
      </c>
      <c r="G11" s="22" t="s">
        <v>6</v>
      </c>
      <c r="H11" s="23" t="s">
        <v>5</v>
      </c>
      <c r="I11" s="22" t="s">
        <v>4</v>
      </c>
      <c r="J11" s="27">
        <v>9003</v>
      </c>
      <c r="K11" s="27">
        <v>88.32</v>
      </c>
      <c r="L11" s="27">
        <f>J11+K11</f>
        <v>9091.32</v>
      </c>
      <c r="M11" s="27">
        <v>19.54</v>
      </c>
      <c r="N11" s="27">
        <v>69.09</v>
      </c>
      <c r="O11" s="36">
        <f t="shared" si="1"/>
        <v>155617</v>
      </c>
      <c r="P11" s="36">
        <v>155684</v>
      </c>
      <c r="Q11" s="36">
        <f t="shared" si="2"/>
        <v>67</v>
      </c>
      <c r="R11" s="36">
        <v>155675</v>
      </c>
      <c r="S11" s="28"/>
    </row>
    <row r="12" spans="1:19" ht="15" customHeight="1">
      <c r="A12" s="25">
        <f t="shared" si="0"/>
        <v>44085</v>
      </c>
      <c r="B12" s="20" t="s">
        <v>32</v>
      </c>
      <c r="C12" s="28"/>
      <c r="D12" s="18"/>
      <c r="E12" s="18"/>
      <c r="F12" s="28"/>
      <c r="G12" s="28"/>
      <c r="H12" s="28"/>
      <c r="I12" s="28"/>
      <c r="J12" s="28"/>
      <c r="K12" s="28"/>
      <c r="L12" s="28"/>
      <c r="M12" s="28"/>
      <c r="N12" s="28"/>
      <c r="O12" s="36">
        <f t="shared" si="1"/>
        <v>155684</v>
      </c>
      <c r="P12" s="36">
        <v>155767</v>
      </c>
      <c r="Q12" s="36">
        <f t="shared" si="2"/>
        <v>83</v>
      </c>
      <c r="R12" s="36"/>
      <c r="S12" s="28"/>
    </row>
    <row r="13" spans="1:19" ht="15" customHeight="1">
      <c r="A13" s="25">
        <f t="shared" si="0"/>
        <v>44086</v>
      </c>
      <c r="B13" s="20" t="s">
        <v>32</v>
      </c>
      <c r="C13" s="28"/>
      <c r="D13" s="18"/>
      <c r="E13" s="18"/>
      <c r="F13" s="28"/>
      <c r="G13" s="28"/>
      <c r="H13" s="28"/>
      <c r="I13" s="28"/>
      <c r="J13" s="28"/>
      <c r="K13" s="28"/>
      <c r="L13" s="28"/>
      <c r="M13" s="28"/>
      <c r="N13" s="28"/>
      <c r="O13" s="36">
        <f t="shared" si="1"/>
        <v>155767</v>
      </c>
      <c r="P13" s="36">
        <v>155831</v>
      </c>
      <c r="Q13" s="36">
        <f t="shared" si="2"/>
        <v>64</v>
      </c>
      <c r="R13" s="36"/>
      <c r="S13" s="28"/>
    </row>
    <row r="14" spans="1:19" ht="15" customHeight="1">
      <c r="A14" s="25">
        <f t="shared" si="0"/>
        <v>44087</v>
      </c>
      <c r="B14" s="20" t="s">
        <v>32</v>
      </c>
      <c r="C14" s="28"/>
      <c r="D14" s="18"/>
      <c r="E14" s="18"/>
      <c r="F14" s="28"/>
      <c r="G14" s="28"/>
      <c r="H14" s="28"/>
      <c r="I14" s="28"/>
      <c r="J14" s="28"/>
      <c r="K14" s="28"/>
      <c r="L14" s="28"/>
      <c r="M14" s="28"/>
      <c r="N14" s="28"/>
      <c r="O14" s="36">
        <f t="shared" si="1"/>
        <v>155831</v>
      </c>
      <c r="P14" s="36">
        <v>155900</v>
      </c>
      <c r="Q14" s="36">
        <f t="shared" si="2"/>
        <v>69</v>
      </c>
      <c r="R14" s="36"/>
      <c r="S14" s="28"/>
    </row>
    <row r="15" spans="1:19" ht="15" customHeight="1">
      <c r="A15" s="25">
        <f t="shared" si="0"/>
        <v>44088</v>
      </c>
      <c r="B15" s="20" t="s">
        <v>32</v>
      </c>
      <c r="C15" s="28"/>
      <c r="D15" s="18"/>
      <c r="E15" s="18"/>
      <c r="F15" s="28"/>
      <c r="G15" s="28"/>
      <c r="H15" s="28"/>
      <c r="I15" s="28"/>
      <c r="J15" s="28"/>
      <c r="K15" s="28"/>
      <c r="L15" s="28"/>
      <c r="M15" s="28"/>
      <c r="N15" s="28"/>
      <c r="O15" s="36">
        <f>+P14</f>
        <v>155900</v>
      </c>
      <c r="P15" s="36">
        <v>155970</v>
      </c>
      <c r="Q15" s="36">
        <f t="shared" si="2"/>
        <v>70</v>
      </c>
      <c r="R15" s="36"/>
      <c r="S15" s="28"/>
    </row>
    <row r="16" spans="1:19" ht="15" customHeight="1">
      <c r="A16" s="25">
        <f t="shared" si="0"/>
        <v>44089</v>
      </c>
      <c r="B16" s="20" t="s">
        <v>32</v>
      </c>
      <c r="C16" s="28"/>
      <c r="D16" s="18"/>
      <c r="E16" s="18"/>
      <c r="F16" s="26" t="s">
        <v>11</v>
      </c>
      <c r="G16" s="22" t="s">
        <v>6</v>
      </c>
      <c r="H16" s="23" t="s">
        <v>5</v>
      </c>
      <c r="I16" s="22" t="s">
        <v>4</v>
      </c>
      <c r="J16" s="27">
        <v>9004</v>
      </c>
      <c r="K16" s="27">
        <v>82.43</v>
      </c>
      <c r="L16" s="27">
        <f>J16+K16</f>
        <v>9086.43</v>
      </c>
      <c r="M16" s="27">
        <v>19.84</v>
      </c>
      <c r="N16" s="27">
        <v>63.51</v>
      </c>
      <c r="O16" s="36">
        <f>+P15</f>
        <v>155970</v>
      </c>
      <c r="P16" s="36">
        <v>156025</v>
      </c>
      <c r="Q16" s="36">
        <f t="shared" si="2"/>
        <v>55</v>
      </c>
      <c r="R16" s="36">
        <v>156000</v>
      </c>
      <c r="S16" s="28"/>
    </row>
    <row r="17" spans="1:19" ht="15" customHeight="1">
      <c r="A17" s="25">
        <f t="shared" si="0"/>
        <v>44090</v>
      </c>
      <c r="B17" s="20" t="s">
        <v>32</v>
      </c>
      <c r="C17" s="28"/>
      <c r="D17" s="18"/>
      <c r="E17" s="18"/>
      <c r="F17" s="28"/>
      <c r="G17" s="28"/>
      <c r="H17" s="28"/>
      <c r="I17" s="28"/>
      <c r="J17" s="28"/>
      <c r="K17" s="28"/>
      <c r="L17" s="28"/>
      <c r="M17" s="28"/>
      <c r="N17" s="28"/>
      <c r="O17" s="36">
        <f>+P16</f>
        <v>156025</v>
      </c>
      <c r="P17" s="36">
        <f>+O17</f>
        <v>156025</v>
      </c>
      <c r="Q17" s="36">
        <f t="shared" si="2"/>
        <v>0</v>
      </c>
      <c r="R17" s="36"/>
      <c r="S17" s="28"/>
    </row>
    <row r="18" spans="1:19" ht="15" customHeight="1">
      <c r="A18" s="25">
        <f t="shared" si="0"/>
        <v>44091</v>
      </c>
      <c r="B18" s="20" t="s">
        <v>32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6">
        <f>+P17</f>
        <v>156025</v>
      </c>
      <c r="P18" s="36">
        <v>156079</v>
      </c>
      <c r="Q18" s="36">
        <f t="shared" si="2"/>
        <v>54</v>
      </c>
      <c r="R18" s="36"/>
      <c r="S18" s="28"/>
    </row>
    <row r="19" spans="1:19" ht="15" customHeight="1">
      <c r="A19" s="25">
        <f t="shared" si="0"/>
        <v>44092</v>
      </c>
      <c r="B19" s="20" t="s">
        <v>32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36">
        <f>+P18</f>
        <v>156079</v>
      </c>
      <c r="P19" s="36">
        <v>156152</v>
      </c>
      <c r="Q19" s="36">
        <f t="shared" si="2"/>
        <v>73</v>
      </c>
      <c r="R19" s="36"/>
      <c r="S19" s="28"/>
    </row>
    <row r="20" spans="1:19" ht="15" customHeight="1">
      <c r="A20" s="25">
        <f t="shared" si="0"/>
        <v>44093</v>
      </c>
      <c r="B20" s="20" t="s">
        <v>32</v>
      </c>
      <c r="C20" s="28"/>
      <c r="D20" s="28"/>
      <c r="E20" s="28"/>
      <c r="F20" s="26" t="s">
        <v>10</v>
      </c>
      <c r="G20" s="22" t="s">
        <v>6</v>
      </c>
      <c r="H20" s="23" t="s">
        <v>5</v>
      </c>
      <c r="I20" s="22" t="s">
        <v>4</v>
      </c>
      <c r="J20" s="27">
        <v>9005</v>
      </c>
      <c r="K20" s="27">
        <v>70</v>
      </c>
      <c r="L20" s="27">
        <f>J20+K20</f>
        <v>9075</v>
      </c>
      <c r="M20" s="27">
        <v>19.54</v>
      </c>
      <c r="N20" s="27">
        <v>54.76</v>
      </c>
      <c r="O20" s="36">
        <f t="shared" ref="O20:O32" si="3">+P19</f>
        <v>156152</v>
      </c>
      <c r="P20" s="36">
        <v>156220</v>
      </c>
      <c r="Q20" s="36">
        <f t="shared" si="2"/>
        <v>68</v>
      </c>
      <c r="R20" s="36">
        <v>156200</v>
      </c>
      <c r="S20" s="28"/>
    </row>
    <row r="21" spans="1:19" ht="15" customHeight="1">
      <c r="A21" s="25">
        <f t="shared" si="0"/>
        <v>44094</v>
      </c>
      <c r="B21" s="20" t="s">
        <v>32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36">
        <f t="shared" si="3"/>
        <v>156220</v>
      </c>
      <c r="P21" s="36">
        <v>156295</v>
      </c>
      <c r="Q21" s="36">
        <f t="shared" si="2"/>
        <v>75</v>
      </c>
      <c r="R21" s="36"/>
      <c r="S21" s="28"/>
    </row>
    <row r="22" spans="1:19" ht="15" customHeight="1">
      <c r="A22" s="25">
        <f t="shared" si="0"/>
        <v>44095</v>
      </c>
      <c r="B22" s="20" t="s">
        <v>32</v>
      </c>
      <c r="C22" s="28"/>
      <c r="D22" s="28"/>
      <c r="E22" s="28"/>
      <c r="F22" s="26" t="s">
        <v>9</v>
      </c>
      <c r="G22" s="22" t="s">
        <v>6</v>
      </c>
      <c r="H22" s="23" t="s">
        <v>5</v>
      </c>
      <c r="I22" s="22" t="s">
        <v>4</v>
      </c>
      <c r="J22" s="27">
        <v>9006</v>
      </c>
      <c r="K22" s="27">
        <v>88.97</v>
      </c>
      <c r="L22" s="27">
        <f>J22+K22</f>
        <v>9094.9699999999993</v>
      </c>
      <c r="M22" s="27">
        <v>19.54</v>
      </c>
      <c r="N22" s="27">
        <v>69.599999999999994</v>
      </c>
      <c r="O22" s="36">
        <f t="shared" si="3"/>
        <v>156295</v>
      </c>
      <c r="P22" s="36">
        <v>156356</v>
      </c>
      <c r="Q22" s="36">
        <f t="shared" si="2"/>
        <v>61</v>
      </c>
      <c r="R22" s="36">
        <v>156316</v>
      </c>
      <c r="S22" s="28"/>
    </row>
    <row r="23" spans="1:19" ht="15" customHeight="1">
      <c r="A23" s="25">
        <f t="shared" si="0"/>
        <v>44096</v>
      </c>
      <c r="B23" s="20" t="s">
        <v>32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36">
        <f t="shared" si="3"/>
        <v>156356</v>
      </c>
      <c r="P23" s="36">
        <v>156422</v>
      </c>
      <c r="Q23" s="36">
        <f t="shared" si="2"/>
        <v>66</v>
      </c>
      <c r="R23" s="36"/>
      <c r="S23" s="28"/>
    </row>
    <row r="24" spans="1:19" ht="15" customHeight="1">
      <c r="A24" s="25">
        <f t="shared" si="0"/>
        <v>44097</v>
      </c>
      <c r="B24" s="20" t="s">
        <v>32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36">
        <f t="shared" si="3"/>
        <v>156422</v>
      </c>
      <c r="P24" s="36">
        <v>156497</v>
      </c>
      <c r="Q24" s="36">
        <f t="shared" si="2"/>
        <v>75</v>
      </c>
      <c r="R24" s="36"/>
      <c r="S24" s="28"/>
    </row>
    <row r="25" spans="1:19" ht="15" customHeight="1">
      <c r="A25" s="25">
        <f t="shared" si="0"/>
        <v>44098</v>
      </c>
      <c r="B25" s="20" t="s">
        <v>32</v>
      </c>
      <c r="C25" s="28"/>
      <c r="D25" s="28"/>
      <c r="E25" s="28"/>
      <c r="F25" s="26" t="s">
        <v>8</v>
      </c>
      <c r="G25" s="22" t="s">
        <v>6</v>
      </c>
      <c r="H25" s="23" t="s">
        <v>5</v>
      </c>
      <c r="I25" s="22" t="s">
        <v>4</v>
      </c>
      <c r="J25" s="27">
        <v>9007</v>
      </c>
      <c r="K25" s="27">
        <v>95.51</v>
      </c>
      <c r="L25" s="27">
        <f>J25+K25</f>
        <v>9102.51</v>
      </c>
      <c r="M25" s="27">
        <v>19.940000000000001</v>
      </c>
      <c r="N25" s="27">
        <v>73.22</v>
      </c>
      <c r="O25" s="36">
        <f t="shared" si="3"/>
        <v>156497</v>
      </c>
      <c r="P25" s="36">
        <v>156556</v>
      </c>
      <c r="Q25" s="36">
        <f t="shared" si="2"/>
        <v>59</v>
      </c>
      <c r="R25" s="36">
        <v>156550</v>
      </c>
      <c r="S25" s="28"/>
    </row>
    <row r="26" spans="1:19" ht="15" customHeight="1">
      <c r="A26" s="25">
        <f t="shared" si="0"/>
        <v>44099</v>
      </c>
      <c r="B26" s="20" t="s">
        <v>32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36">
        <f t="shared" si="3"/>
        <v>156556</v>
      </c>
      <c r="P26" s="36">
        <v>156630</v>
      </c>
      <c r="Q26" s="36">
        <f t="shared" si="2"/>
        <v>74</v>
      </c>
      <c r="R26" s="36"/>
      <c r="S26" s="28"/>
    </row>
    <row r="27" spans="1:19" ht="15" customHeight="1">
      <c r="A27" s="25">
        <f t="shared" si="0"/>
        <v>44100</v>
      </c>
      <c r="B27" s="20" t="s">
        <v>32</v>
      </c>
      <c r="C27" s="28"/>
      <c r="D27" s="28"/>
      <c r="E27" s="28"/>
      <c r="F27" s="26" t="s">
        <v>7</v>
      </c>
      <c r="G27" s="22" t="s">
        <v>6</v>
      </c>
      <c r="H27" s="23" t="s">
        <v>5</v>
      </c>
      <c r="I27" s="22" t="s">
        <v>4</v>
      </c>
      <c r="J27" s="27">
        <v>9008</v>
      </c>
      <c r="K27" s="27">
        <v>84.39</v>
      </c>
      <c r="L27" s="27">
        <f>J27+K27</f>
        <v>9092.39</v>
      </c>
      <c r="M27" s="27">
        <v>19.940000000000001</v>
      </c>
      <c r="N27" s="27">
        <v>64.7</v>
      </c>
      <c r="O27" s="36">
        <f t="shared" si="3"/>
        <v>156630</v>
      </c>
      <c r="P27" s="36">
        <v>156680</v>
      </c>
      <c r="Q27" s="36">
        <f t="shared" si="2"/>
        <v>50</v>
      </c>
      <c r="R27" s="36">
        <v>156680</v>
      </c>
      <c r="S27" s="28"/>
    </row>
    <row r="28" spans="1:19" ht="15" customHeight="1">
      <c r="A28" s="25">
        <f t="shared" si="0"/>
        <v>44101</v>
      </c>
      <c r="B28" s="20" t="s">
        <v>32</v>
      </c>
      <c r="C28" s="28"/>
      <c r="D28" s="28"/>
      <c r="E28" s="28"/>
      <c r="F28" s="29"/>
      <c r="G28" s="22"/>
      <c r="H28" s="23"/>
      <c r="I28" s="22"/>
      <c r="J28" s="27"/>
      <c r="K28" s="27"/>
      <c r="L28" s="27"/>
      <c r="M28" s="27"/>
      <c r="N28" s="27"/>
      <c r="O28" s="36">
        <f t="shared" si="3"/>
        <v>156680</v>
      </c>
      <c r="P28" s="36">
        <v>156752</v>
      </c>
      <c r="Q28" s="36">
        <f t="shared" si="2"/>
        <v>72</v>
      </c>
      <c r="R28" s="36"/>
      <c r="S28" s="28"/>
    </row>
    <row r="29" spans="1:19">
      <c r="A29" s="25">
        <f t="shared" si="0"/>
        <v>44102</v>
      </c>
      <c r="B29" s="20" t="s">
        <v>32</v>
      </c>
      <c r="C29" s="28"/>
      <c r="D29" s="28"/>
      <c r="E29" s="28"/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3"/>
        <v>156752</v>
      </c>
      <c r="P29" s="36">
        <v>156809</v>
      </c>
      <c r="Q29" s="36">
        <f t="shared" si="2"/>
        <v>57</v>
      </c>
      <c r="R29" s="36"/>
      <c r="S29" s="28"/>
    </row>
    <row r="30" spans="1:19">
      <c r="A30" s="25">
        <f t="shared" si="0"/>
        <v>44103</v>
      </c>
      <c r="B30" s="20" t="s">
        <v>32</v>
      </c>
      <c r="C30" s="28"/>
      <c r="D30" s="28"/>
      <c r="E30" s="28"/>
      <c r="F30" s="26"/>
      <c r="G30" s="29"/>
      <c r="H30" s="23"/>
      <c r="I30" s="30"/>
      <c r="J30" s="27"/>
      <c r="K30" s="27"/>
      <c r="L30" s="27"/>
      <c r="M30" s="27"/>
      <c r="N30" s="27"/>
      <c r="O30" s="36">
        <f t="shared" si="3"/>
        <v>156809</v>
      </c>
      <c r="P30" s="36">
        <v>156876</v>
      </c>
      <c r="Q30" s="36">
        <f t="shared" si="2"/>
        <v>67</v>
      </c>
      <c r="R30" s="36"/>
      <c r="S30" s="28"/>
    </row>
    <row r="31" spans="1:19">
      <c r="A31" s="25">
        <f t="shared" si="0"/>
        <v>44104</v>
      </c>
      <c r="B31" s="20" t="s">
        <v>32</v>
      </c>
      <c r="C31" s="28"/>
      <c r="D31" s="28"/>
      <c r="E31" s="28"/>
      <c r="F31" s="31"/>
      <c r="G31" s="22"/>
      <c r="H31" s="23"/>
      <c r="I31" s="22"/>
      <c r="J31" s="27"/>
      <c r="K31" s="27"/>
      <c r="L31" s="27">
        <f>J31+K31</f>
        <v>0</v>
      </c>
      <c r="M31" s="27"/>
      <c r="N31" s="27"/>
      <c r="O31" s="36">
        <f t="shared" si="3"/>
        <v>156876</v>
      </c>
      <c r="P31" s="36">
        <v>156953</v>
      </c>
      <c r="Q31" s="36">
        <f t="shared" si="2"/>
        <v>77</v>
      </c>
      <c r="R31" s="36"/>
      <c r="S31" s="28"/>
    </row>
    <row r="32" spans="1:19">
      <c r="A32" s="25">
        <f t="shared" si="0"/>
        <v>44105</v>
      </c>
      <c r="B32" s="20" t="s">
        <v>32</v>
      </c>
      <c r="C32" s="28"/>
      <c r="D32" s="28"/>
      <c r="E32" s="28"/>
      <c r="F32" s="31"/>
      <c r="G32" s="22"/>
      <c r="H32" s="23"/>
      <c r="I32" s="22"/>
      <c r="J32" s="27"/>
      <c r="K32" s="27"/>
      <c r="L32" s="27">
        <f>J32+K32</f>
        <v>0</v>
      </c>
      <c r="M32" s="27"/>
      <c r="N32" s="27"/>
      <c r="O32" s="36">
        <f t="shared" si="3"/>
        <v>156953</v>
      </c>
      <c r="P32" s="36">
        <v>157011</v>
      </c>
      <c r="Q32" s="36">
        <f t="shared" si="2"/>
        <v>58</v>
      </c>
      <c r="R32" s="36"/>
      <c r="S32" s="28"/>
    </row>
    <row r="33" spans="1:14" ht="15.75" thickBot="1">
      <c r="A33" s="14"/>
      <c r="F33" s="15" t="s">
        <v>3</v>
      </c>
      <c r="G33" s="15"/>
      <c r="H33" s="15"/>
      <c r="I33" s="15"/>
      <c r="J33" s="16">
        <f>SUM(J3:J19)</f>
        <v>45010</v>
      </c>
      <c r="K33" s="16">
        <f>SUM(K3:K19)</f>
        <v>405.61</v>
      </c>
      <c r="L33" s="16">
        <f>SUM(L3:L19)</f>
        <v>45415.61</v>
      </c>
      <c r="M33" s="15"/>
      <c r="N33" s="16">
        <f>SUM(N3:N19)</f>
        <v>317.8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15.298930144745123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CFC4A-DF63-4C5E-9DB4-7B0DEB67C48A}">
  <dimension ref="A1:S44"/>
  <sheetViews>
    <sheetView workbookViewId="0">
      <selection sqref="A1:A1048576"/>
    </sheetView>
  </sheetViews>
  <sheetFormatPr defaultColWidth="9" defaultRowHeight="15"/>
  <cols>
    <col min="1" max="1" width="9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9" s="13" customFormat="1" ht="63">
      <c r="A1" s="32" t="s">
        <v>34</v>
      </c>
      <c r="B1" s="32" t="s">
        <v>30</v>
      </c>
      <c r="C1" s="17" t="s">
        <v>31</v>
      </c>
      <c r="D1" s="33" t="s">
        <v>29</v>
      </c>
      <c r="E1" s="33" t="s">
        <v>27</v>
      </c>
      <c r="F1" s="17" t="s">
        <v>25</v>
      </c>
      <c r="G1" s="17" t="s">
        <v>24</v>
      </c>
      <c r="H1" s="17" t="s">
        <v>23</v>
      </c>
      <c r="I1" s="17" t="s">
        <v>22</v>
      </c>
      <c r="J1" s="17" t="s">
        <v>21</v>
      </c>
      <c r="K1" s="17" t="s">
        <v>20</v>
      </c>
      <c r="L1" s="17" t="s">
        <v>19</v>
      </c>
      <c r="M1" s="17" t="s">
        <v>18</v>
      </c>
      <c r="N1" s="17" t="s">
        <v>17</v>
      </c>
      <c r="O1" s="34" t="s">
        <v>35</v>
      </c>
      <c r="P1" s="34" t="s">
        <v>38</v>
      </c>
      <c r="Q1" s="34" t="s">
        <v>37</v>
      </c>
      <c r="R1" s="34" t="s">
        <v>36</v>
      </c>
      <c r="S1" s="34" t="s">
        <v>48</v>
      </c>
    </row>
    <row r="2" spans="1:19" s="12" customFormat="1" ht="15" customHeight="1">
      <c r="A2" s="19">
        <v>44075</v>
      </c>
      <c r="B2" s="20" t="s">
        <v>32</v>
      </c>
      <c r="C2" s="20" t="s">
        <v>45</v>
      </c>
      <c r="D2" s="18" t="s">
        <v>28</v>
      </c>
      <c r="E2" s="18" t="s">
        <v>26</v>
      </c>
      <c r="F2" s="20"/>
      <c r="G2" s="20"/>
      <c r="H2" s="20"/>
      <c r="I2" s="20"/>
      <c r="J2" s="20"/>
      <c r="K2" s="20"/>
      <c r="L2" s="20"/>
      <c r="M2" s="20"/>
      <c r="N2" s="20"/>
      <c r="O2" s="35"/>
      <c r="P2" s="35"/>
      <c r="Q2" s="35"/>
      <c r="R2" s="35"/>
      <c r="S2" s="20"/>
    </row>
    <row r="3" spans="1:19" ht="15" customHeight="1">
      <c r="A3" s="25">
        <f>+A2+1</f>
        <v>44076</v>
      </c>
      <c r="B3" s="20" t="s">
        <v>32</v>
      </c>
      <c r="C3" s="20" t="s">
        <v>45</v>
      </c>
      <c r="D3" s="18" t="s">
        <v>28</v>
      </c>
      <c r="E3" s="18" t="s">
        <v>26</v>
      </c>
      <c r="F3" s="21" t="s">
        <v>16</v>
      </c>
      <c r="G3" s="22" t="s">
        <v>13</v>
      </c>
      <c r="H3" s="23" t="s">
        <v>5</v>
      </c>
      <c r="I3" s="22" t="s">
        <v>4</v>
      </c>
      <c r="J3" s="24">
        <v>9000</v>
      </c>
      <c r="K3" s="24">
        <v>71.959999999999994</v>
      </c>
      <c r="L3" s="24">
        <f>J3+K3</f>
        <v>9071.9599999999991</v>
      </c>
      <c r="M3" s="24">
        <v>19.04</v>
      </c>
      <c r="N3" s="24">
        <v>57.77</v>
      </c>
      <c r="O3" s="35">
        <v>155265</v>
      </c>
      <c r="P3" s="35">
        <v>155338</v>
      </c>
      <c r="Q3" s="35">
        <f>+P3-O3</f>
        <v>73</v>
      </c>
      <c r="R3" s="36">
        <v>155300</v>
      </c>
      <c r="S3" s="28"/>
    </row>
    <row r="4" spans="1:19" ht="15" customHeight="1">
      <c r="A4" s="25">
        <f t="shared" ref="A4:A32" si="0">+A3+1</f>
        <v>44077</v>
      </c>
      <c r="B4" s="20" t="s">
        <v>32</v>
      </c>
      <c r="C4" s="20" t="s">
        <v>45</v>
      </c>
      <c r="D4" s="18" t="s">
        <v>28</v>
      </c>
      <c r="E4" s="18" t="s">
        <v>26</v>
      </c>
      <c r="F4" s="28"/>
      <c r="G4" s="28"/>
      <c r="H4" s="28"/>
      <c r="I4" s="28"/>
      <c r="J4" s="28"/>
      <c r="K4" s="28"/>
      <c r="L4" s="28"/>
      <c r="M4" s="28"/>
      <c r="N4" s="28"/>
      <c r="O4" s="36">
        <f t="shared" ref="O4:O14" si="1">+P3</f>
        <v>155338</v>
      </c>
      <c r="P4" s="36">
        <f>+O4</f>
        <v>155338</v>
      </c>
      <c r="Q4" s="35">
        <f t="shared" ref="Q4:Q32" si="2">+P4-O4</f>
        <v>0</v>
      </c>
      <c r="R4" s="36"/>
      <c r="S4" s="28"/>
    </row>
    <row r="5" spans="1:19" ht="15" customHeight="1">
      <c r="A5" s="25">
        <f t="shared" si="0"/>
        <v>44078</v>
      </c>
      <c r="B5" s="20" t="s">
        <v>32</v>
      </c>
      <c r="C5" s="20" t="s">
        <v>45</v>
      </c>
      <c r="D5" s="18" t="s">
        <v>28</v>
      </c>
      <c r="E5" s="18" t="s">
        <v>26</v>
      </c>
      <c r="F5" s="28"/>
      <c r="G5" s="28"/>
      <c r="H5" s="28"/>
      <c r="I5" s="28"/>
      <c r="J5" s="28"/>
      <c r="K5" s="28"/>
      <c r="L5" s="28"/>
      <c r="M5" s="28"/>
      <c r="N5" s="28"/>
      <c r="O5" s="36">
        <f t="shared" si="1"/>
        <v>155338</v>
      </c>
      <c r="P5" s="36">
        <f>+O5</f>
        <v>155338</v>
      </c>
      <c r="Q5" s="35">
        <f t="shared" si="2"/>
        <v>0</v>
      </c>
      <c r="R5" s="36"/>
      <c r="S5" s="28"/>
    </row>
    <row r="6" spans="1:19" ht="15" customHeight="1">
      <c r="A6" s="25">
        <f t="shared" si="0"/>
        <v>44079</v>
      </c>
      <c r="B6" s="20" t="s">
        <v>32</v>
      </c>
      <c r="C6" s="20" t="s">
        <v>45</v>
      </c>
      <c r="D6" s="18" t="s">
        <v>28</v>
      </c>
      <c r="E6" s="18" t="s">
        <v>26</v>
      </c>
      <c r="F6" s="26" t="s">
        <v>15</v>
      </c>
      <c r="G6" s="22" t="s">
        <v>13</v>
      </c>
      <c r="H6" s="23" t="s">
        <v>5</v>
      </c>
      <c r="I6" s="22" t="s">
        <v>4</v>
      </c>
      <c r="J6" s="27">
        <v>9001</v>
      </c>
      <c r="K6" s="27">
        <v>85.7</v>
      </c>
      <c r="L6" s="27">
        <f>J6+K6</f>
        <v>9086.7000000000007</v>
      </c>
      <c r="M6" s="27">
        <v>19.54</v>
      </c>
      <c r="N6" s="27">
        <v>67.040000000000006</v>
      </c>
      <c r="O6" s="36">
        <f t="shared" si="1"/>
        <v>155338</v>
      </c>
      <c r="P6" s="36">
        <v>155395</v>
      </c>
      <c r="Q6" s="35">
        <f t="shared" si="2"/>
        <v>57</v>
      </c>
      <c r="R6" s="36">
        <v>155350</v>
      </c>
      <c r="S6" s="28"/>
    </row>
    <row r="7" spans="1:19" ht="15" customHeight="1">
      <c r="A7" s="25">
        <f t="shared" si="0"/>
        <v>44080</v>
      </c>
      <c r="B7" s="20" t="s">
        <v>32</v>
      </c>
      <c r="C7" s="20" t="s">
        <v>45</v>
      </c>
      <c r="D7" s="18" t="s">
        <v>28</v>
      </c>
      <c r="E7" s="18" t="s">
        <v>26</v>
      </c>
      <c r="F7" s="28" t="s">
        <v>39</v>
      </c>
      <c r="G7" s="28"/>
      <c r="H7" s="28"/>
      <c r="I7" s="28"/>
      <c r="J7" s="28"/>
      <c r="K7" s="28"/>
      <c r="L7" s="28"/>
      <c r="M7" s="28"/>
      <c r="N7" s="28"/>
      <c r="O7" s="36">
        <f t="shared" si="1"/>
        <v>155395</v>
      </c>
      <c r="P7" s="36">
        <v>155395</v>
      </c>
      <c r="Q7" s="35">
        <f t="shared" si="2"/>
        <v>0</v>
      </c>
      <c r="R7" s="36"/>
      <c r="S7" s="28"/>
    </row>
    <row r="8" spans="1:19" ht="15" customHeight="1">
      <c r="A8" s="25">
        <f t="shared" si="0"/>
        <v>44081</v>
      </c>
      <c r="B8" s="20" t="s">
        <v>32</v>
      </c>
      <c r="C8" s="20" t="s">
        <v>45</v>
      </c>
      <c r="D8" s="18" t="s">
        <v>28</v>
      </c>
      <c r="E8" s="18" t="s">
        <v>26</v>
      </c>
      <c r="F8" s="28"/>
      <c r="G8" s="28"/>
      <c r="H8" s="28"/>
      <c r="I8" s="28"/>
      <c r="J8" s="28"/>
      <c r="K8" s="28"/>
      <c r="L8" s="28"/>
      <c r="M8" s="28"/>
      <c r="N8" s="28"/>
      <c r="O8" s="36">
        <f t="shared" si="1"/>
        <v>155395</v>
      </c>
      <c r="P8" s="36">
        <v>155470</v>
      </c>
      <c r="Q8" s="35">
        <f t="shared" si="2"/>
        <v>75</v>
      </c>
      <c r="R8" s="36"/>
      <c r="S8" s="28"/>
    </row>
    <row r="9" spans="1:19" ht="15" customHeight="1">
      <c r="A9" s="25">
        <f t="shared" si="0"/>
        <v>44082</v>
      </c>
      <c r="B9" s="20" t="s">
        <v>32</v>
      </c>
      <c r="C9" s="20" t="s">
        <v>45</v>
      </c>
      <c r="D9" s="18" t="s">
        <v>28</v>
      </c>
      <c r="E9" s="18" t="s">
        <v>26</v>
      </c>
      <c r="F9" s="26" t="s">
        <v>14</v>
      </c>
      <c r="G9" s="22" t="s">
        <v>13</v>
      </c>
      <c r="H9" s="23" t="s">
        <v>5</v>
      </c>
      <c r="I9" s="22" t="s">
        <v>4</v>
      </c>
      <c r="J9" s="27">
        <v>9002</v>
      </c>
      <c r="K9" s="27">
        <v>77.2</v>
      </c>
      <c r="L9" s="27">
        <f>J9+K9</f>
        <v>9079.2000000000007</v>
      </c>
      <c r="M9" s="27">
        <v>19.54</v>
      </c>
      <c r="N9" s="27">
        <v>60.39</v>
      </c>
      <c r="O9" s="36">
        <f t="shared" si="1"/>
        <v>155470</v>
      </c>
      <c r="P9" s="36">
        <v>155551</v>
      </c>
      <c r="Q9" s="35">
        <f t="shared" si="2"/>
        <v>81</v>
      </c>
      <c r="R9" s="36">
        <v>155520</v>
      </c>
      <c r="S9" s="28"/>
    </row>
    <row r="10" spans="1:19" ht="15" customHeight="1">
      <c r="A10" s="25">
        <f t="shared" si="0"/>
        <v>44083</v>
      </c>
      <c r="B10" s="20" t="s">
        <v>32</v>
      </c>
      <c r="C10" s="20" t="s">
        <v>45</v>
      </c>
      <c r="D10" s="18" t="s">
        <v>28</v>
      </c>
      <c r="E10" s="18" t="s">
        <v>26</v>
      </c>
      <c r="F10" s="28"/>
      <c r="G10" s="28"/>
      <c r="H10" s="28"/>
      <c r="I10" s="28"/>
      <c r="J10" s="28"/>
      <c r="K10" s="28"/>
      <c r="L10" s="28"/>
      <c r="M10" s="28"/>
      <c r="N10" s="28"/>
      <c r="O10" s="36">
        <f t="shared" si="1"/>
        <v>155551</v>
      </c>
      <c r="P10" s="36">
        <v>155617</v>
      </c>
      <c r="Q10" s="35">
        <f t="shared" si="2"/>
        <v>66</v>
      </c>
      <c r="R10" s="36"/>
      <c r="S10" s="28"/>
    </row>
    <row r="11" spans="1:19" ht="15" customHeight="1">
      <c r="A11" s="25">
        <f t="shared" si="0"/>
        <v>44084</v>
      </c>
      <c r="B11" s="20" t="s">
        <v>32</v>
      </c>
      <c r="C11" s="28"/>
      <c r="D11" s="18"/>
      <c r="E11" s="18"/>
      <c r="F11" s="26" t="s">
        <v>12</v>
      </c>
      <c r="G11" s="22" t="s">
        <v>6</v>
      </c>
      <c r="H11" s="23" t="s">
        <v>5</v>
      </c>
      <c r="I11" s="22" t="s">
        <v>4</v>
      </c>
      <c r="J11" s="27">
        <v>9003</v>
      </c>
      <c r="K11" s="27">
        <v>88.32</v>
      </c>
      <c r="L11" s="27">
        <f>J11+K11</f>
        <v>9091.32</v>
      </c>
      <c r="M11" s="27">
        <v>19.54</v>
      </c>
      <c r="N11" s="27">
        <v>69.09</v>
      </c>
      <c r="O11" s="36">
        <f t="shared" si="1"/>
        <v>155617</v>
      </c>
      <c r="P11" s="36">
        <v>155684</v>
      </c>
      <c r="Q11" s="36">
        <f t="shared" si="2"/>
        <v>67</v>
      </c>
      <c r="R11" s="36">
        <v>155675</v>
      </c>
      <c r="S11" s="28"/>
    </row>
    <row r="12" spans="1:19" ht="15" customHeight="1">
      <c r="A12" s="25">
        <f t="shared" si="0"/>
        <v>44085</v>
      </c>
      <c r="B12" s="20" t="s">
        <v>32</v>
      </c>
      <c r="C12" s="28"/>
      <c r="D12" s="18"/>
      <c r="E12" s="18"/>
      <c r="F12" s="28"/>
      <c r="G12" s="28"/>
      <c r="H12" s="28"/>
      <c r="I12" s="28"/>
      <c r="J12" s="28"/>
      <c r="K12" s="28"/>
      <c r="L12" s="28"/>
      <c r="M12" s="28"/>
      <c r="N12" s="28"/>
      <c r="O12" s="36">
        <f t="shared" si="1"/>
        <v>155684</v>
      </c>
      <c r="P12" s="36">
        <v>155767</v>
      </c>
      <c r="Q12" s="36">
        <f t="shared" si="2"/>
        <v>83</v>
      </c>
      <c r="R12" s="36"/>
      <c r="S12" s="28"/>
    </row>
    <row r="13" spans="1:19" ht="15" customHeight="1">
      <c r="A13" s="25">
        <f t="shared" si="0"/>
        <v>44086</v>
      </c>
      <c r="B13" s="20" t="s">
        <v>32</v>
      </c>
      <c r="C13" s="28"/>
      <c r="D13" s="18"/>
      <c r="E13" s="18"/>
      <c r="F13" s="28"/>
      <c r="G13" s="28"/>
      <c r="H13" s="28"/>
      <c r="I13" s="28"/>
      <c r="J13" s="28"/>
      <c r="K13" s="28"/>
      <c r="L13" s="28"/>
      <c r="M13" s="28"/>
      <c r="N13" s="28"/>
      <c r="O13" s="36">
        <f t="shared" si="1"/>
        <v>155767</v>
      </c>
      <c r="P13" s="36">
        <v>155831</v>
      </c>
      <c r="Q13" s="36">
        <f t="shared" si="2"/>
        <v>64</v>
      </c>
      <c r="R13" s="36"/>
      <c r="S13" s="28"/>
    </row>
    <row r="14" spans="1:19" ht="15" customHeight="1">
      <c r="A14" s="25">
        <f t="shared" si="0"/>
        <v>44087</v>
      </c>
      <c r="B14" s="20" t="s">
        <v>32</v>
      </c>
      <c r="C14" s="28"/>
      <c r="D14" s="18"/>
      <c r="E14" s="18"/>
      <c r="F14" s="28"/>
      <c r="G14" s="28"/>
      <c r="H14" s="28"/>
      <c r="I14" s="28"/>
      <c r="J14" s="28"/>
      <c r="K14" s="28"/>
      <c r="L14" s="28"/>
      <c r="M14" s="28"/>
      <c r="N14" s="28"/>
      <c r="O14" s="36">
        <f t="shared" si="1"/>
        <v>155831</v>
      </c>
      <c r="P14" s="36">
        <v>155900</v>
      </c>
      <c r="Q14" s="36">
        <f t="shared" si="2"/>
        <v>69</v>
      </c>
      <c r="R14" s="36"/>
      <c r="S14" s="28"/>
    </row>
    <row r="15" spans="1:19" ht="15" customHeight="1">
      <c r="A15" s="25">
        <f t="shared" si="0"/>
        <v>44088</v>
      </c>
      <c r="B15" s="20" t="s">
        <v>32</v>
      </c>
      <c r="C15" s="28"/>
      <c r="D15" s="18"/>
      <c r="E15" s="18"/>
      <c r="F15" s="28"/>
      <c r="G15" s="28"/>
      <c r="H15" s="28"/>
      <c r="I15" s="28"/>
      <c r="J15" s="28"/>
      <c r="K15" s="28"/>
      <c r="L15" s="28"/>
      <c r="M15" s="28"/>
      <c r="N15" s="28"/>
      <c r="O15" s="36">
        <f>+P14</f>
        <v>155900</v>
      </c>
      <c r="P15" s="36">
        <v>155970</v>
      </c>
      <c r="Q15" s="36">
        <f t="shared" si="2"/>
        <v>70</v>
      </c>
      <c r="R15" s="36"/>
      <c r="S15" s="28"/>
    </row>
    <row r="16" spans="1:19" ht="15" customHeight="1">
      <c r="A16" s="25">
        <f t="shared" si="0"/>
        <v>44089</v>
      </c>
      <c r="B16" s="20" t="s">
        <v>32</v>
      </c>
      <c r="C16" s="28"/>
      <c r="D16" s="18"/>
      <c r="E16" s="18"/>
      <c r="F16" s="26" t="s">
        <v>11</v>
      </c>
      <c r="G16" s="22" t="s">
        <v>6</v>
      </c>
      <c r="H16" s="23" t="s">
        <v>5</v>
      </c>
      <c r="I16" s="22" t="s">
        <v>4</v>
      </c>
      <c r="J16" s="27">
        <v>9004</v>
      </c>
      <c r="K16" s="27">
        <v>82.43</v>
      </c>
      <c r="L16" s="27">
        <f>J16+K16</f>
        <v>9086.43</v>
      </c>
      <c r="M16" s="27">
        <v>19.84</v>
      </c>
      <c r="N16" s="27">
        <v>63.51</v>
      </c>
      <c r="O16" s="36">
        <f>+P15</f>
        <v>155970</v>
      </c>
      <c r="P16" s="36">
        <v>156025</v>
      </c>
      <c r="Q16" s="36">
        <f t="shared" si="2"/>
        <v>55</v>
      </c>
      <c r="R16" s="36">
        <v>156000</v>
      </c>
      <c r="S16" s="28"/>
    </row>
    <row r="17" spans="1:19" ht="15" customHeight="1">
      <c r="A17" s="25">
        <f t="shared" si="0"/>
        <v>44090</v>
      </c>
      <c r="B17" s="20" t="s">
        <v>32</v>
      </c>
      <c r="C17" s="28"/>
      <c r="D17" s="18"/>
      <c r="E17" s="18"/>
      <c r="F17" s="28"/>
      <c r="G17" s="28"/>
      <c r="H17" s="28"/>
      <c r="I17" s="28"/>
      <c r="J17" s="28"/>
      <c r="K17" s="28"/>
      <c r="L17" s="28"/>
      <c r="M17" s="28"/>
      <c r="N17" s="28"/>
      <c r="O17" s="36">
        <f>+P16</f>
        <v>156025</v>
      </c>
      <c r="P17" s="36">
        <f>+O17</f>
        <v>156025</v>
      </c>
      <c r="Q17" s="36">
        <f t="shared" si="2"/>
        <v>0</v>
      </c>
      <c r="R17" s="36"/>
      <c r="S17" s="28"/>
    </row>
    <row r="18" spans="1:19" ht="15" customHeight="1">
      <c r="A18" s="25">
        <f t="shared" si="0"/>
        <v>44091</v>
      </c>
      <c r="B18" s="20" t="s">
        <v>32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6">
        <f>+P17</f>
        <v>156025</v>
      </c>
      <c r="P18" s="36">
        <v>156079</v>
      </c>
      <c r="Q18" s="36">
        <f t="shared" si="2"/>
        <v>54</v>
      </c>
      <c r="R18" s="36"/>
      <c r="S18" s="28"/>
    </row>
    <row r="19" spans="1:19" ht="15" customHeight="1">
      <c r="A19" s="25">
        <f t="shared" si="0"/>
        <v>44092</v>
      </c>
      <c r="B19" s="20" t="s">
        <v>32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36">
        <f>+P18</f>
        <v>156079</v>
      </c>
      <c r="P19" s="36">
        <v>156152</v>
      </c>
      <c r="Q19" s="36">
        <f t="shared" si="2"/>
        <v>73</v>
      </c>
      <c r="R19" s="36"/>
      <c r="S19" s="28"/>
    </row>
    <row r="20" spans="1:19" ht="15" customHeight="1">
      <c r="A20" s="25">
        <f t="shared" si="0"/>
        <v>44093</v>
      </c>
      <c r="B20" s="20" t="s">
        <v>32</v>
      </c>
      <c r="C20" s="28"/>
      <c r="D20" s="28"/>
      <c r="E20" s="28"/>
      <c r="F20" s="26" t="s">
        <v>10</v>
      </c>
      <c r="G20" s="22" t="s">
        <v>6</v>
      </c>
      <c r="H20" s="23" t="s">
        <v>5</v>
      </c>
      <c r="I20" s="22" t="s">
        <v>4</v>
      </c>
      <c r="J20" s="27">
        <v>9005</v>
      </c>
      <c r="K20" s="27">
        <v>70</v>
      </c>
      <c r="L20" s="27">
        <f>J20+K20</f>
        <v>9075</v>
      </c>
      <c r="M20" s="27">
        <v>19.54</v>
      </c>
      <c r="N20" s="27">
        <v>54.76</v>
      </c>
      <c r="O20" s="36">
        <f t="shared" ref="O20:O32" si="3">+P19</f>
        <v>156152</v>
      </c>
      <c r="P20" s="36">
        <v>156220</v>
      </c>
      <c r="Q20" s="36">
        <f t="shared" si="2"/>
        <v>68</v>
      </c>
      <c r="R20" s="36">
        <v>156200</v>
      </c>
      <c r="S20" s="28"/>
    </row>
    <row r="21" spans="1:19" ht="15" customHeight="1">
      <c r="A21" s="25">
        <f t="shared" si="0"/>
        <v>44094</v>
      </c>
      <c r="B21" s="20" t="s">
        <v>32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36">
        <f t="shared" si="3"/>
        <v>156220</v>
      </c>
      <c r="P21" s="36">
        <v>156295</v>
      </c>
      <c r="Q21" s="36">
        <f t="shared" si="2"/>
        <v>75</v>
      </c>
      <c r="R21" s="36"/>
      <c r="S21" s="28"/>
    </row>
    <row r="22" spans="1:19" ht="15" customHeight="1">
      <c r="A22" s="25">
        <f t="shared" si="0"/>
        <v>44095</v>
      </c>
      <c r="B22" s="20" t="s">
        <v>32</v>
      </c>
      <c r="C22" s="28"/>
      <c r="D22" s="28"/>
      <c r="E22" s="28"/>
      <c r="F22" s="26" t="s">
        <v>9</v>
      </c>
      <c r="G22" s="22" t="s">
        <v>6</v>
      </c>
      <c r="H22" s="23" t="s">
        <v>5</v>
      </c>
      <c r="I22" s="22" t="s">
        <v>4</v>
      </c>
      <c r="J22" s="27">
        <v>9006</v>
      </c>
      <c r="K22" s="27">
        <v>88.97</v>
      </c>
      <c r="L22" s="27">
        <f>J22+K22</f>
        <v>9094.9699999999993</v>
      </c>
      <c r="M22" s="27">
        <v>19.54</v>
      </c>
      <c r="N22" s="27">
        <v>69.599999999999994</v>
      </c>
      <c r="O22" s="36">
        <f t="shared" si="3"/>
        <v>156295</v>
      </c>
      <c r="P22" s="36">
        <v>156356</v>
      </c>
      <c r="Q22" s="36">
        <f t="shared" si="2"/>
        <v>61</v>
      </c>
      <c r="R22" s="36">
        <v>156316</v>
      </c>
      <c r="S22" s="28"/>
    </row>
    <row r="23" spans="1:19" ht="15" customHeight="1">
      <c r="A23" s="25">
        <f t="shared" si="0"/>
        <v>44096</v>
      </c>
      <c r="B23" s="20" t="s">
        <v>32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36">
        <f t="shared" si="3"/>
        <v>156356</v>
      </c>
      <c r="P23" s="36">
        <v>156422</v>
      </c>
      <c r="Q23" s="36">
        <f t="shared" si="2"/>
        <v>66</v>
      </c>
      <c r="R23" s="36"/>
      <c r="S23" s="28"/>
    </row>
    <row r="24" spans="1:19" ht="15" customHeight="1">
      <c r="A24" s="25">
        <f t="shared" si="0"/>
        <v>44097</v>
      </c>
      <c r="B24" s="20" t="s">
        <v>32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36">
        <f t="shared" si="3"/>
        <v>156422</v>
      </c>
      <c r="P24" s="36">
        <v>156497</v>
      </c>
      <c r="Q24" s="36">
        <f t="shared" si="2"/>
        <v>75</v>
      </c>
      <c r="R24" s="36"/>
      <c r="S24" s="28"/>
    </row>
    <row r="25" spans="1:19" ht="15" customHeight="1">
      <c r="A25" s="25">
        <f t="shared" si="0"/>
        <v>44098</v>
      </c>
      <c r="B25" s="20" t="s">
        <v>32</v>
      </c>
      <c r="C25" s="28"/>
      <c r="D25" s="28"/>
      <c r="E25" s="28"/>
      <c r="F25" s="26" t="s">
        <v>8</v>
      </c>
      <c r="G25" s="22" t="s">
        <v>6</v>
      </c>
      <c r="H25" s="23" t="s">
        <v>5</v>
      </c>
      <c r="I25" s="22" t="s">
        <v>4</v>
      </c>
      <c r="J25" s="27">
        <v>9007</v>
      </c>
      <c r="K25" s="27">
        <v>95.51</v>
      </c>
      <c r="L25" s="27">
        <f>J25+K25</f>
        <v>9102.51</v>
      </c>
      <c r="M25" s="27">
        <v>19.940000000000001</v>
      </c>
      <c r="N25" s="27">
        <v>73.22</v>
      </c>
      <c r="O25" s="36">
        <f t="shared" si="3"/>
        <v>156497</v>
      </c>
      <c r="P25" s="36">
        <v>156556</v>
      </c>
      <c r="Q25" s="36">
        <f t="shared" si="2"/>
        <v>59</v>
      </c>
      <c r="R25" s="36">
        <v>156550</v>
      </c>
      <c r="S25" s="28"/>
    </row>
    <row r="26" spans="1:19" ht="15" customHeight="1">
      <c r="A26" s="25">
        <f t="shared" si="0"/>
        <v>44099</v>
      </c>
      <c r="B26" s="20" t="s">
        <v>32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36">
        <f t="shared" si="3"/>
        <v>156556</v>
      </c>
      <c r="P26" s="36">
        <v>156630</v>
      </c>
      <c r="Q26" s="36">
        <f t="shared" si="2"/>
        <v>74</v>
      </c>
      <c r="R26" s="36"/>
      <c r="S26" s="28"/>
    </row>
    <row r="27" spans="1:19" ht="15" customHeight="1">
      <c r="A27" s="25">
        <f t="shared" si="0"/>
        <v>44100</v>
      </c>
      <c r="B27" s="20" t="s">
        <v>32</v>
      </c>
      <c r="C27" s="28"/>
      <c r="D27" s="28"/>
      <c r="E27" s="28"/>
      <c r="F27" s="26" t="s">
        <v>7</v>
      </c>
      <c r="G27" s="22" t="s">
        <v>6</v>
      </c>
      <c r="H27" s="23" t="s">
        <v>5</v>
      </c>
      <c r="I27" s="22" t="s">
        <v>4</v>
      </c>
      <c r="J27" s="27">
        <v>9008</v>
      </c>
      <c r="K27" s="27">
        <v>84.39</v>
      </c>
      <c r="L27" s="27">
        <f>J27+K27</f>
        <v>9092.39</v>
      </c>
      <c r="M27" s="27">
        <v>19.940000000000001</v>
      </c>
      <c r="N27" s="27">
        <v>64.7</v>
      </c>
      <c r="O27" s="36">
        <f t="shared" si="3"/>
        <v>156630</v>
      </c>
      <c r="P27" s="36">
        <v>156680</v>
      </c>
      <c r="Q27" s="36">
        <f t="shared" si="2"/>
        <v>50</v>
      </c>
      <c r="R27" s="36">
        <v>156680</v>
      </c>
      <c r="S27" s="28"/>
    </row>
    <row r="28" spans="1:19" ht="15" customHeight="1">
      <c r="A28" s="25">
        <f t="shared" si="0"/>
        <v>44101</v>
      </c>
      <c r="B28" s="20" t="s">
        <v>32</v>
      </c>
      <c r="C28" s="28"/>
      <c r="D28" s="28"/>
      <c r="E28" s="28"/>
      <c r="F28" s="29"/>
      <c r="G28" s="22"/>
      <c r="H28" s="23"/>
      <c r="I28" s="22"/>
      <c r="J28" s="27"/>
      <c r="K28" s="27"/>
      <c r="L28" s="27"/>
      <c r="M28" s="27"/>
      <c r="N28" s="27"/>
      <c r="O28" s="36">
        <f t="shared" si="3"/>
        <v>156680</v>
      </c>
      <c r="P28" s="36">
        <v>156752</v>
      </c>
      <c r="Q28" s="36">
        <f t="shared" si="2"/>
        <v>72</v>
      </c>
      <c r="R28" s="36"/>
      <c r="S28" s="28"/>
    </row>
    <row r="29" spans="1:19">
      <c r="A29" s="25">
        <f t="shared" si="0"/>
        <v>44102</v>
      </c>
      <c r="B29" s="20" t="s">
        <v>32</v>
      </c>
      <c r="C29" s="28"/>
      <c r="D29" s="28"/>
      <c r="E29" s="28"/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3"/>
        <v>156752</v>
      </c>
      <c r="P29" s="36">
        <v>156809</v>
      </c>
      <c r="Q29" s="36">
        <f t="shared" si="2"/>
        <v>57</v>
      </c>
      <c r="R29" s="36"/>
      <c r="S29" s="28"/>
    </row>
    <row r="30" spans="1:19">
      <c r="A30" s="25">
        <f t="shared" si="0"/>
        <v>44103</v>
      </c>
      <c r="B30" s="20" t="s">
        <v>32</v>
      </c>
      <c r="C30" s="28"/>
      <c r="D30" s="28"/>
      <c r="E30" s="28"/>
      <c r="F30" s="26"/>
      <c r="G30" s="29"/>
      <c r="H30" s="23"/>
      <c r="I30" s="30"/>
      <c r="J30" s="27"/>
      <c r="K30" s="27"/>
      <c r="L30" s="27"/>
      <c r="M30" s="27"/>
      <c r="N30" s="27"/>
      <c r="O30" s="36">
        <f t="shared" si="3"/>
        <v>156809</v>
      </c>
      <c r="P30" s="36">
        <v>156876</v>
      </c>
      <c r="Q30" s="36">
        <f t="shared" si="2"/>
        <v>67</v>
      </c>
      <c r="R30" s="36"/>
      <c r="S30" s="28"/>
    </row>
    <row r="31" spans="1:19">
      <c r="A31" s="25">
        <f t="shared" si="0"/>
        <v>44104</v>
      </c>
      <c r="B31" s="20" t="s">
        <v>32</v>
      </c>
      <c r="C31" s="28"/>
      <c r="D31" s="28"/>
      <c r="E31" s="28"/>
      <c r="F31" s="31"/>
      <c r="G31" s="22"/>
      <c r="H31" s="23"/>
      <c r="I31" s="22"/>
      <c r="J31" s="27"/>
      <c r="K31" s="27"/>
      <c r="L31" s="27">
        <f>J31+K31</f>
        <v>0</v>
      </c>
      <c r="M31" s="27"/>
      <c r="N31" s="27"/>
      <c r="O31" s="36">
        <f t="shared" si="3"/>
        <v>156876</v>
      </c>
      <c r="P31" s="36">
        <v>156953</v>
      </c>
      <c r="Q31" s="36">
        <f t="shared" si="2"/>
        <v>77</v>
      </c>
      <c r="R31" s="36"/>
      <c r="S31" s="28"/>
    </row>
    <row r="32" spans="1:19">
      <c r="A32" s="25">
        <f t="shared" si="0"/>
        <v>44105</v>
      </c>
      <c r="B32" s="20" t="s">
        <v>32</v>
      </c>
      <c r="C32" s="28"/>
      <c r="D32" s="28"/>
      <c r="E32" s="28"/>
      <c r="F32" s="31"/>
      <c r="G32" s="22"/>
      <c r="H32" s="23"/>
      <c r="I32" s="22"/>
      <c r="J32" s="27"/>
      <c r="K32" s="27"/>
      <c r="L32" s="27">
        <f>J32+K32</f>
        <v>0</v>
      </c>
      <c r="M32" s="27"/>
      <c r="N32" s="27"/>
      <c r="O32" s="36">
        <f t="shared" si="3"/>
        <v>156953</v>
      </c>
      <c r="P32" s="36">
        <v>157011</v>
      </c>
      <c r="Q32" s="36">
        <f t="shared" si="2"/>
        <v>58</v>
      </c>
      <c r="R32" s="36"/>
      <c r="S32" s="28"/>
    </row>
    <row r="33" spans="1:14" ht="15.75" thickBot="1">
      <c r="A33" s="14"/>
      <c r="F33" s="15" t="s">
        <v>3</v>
      </c>
      <c r="G33" s="15"/>
      <c r="H33" s="15"/>
      <c r="I33" s="15"/>
      <c r="J33" s="16">
        <f>SUM(J3:J19)</f>
        <v>45010</v>
      </c>
      <c r="K33" s="16">
        <f>SUM(K3:K19)</f>
        <v>405.61</v>
      </c>
      <c r="L33" s="16">
        <f>SUM(L3:L19)</f>
        <v>45415.61</v>
      </c>
      <c r="M33" s="15"/>
      <c r="N33" s="16">
        <f>SUM(N3:N19)</f>
        <v>317.8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15.298930144745123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252F-B610-414E-B529-7C500E46E39F}">
  <dimension ref="A1:S44"/>
  <sheetViews>
    <sheetView workbookViewId="0">
      <selection sqref="A1:A1048576"/>
    </sheetView>
  </sheetViews>
  <sheetFormatPr defaultColWidth="9" defaultRowHeight="15"/>
  <cols>
    <col min="1" max="1" width="9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9" s="13" customFormat="1" ht="63">
      <c r="A1" s="32" t="s">
        <v>34</v>
      </c>
      <c r="B1" s="32" t="s">
        <v>30</v>
      </c>
      <c r="C1" s="17" t="s">
        <v>31</v>
      </c>
      <c r="D1" s="33" t="s">
        <v>29</v>
      </c>
      <c r="E1" s="33" t="s">
        <v>27</v>
      </c>
      <c r="F1" s="17" t="s">
        <v>25</v>
      </c>
      <c r="G1" s="17" t="s">
        <v>24</v>
      </c>
      <c r="H1" s="17" t="s">
        <v>23</v>
      </c>
      <c r="I1" s="17" t="s">
        <v>22</v>
      </c>
      <c r="J1" s="17" t="s">
        <v>21</v>
      </c>
      <c r="K1" s="17" t="s">
        <v>20</v>
      </c>
      <c r="L1" s="17" t="s">
        <v>19</v>
      </c>
      <c r="M1" s="17" t="s">
        <v>18</v>
      </c>
      <c r="N1" s="17" t="s">
        <v>17</v>
      </c>
      <c r="O1" s="34" t="s">
        <v>35</v>
      </c>
      <c r="P1" s="34" t="s">
        <v>38</v>
      </c>
      <c r="Q1" s="34" t="s">
        <v>37</v>
      </c>
      <c r="R1" s="34" t="s">
        <v>36</v>
      </c>
      <c r="S1" s="34" t="s">
        <v>48</v>
      </c>
    </row>
    <row r="2" spans="1:19" s="12" customFormat="1" ht="15" customHeight="1">
      <c r="A2" s="19">
        <v>44075</v>
      </c>
      <c r="B2" s="20" t="s">
        <v>32</v>
      </c>
      <c r="C2" s="20" t="s">
        <v>46</v>
      </c>
      <c r="D2" s="18" t="s">
        <v>28</v>
      </c>
      <c r="E2" s="18" t="s">
        <v>26</v>
      </c>
      <c r="F2" s="20"/>
      <c r="G2" s="20"/>
      <c r="H2" s="20"/>
      <c r="I2" s="20"/>
      <c r="J2" s="20"/>
      <c r="K2" s="20"/>
      <c r="L2" s="20"/>
      <c r="M2" s="20"/>
      <c r="N2" s="20"/>
      <c r="O2" s="35"/>
      <c r="P2" s="35"/>
      <c r="Q2" s="35"/>
      <c r="R2" s="35"/>
      <c r="S2" s="20"/>
    </row>
    <row r="3" spans="1:19" ht="15" customHeight="1">
      <c r="A3" s="25">
        <f>+A2+1</f>
        <v>44076</v>
      </c>
      <c r="B3" s="20" t="s">
        <v>32</v>
      </c>
      <c r="C3" s="20" t="s">
        <v>46</v>
      </c>
      <c r="D3" s="18" t="s">
        <v>28</v>
      </c>
      <c r="E3" s="18" t="s">
        <v>26</v>
      </c>
      <c r="F3" s="21" t="s">
        <v>16</v>
      </c>
      <c r="G3" s="22" t="s">
        <v>13</v>
      </c>
      <c r="H3" s="23" t="s">
        <v>5</v>
      </c>
      <c r="I3" s="22" t="s">
        <v>4</v>
      </c>
      <c r="J3" s="24">
        <v>9000</v>
      </c>
      <c r="K3" s="24">
        <v>71.959999999999994</v>
      </c>
      <c r="L3" s="24">
        <f>J3+K3</f>
        <v>9071.9599999999991</v>
      </c>
      <c r="M3" s="24">
        <v>19.04</v>
      </c>
      <c r="N3" s="24">
        <v>57.77</v>
      </c>
      <c r="O3" s="35">
        <v>155265</v>
      </c>
      <c r="P3" s="35">
        <v>155338</v>
      </c>
      <c r="Q3" s="35">
        <f>+P3-O3</f>
        <v>73</v>
      </c>
      <c r="R3" s="36">
        <v>155300</v>
      </c>
      <c r="S3" s="28"/>
    </row>
    <row r="4" spans="1:19" ht="15" customHeight="1">
      <c r="A4" s="25">
        <f t="shared" ref="A4:A32" si="0">+A3+1</f>
        <v>44077</v>
      </c>
      <c r="B4" s="20" t="s">
        <v>32</v>
      </c>
      <c r="C4" s="20" t="s">
        <v>46</v>
      </c>
      <c r="D4" s="18" t="s">
        <v>28</v>
      </c>
      <c r="E4" s="18" t="s">
        <v>26</v>
      </c>
      <c r="F4" s="28"/>
      <c r="G4" s="28"/>
      <c r="H4" s="28"/>
      <c r="I4" s="28"/>
      <c r="J4" s="28"/>
      <c r="K4" s="28"/>
      <c r="L4" s="28"/>
      <c r="M4" s="28"/>
      <c r="N4" s="28"/>
      <c r="O4" s="36">
        <f t="shared" ref="O4:O14" si="1">+P3</f>
        <v>155338</v>
      </c>
      <c r="P4" s="36">
        <f>+O4</f>
        <v>155338</v>
      </c>
      <c r="Q4" s="35">
        <f t="shared" ref="Q4:Q32" si="2">+P4-O4</f>
        <v>0</v>
      </c>
      <c r="R4" s="36"/>
      <c r="S4" s="28"/>
    </row>
    <row r="5" spans="1:19" ht="15" customHeight="1">
      <c r="A5" s="25">
        <f t="shared" si="0"/>
        <v>44078</v>
      </c>
      <c r="B5" s="20" t="s">
        <v>32</v>
      </c>
      <c r="C5" s="20" t="s">
        <v>46</v>
      </c>
      <c r="D5" s="18" t="s">
        <v>28</v>
      </c>
      <c r="E5" s="18" t="s">
        <v>26</v>
      </c>
      <c r="F5" s="28"/>
      <c r="G5" s="28"/>
      <c r="H5" s="28"/>
      <c r="I5" s="28"/>
      <c r="J5" s="28"/>
      <c r="K5" s="28"/>
      <c r="L5" s="28"/>
      <c r="M5" s="28"/>
      <c r="N5" s="28"/>
      <c r="O5" s="36">
        <f t="shared" si="1"/>
        <v>155338</v>
      </c>
      <c r="P5" s="36">
        <f>+O5</f>
        <v>155338</v>
      </c>
      <c r="Q5" s="35">
        <f t="shared" si="2"/>
        <v>0</v>
      </c>
      <c r="R5" s="36"/>
      <c r="S5" s="28"/>
    </row>
    <row r="6" spans="1:19" ht="15" customHeight="1">
      <c r="A6" s="25">
        <f t="shared" si="0"/>
        <v>44079</v>
      </c>
      <c r="B6" s="20" t="s">
        <v>32</v>
      </c>
      <c r="C6" s="20" t="s">
        <v>46</v>
      </c>
      <c r="D6" s="18" t="s">
        <v>28</v>
      </c>
      <c r="E6" s="18" t="s">
        <v>26</v>
      </c>
      <c r="F6" s="26" t="s">
        <v>15</v>
      </c>
      <c r="G6" s="22" t="s">
        <v>13</v>
      </c>
      <c r="H6" s="23" t="s">
        <v>5</v>
      </c>
      <c r="I6" s="22" t="s">
        <v>4</v>
      </c>
      <c r="J6" s="27">
        <v>9001</v>
      </c>
      <c r="K6" s="27">
        <v>85.7</v>
      </c>
      <c r="L6" s="27">
        <f>J6+K6</f>
        <v>9086.7000000000007</v>
      </c>
      <c r="M6" s="27">
        <v>19.54</v>
      </c>
      <c r="N6" s="27">
        <v>67.040000000000006</v>
      </c>
      <c r="O6" s="36">
        <f t="shared" si="1"/>
        <v>155338</v>
      </c>
      <c r="P6" s="36">
        <v>155395</v>
      </c>
      <c r="Q6" s="35">
        <f t="shared" si="2"/>
        <v>57</v>
      </c>
      <c r="R6" s="36">
        <v>155350</v>
      </c>
      <c r="S6" s="28"/>
    </row>
    <row r="7" spans="1:19" ht="15" customHeight="1">
      <c r="A7" s="25">
        <f t="shared" si="0"/>
        <v>44080</v>
      </c>
      <c r="B7" s="20" t="s">
        <v>32</v>
      </c>
      <c r="C7" s="20" t="s">
        <v>46</v>
      </c>
      <c r="D7" s="18" t="s">
        <v>28</v>
      </c>
      <c r="E7" s="18" t="s">
        <v>26</v>
      </c>
      <c r="F7" s="28" t="s">
        <v>39</v>
      </c>
      <c r="G7" s="28"/>
      <c r="H7" s="28"/>
      <c r="I7" s="28"/>
      <c r="J7" s="28"/>
      <c r="K7" s="28"/>
      <c r="L7" s="28"/>
      <c r="M7" s="28"/>
      <c r="N7" s="28"/>
      <c r="O7" s="36">
        <f t="shared" si="1"/>
        <v>155395</v>
      </c>
      <c r="P7" s="36">
        <v>155395</v>
      </c>
      <c r="Q7" s="35">
        <f t="shared" si="2"/>
        <v>0</v>
      </c>
      <c r="R7" s="36"/>
      <c r="S7" s="28"/>
    </row>
    <row r="8" spans="1:19" ht="15" customHeight="1">
      <c r="A8" s="25">
        <f t="shared" si="0"/>
        <v>44081</v>
      </c>
      <c r="B8" s="20" t="s">
        <v>32</v>
      </c>
      <c r="C8" s="20" t="s">
        <v>46</v>
      </c>
      <c r="D8" s="18" t="s">
        <v>28</v>
      </c>
      <c r="E8" s="18" t="s">
        <v>26</v>
      </c>
      <c r="F8" s="28"/>
      <c r="G8" s="28"/>
      <c r="H8" s="28"/>
      <c r="I8" s="28"/>
      <c r="J8" s="28"/>
      <c r="K8" s="28"/>
      <c r="L8" s="28"/>
      <c r="M8" s="28"/>
      <c r="N8" s="28"/>
      <c r="O8" s="36">
        <f t="shared" si="1"/>
        <v>155395</v>
      </c>
      <c r="P8" s="36">
        <v>155470</v>
      </c>
      <c r="Q8" s="35">
        <f t="shared" si="2"/>
        <v>75</v>
      </c>
      <c r="R8" s="36"/>
      <c r="S8" s="28"/>
    </row>
    <row r="9" spans="1:19" ht="15" customHeight="1">
      <c r="A9" s="25">
        <f t="shared" si="0"/>
        <v>44082</v>
      </c>
      <c r="B9" s="20" t="s">
        <v>32</v>
      </c>
      <c r="C9" s="20" t="s">
        <v>46</v>
      </c>
      <c r="D9" s="18" t="s">
        <v>28</v>
      </c>
      <c r="E9" s="18" t="s">
        <v>26</v>
      </c>
      <c r="F9" s="26" t="s">
        <v>14</v>
      </c>
      <c r="G9" s="22" t="s">
        <v>13</v>
      </c>
      <c r="H9" s="23" t="s">
        <v>5</v>
      </c>
      <c r="I9" s="22" t="s">
        <v>4</v>
      </c>
      <c r="J9" s="27">
        <v>9002</v>
      </c>
      <c r="K9" s="27">
        <v>77.2</v>
      </c>
      <c r="L9" s="27">
        <f>J9+K9</f>
        <v>9079.2000000000007</v>
      </c>
      <c r="M9" s="27">
        <v>19.54</v>
      </c>
      <c r="N9" s="27">
        <v>60.39</v>
      </c>
      <c r="O9" s="36">
        <f t="shared" si="1"/>
        <v>155470</v>
      </c>
      <c r="P9" s="36">
        <v>155551</v>
      </c>
      <c r="Q9" s="35">
        <f t="shared" si="2"/>
        <v>81</v>
      </c>
      <c r="R9" s="36">
        <v>155520</v>
      </c>
      <c r="S9" s="28"/>
    </row>
    <row r="10" spans="1:19" ht="15" customHeight="1">
      <c r="A10" s="25">
        <f t="shared" si="0"/>
        <v>44083</v>
      </c>
      <c r="B10" s="20" t="s">
        <v>32</v>
      </c>
      <c r="C10" s="20" t="s">
        <v>46</v>
      </c>
      <c r="D10" s="18" t="s">
        <v>28</v>
      </c>
      <c r="E10" s="18" t="s">
        <v>26</v>
      </c>
      <c r="F10" s="28"/>
      <c r="G10" s="28"/>
      <c r="H10" s="28"/>
      <c r="I10" s="28"/>
      <c r="J10" s="28"/>
      <c r="K10" s="28"/>
      <c r="L10" s="28"/>
      <c r="M10" s="28"/>
      <c r="N10" s="28"/>
      <c r="O10" s="36">
        <f t="shared" si="1"/>
        <v>155551</v>
      </c>
      <c r="P10" s="36">
        <v>155617</v>
      </c>
      <c r="Q10" s="35">
        <f t="shared" si="2"/>
        <v>66</v>
      </c>
      <c r="R10" s="36"/>
      <c r="S10" s="28"/>
    </row>
    <row r="11" spans="1:19" ht="15" customHeight="1">
      <c r="A11" s="25">
        <f t="shared" si="0"/>
        <v>44084</v>
      </c>
      <c r="B11" s="20" t="s">
        <v>32</v>
      </c>
      <c r="C11" s="28"/>
      <c r="D11" s="18"/>
      <c r="E11" s="18"/>
      <c r="F11" s="26" t="s">
        <v>12</v>
      </c>
      <c r="G11" s="22" t="s">
        <v>6</v>
      </c>
      <c r="H11" s="23" t="s">
        <v>5</v>
      </c>
      <c r="I11" s="22" t="s">
        <v>4</v>
      </c>
      <c r="J11" s="27">
        <v>9003</v>
      </c>
      <c r="K11" s="27">
        <v>88.32</v>
      </c>
      <c r="L11" s="27">
        <f>J11+K11</f>
        <v>9091.32</v>
      </c>
      <c r="M11" s="27">
        <v>19.54</v>
      </c>
      <c r="N11" s="27">
        <v>69.09</v>
      </c>
      <c r="O11" s="36">
        <f t="shared" si="1"/>
        <v>155617</v>
      </c>
      <c r="P11" s="36">
        <v>155684</v>
      </c>
      <c r="Q11" s="36">
        <f t="shared" si="2"/>
        <v>67</v>
      </c>
      <c r="R11" s="36">
        <v>155675</v>
      </c>
      <c r="S11" s="28"/>
    </row>
    <row r="12" spans="1:19" ht="15" customHeight="1">
      <c r="A12" s="25">
        <f t="shared" si="0"/>
        <v>44085</v>
      </c>
      <c r="B12" s="20" t="s">
        <v>32</v>
      </c>
      <c r="C12" s="28"/>
      <c r="D12" s="18"/>
      <c r="E12" s="18"/>
      <c r="F12" s="28"/>
      <c r="G12" s="28"/>
      <c r="H12" s="28"/>
      <c r="I12" s="28"/>
      <c r="J12" s="28"/>
      <c r="K12" s="28"/>
      <c r="L12" s="28"/>
      <c r="M12" s="28"/>
      <c r="N12" s="28"/>
      <c r="O12" s="36">
        <f t="shared" si="1"/>
        <v>155684</v>
      </c>
      <c r="P12" s="36">
        <v>155767</v>
      </c>
      <c r="Q12" s="36">
        <f t="shared" si="2"/>
        <v>83</v>
      </c>
      <c r="R12" s="36"/>
      <c r="S12" s="28"/>
    </row>
    <row r="13" spans="1:19" ht="15" customHeight="1">
      <c r="A13" s="25">
        <f t="shared" si="0"/>
        <v>44086</v>
      </c>
      <c r="B13" s="20" t="s">
        <v>32</v>
      </c>
      <c r="C13" s="28"/>
      <c r="D13" s="18"/>
      <c r="E13" s="18"/>
      <c r="F13" s="28"/>
      <c r="G13" s="28"/>
      <c r="H13" s="28"/>
      <c r="I13" s="28"/>
      <c r="J13" s="28"/>
      <c r="K13" s="28"/>
      <c r="L13" s="28"/>
      <c r="M13" s="28"/>
      <c r="N13" s="28"/>
      <c r="O13" s="36">
        <f t="shared" si="1"/>
        <v>155767</v>
      </c>
      <c r="P13" s="36">
        <v>155831</v>
      </c>
      <c r="Q13" s="36">
        <f t="shared" si="2"/>
        <v>64</v>
      </c>
      <c r="R13" s="36"/>
      <c r="S13" s="28"/>
    </row>
    <row r="14" spans="1:19" ht="15" customHeight="1">
      <c r="A14" s="25">
        <f t="shared" si="0"/>
        <v>44087</v>
      </c>
      <c r="B14" s="20" t="s">
        <v>32</v>
      </c>
      <c r="C14" s="28"/>
      <c r="D14" s="18"/>
      <c r="E14" s="18"/>
      <c r="F14" s="28"/>
      <c r="G14" s="28"/>
      <c r="H14" s="28"/>
      <c r="I14" s="28"/>
      <c r="J14" s="28"/>
      <c r="K14" s="28"/>
      <c r="L14" s="28"/>
      <c r="M14" s="28"/>
      <c r="N14" s="28"/>
      <c r="O14" s="36">
        <f t="shared" si="1"/>
        <v>155831</v>
      </c>
      <c r="P14" s="36">
        <v>155900</v>
      </c>
      <c r="Q14" s="36">
        <f t="shared" si="2"/>
        <v>69</v>
      </c>
      <c r="R14" s="36"/>
      <c r="S14" s="28"/>
    </row>
    <row r="15" spans="1:19" ht="15" customHeight="1">
      <c r="A15" s="25">
        <f t="shared" si="0"/>
        <v>44088</v>
      </c>
      <c r="B15" s="20" t="s">
        <v>32</v>
      </c>
      <c r="C15" s="28"/>
      <c r="D15" s="18"/>
      <c r="E15" s="18"/>
      <c r="F15" s="28"/>
      <c r="G15" s="28"/>
      <c r="H15" s="28"/>
      <c r="I15" s="28"/>
      <c r="J15" s="28"/>
      <c r="K15" s="28"/>
      <c r="L15" s="28"/>
      <c r="M15" s="28"/>
      <c r="N15" s="28"/>
      <c r="O15" s="36">
        <f>+P14</f>
        <v>155900</v>
      </c>
      <c r="P15" s="36">
        <v>155970</v>
      </c>
      <c r="Q15" s="36">
        <f t="shared" si="2"/>
        <v>70</v>
      </c>
      <c r="R15" s="36"/>
      <c r="S15" s="28"/>
    </row>
    <row r="16" spans="1:19" ht="15" customHeight="1">
      <c r="A16" s="25">
        <f t="shared" si="0"/>
        <v>44089</v>
      </c>
      <c r="B16" s="20" t="s">
        <v>32</v>
      </c>
      <c r="C16" s="28"/>
      <c r="D16" s="18"/>
      <c r="E16" s="18"/>
      <c r="F16" s="26" t="s">
        <v>11</v>
      </c>
      <c r="G16" s="22" t="s">
        <v>6</v>
      </c>
      <c r="H16" s="23" t="s">
        <v>5</v>
      </c>
      <c r="I16" s="22" t="s">
        <v>4</v>
      </c>
      <c r="J16" s="27">
        <v>9004</v>
      </c>
      <c r="K16" s="27">
        <v>82.43</v>
      </c>
      <c r="L16" s="27">
        <f>J16+K16</f>
        <v>9086.43</v>
      </c>
      <c r="M16" s="27">
        <v>19.84</v>
      </c>
      <c r="N16" s="27">
        <v>63.51</v>
      </c>
      <c r="O16" s="36">
        <f>+P15</f>
        <v>155970</v>
      </c>
      <c r="P16" s="36">
        <v>156025</v>
      </c>
      <c r="Q16" s="36">
        <f t="shared" si="2"/>
        <v>55</v>
      </c>
      <c r="R16" s="36">
        <v>156000</v>
      </c>
      <c r="S16" s="28"/>
    </row>
    <row r="17" spans="1:19" ht="15" customHeight="1">
      <c r="A17" s="25">
        <f t="shared" si="0"/>
        <v>44090</v>
      </c>
      <c r="B17" s="20" t="s">
        <v>32</v>
      </c>
      <c r="C17" s="28"/>
      <c r="D17" s="18"/>
      <c r="E17" s="18"/>
      <c r="F17" s="28"/>
      <c r="G17" s="28"/>
      <c r="H17" s="28"/>
      <c r="I17" s="28"/>
      <c r="J17" s="28"/>
      <c r="K17" s="28"/>
      <c r="L17" s="28"/>
      <c r="M17" s="28"/>
      <c r="N17" s="28"/>
      <c r="O17" s="36">
        <f>+P16</f>
        <v>156025</v>
      </c>
      <c r="P17" s="36">
        <f>+O17</f>
        <v>156025</v>
      </c>
      <c r="Q17" s="36">
        <f t="shared" si="2"/>
        <v>0</v>
      </c>
      <c r="R17" s="36"/>
      <c r="S17" s="28"/>
    </row>
    <row r="18" spans="1:19" ht="15" customHeight="1">
      <c r="A18" s="25">
        <f t="shared" si="0"/>
        <v>44091</v>
      </c>
      <c r="B18" s="20" t="s">
        <v>32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6">
        <f>+P17</f>
        <v>156025</v>
      </c>
      <c r="P18" s="36">
        <v>156079</v>
      </c>
      <c r="Q18" s="36">
        <f t="shared" si="2"/>
        <v>54</v>
      </c>
      <c r="R18" s="36"/>
      <c r="S18" s="28"/>
    </row>
    <row r="19" spans="1:19" ht="15" customHeight="1">
      <c r="A19" s="25">
        <f t="shared" si="0"/>
        <v>44092</v>
      </c>
      <c r="B19" s="20" t="s">
        <v>32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36">
        <f>+P18</f>
        <v>156079</v>
      </c>
      <c r="P19" s="36">
        <v>156152</v>
      </c>
      <c r="Q19" s="36">
        <f t="shared" si="2"/>
        <v>73</v>
      </c>
      <c r="R19" s="36"/>
      <c r="S19" s="28"/>
    </row>
    <row r="20" spans="1:19" ht="15" customHeight="1">
      <c r="A20" s="25">
        <f t="shared" si="0"/>
        <v>44093</v>
      </c>
      <c r="B20" s="20" t="s">
        <v>32</v>
      </c>
      <c r="C20" s="28"/>
      <c r="D20" s="28"/>
      <c r="E20" s="28"/>
      <c r="F20" s="26" t="s">
        <v>10</v>
      </c>
      <c r="G20" s="22" t="s">
        <v>6</v>
      </c>
      <c r="H20" s="23" t="s">
        <v>5</v>
      </c>
      <c r="I20" s="22" t="s">
        <v>4</v>
      </c>
      <c r="J20" s="27">
        <v>9005</v>
      </c>
      <c r="K20" s="27">
        <v>70</v>
      </c>
      <c r="L20" s="27">
        <f>J20+K20</f>
        <v>9075</v>
      </c>
      <c r="M20" s="27">
        <v>19.54</v>
      </c>
      <c r="N20" s="27">
        <v>54.76</v>
      </c>
      <c r="O20" s="36">
        <f t="shared" ref="O20:O32" si="3">+P19</f>
        <v>156152</v>
      </c>
      <c r="P20" s="36">
        <v>156220</v>
      </c>
      <c r="Q20" s="36">
        <f t="shared" si="2"/>
        <v>68</v>
      </c>
      <c r="R20" s="36">
        <v>156200</v>
      </c>
      <c r="S20" s="28"/>
    </row>
    <row r="21" spans="1:19" ht="15" customHeight="1">
      <c r="A21" s="25">
        <f t="shared" si="0"/>
        <v>44094</v>
      </c>
      <c r="B21" s="20" t="s">
        <v>32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36">
        <f t="shared" si="3"/>
        <v>156220</v>
      </c>
      <c r="P21" s="36">
        <v>156295</v>
      </c>
      <c r="Q21" s="36">
        <f t="shared" si="2"/>
        <v>75</v>
      </c>
      <c r="R21" s="36"/>
      <c r="S21" s="28"/>
    </row>
    <row r="22" spans="1:19" ht="15" customHeight="1">
      <c r="A22" s="25">
        <f t="shared" si="0"/>
        <v>44095</v>
      </c>
      <c r="B22" s="20" t="s">
        <v>32</v>
      </c>
      <c r="C22" s="28"/>
      <c r="D22" s="28"/>
      <c r="E22" s="28"/>
      <c r="F22" s="26" t="s">
        <v>9</v>
      </c>
      <c r="G22" s="22" t="s">
        <v>6</v>
      </c>
      <c r="H22" s="23" t="s">
        <v>5</v>
      </c>
      <c r="I22" s="22" t="s">
        <v>4</v>
      </c>
      <c r="J22" s="27">
        <v>9006</v>
      </c>
      <c r="K22" s="27">
        <v>88.97</v>
      </c>
      <c r="L22" s="27">
        <f>J22+K22</f>
        <v>9094.9699999999993</v>
      </c>
      <c r="M22" s="27">
        <v>19.54</v>
      </c>
      <c r="N22" s="27">
        <v>69.599999999999994</v>
      </c>
      <c r="O22" s="36">
        <f t="shared" si="3"/>
        <v>156295</v>
      </c>
      <c r="P22" s="36">
        <v>156356</v>
      </c>
      <c r="Q22" s="36">
        <f t="shared" si="2"/>
        <v>61</v>
      </c>
      <c r="R22" s="36">
        <v>156316</v>
      </c>
      <c r="S22" s="28"/>
    </row>
    <row r="23" spans="1:19" ht="15" customHeight="1">
      <c r="A23" s="25">
        <f t="shared" si="0"/>
        <v>44096</v>
      </c>
      <c r="B23" s="20" t="s">
        <v>32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36">
        <f t="shared" si="3"/>
        <v>156356</v>
      </c>
      <c r="P23" s="36">
        <v>156422</v>
      </c>
      <c r="Q23" s="36">
        <f t="shared" si="2"/>
        <v>66</v>
      </c>
      <c r="R23" s="36"/>
      <c r="S23" s="28"/>
    </row>
    <row r="24" spans="1:19" ht="15" customHeight="1">
      <c r="A24" s="25">
        <f t="shared" si="0"/>
        <v>44097</v>
      </c>
      <c r="B24" s="20" t="s">
        <v>32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36">
        <f t="shared" si="3"/>
        <v>156422</v>
      </c>
      <c r="P24" s="36">
        <v>156497</v>
      </c>
      <c r="Q24" s="36">
        <f t="shared" si="2"/>
        <v>75</v>
      </c>
      <c r="R24" s="36"/>
      <c r="S24" s="28"/>
    </row>
    <row r="25" spans="1:19" ht="15" customHeight="1">
      <c r="A25" s="25">
        <f t="shared" si="0"/>
        <v>44098</v>
      </c>
      <c r="B25" s="20" t="s">
        <v>32</v>
      </c>
      <c r="C25" s="28"/>
      <c r="D25" s="28"/>
      <c r="E25" s="28"/>
      <c r="F25" s="26" t="s">
        <v>8</v>
      </c>
      <c r="G25" s="22" t="s">
        <v>6</v>
      </c>
      <c r="H25" s="23" t="s">
        <v>5</v>
      </c>
      <c r="I25" s="22" t="s">
        <v>4</v>
      </c>
      <c r="J25" s="27">
        <v>9007</v>
      </c>
      <c r="K25" s="27">
        <v>95.51</v>
      </c>
      <c r="L25" s="27">
        <f>J25+K25</f>
        <v>9102.51</v>
      </c>
      <c r="M25" s="27">
        <v>19.940000000000001</v>
      </c>
      <c r="N25" s="27">
        <v>73.22</v>
      </c>
      <c r="O25" s="36">
        <f t="shared" si="3"/>
        <v>156497</v>
      </c>
      <c r="P25" s="36">
        <v>156556</v>
      </c>
      <c r="Q25" s="36">
        <f t="shared" si="2"/>
        <v>59</v>
      </c>
      <c r="R25" s="36">
        <v>156550</v>
      </c>
      <c r="S25" s="28"/>
    </row>
    <row r="26" spans="1:19" ht="15" customHeight="1">
      <c r="A26" s="25">
        <f t="shared" si="0"/>
        <v>44099</v>
      </c>
      <c r="B26" s="20" t="s">
        <v>32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36">
        <f t="shared" si="3"/>
        <v>156556</v>
      </c>
      <c r="P26" s="36">
        <v>156630</v>
      </c>
      <c r="Q26" s="36">
        <f t="shared" si="2"/>
        <v>74</v>
      </c>
      <c r="R26" s="36"/>
      <c r="S26" s="28"/>
    </row>
    <row r="27" spans="1:19" ht="15" customHeight="1">
      <c r="A27" s="25">
        <f t="shared" si="0"/>
        <v>44100</v>
      </c>
      <c r="B27" s="20" t="s">
        <v>32</v>
      </c>
      <c r="C27" s="28"/>
      <c r="D27" s="28"/>
      <c r="E27" s="28"/>
      <c r="F27" s="26" t="s">
        <v>7</v>
      </c>
      <c r="G27" s="22" t="s">
        <v>6</v>
      </c>
      <c r="H27" s="23" t="s">
        <v>5</v>
      </c>
      <c r="I27" s="22" t="s">
        <v>4</v>
      </c>
      <c r="J27" s="27">
        <v>9008</v>
      </c>
      <c r="K27" s="27">
        <v>84.39</v>
      </c>
      <c r="L27" s="27">
        <f>J27+K27</f>
        <v>9092.39</v>
      </c>
      <c r="M27" s="27">
        <v>19.940000000000001</v>
      </c>
      <c r="N27" s="27">
        <v>64.7</v>
      </c>
      <c r="O27" s="36">
        <f t="shared" si="3"/>
        <v>156630</v>
      </c>
      <c r="P27" s="36">
        <v>156680</v>
      </c>
      <c r="Q27" s="36">
        <f t="shared" si="2"/>
        <v>50</v>
      </c>
      <c r="R27" s="36">
        <v>156680</v>
      </c>
      <c r="S27" s="28"/>
    </row>
    <row r="28" spans="1:19" ht="15" customHeight="1">
      <c r="A28" s="25">
        <f t="shared" si="0"/>
        <v>44101</v>
      </c>
      <c r="B28" s="20" t="s">
        <v>32</v>
      </c>
      <c r="C28" s="28"/>
      <c r="D28" s="28"/>
      <c r="E28" s="28"/>
      <c r="F28" s="29"/>
      <c r="G28" s="22"/>
      <c r="H28" s="23"/>
      <c r="I28" s="22"/>
      <c r="J28" s="27"/>
      <c r="K28" s="27"/>
      <c r="L28" s="27"/>
      <c r="M28" s="27"/>
      <c r="N28" s="27"/>
      <c r="O28" s="36">
        <f t="shared" si="3"/>
        <v>156680</v>
      </c>
      <c r="P28" s="36">
        <v>156752</v>
      </c>
      <c r="Q28" s="36">
        <f t="shared" si="2"/>
        <v>72</v>
      </c>
      <c r="R28" s="36"/>
      <c r="S28" s="28"/>
    </row>
    <row r="29" spans="1:19">
      <c r="A29" s="25">
        <f t="shared" si="0"/>
        <v>44102</v>
      </c>
      <c r="B29" s="20" t="s">
        <v>32</v>
      </c>
      <c r="C29" s="28"/>
      <c r="D29" s="28"/>
      <c r="E29" s="28"/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3"/>
        <v>156752</v>
      </c>
      <c r="P29" s="36">
        <v>156809</v>
      </c>
      <c r="Q29" s="36">
        <f t="shared" si="2"/>
        <v>57</v>
      </c>
      <c r="R29" s="36"/>
      <c r="S29" s="28"/>
    </row>
    <row r="30" spans="1:19">
      <c r="A30" s="25">
        <f t="shared" si="0"/>
        <v>44103</v>
      </c>
      <c r="B30" s="20" t="s">
        <v>32</v>
      </c>
      <c r="C30" s="28"/>
      <c r="D30" s="28"/>
      <c r="E30" s="28"/>
      <c r="F30" s="26"/>
      <c r="G30" s="29"/>
      <c r="H30" s="23"/>
      <c r="I30" s="30"/>
      <c r="J30" s="27"/>
      <c r="K30" s="27"/>
      <c r="L30" s="27"/>
      <c r="M30" s="27"/>
      <c r="N30" s="27"/>
      <c r="O30" s="36">
        <f t="shared" si="3"/>
        <v>156809</v>
      </c>
      <c r="P30" s="36">
        <v>156876</v>
      </c>
      <c r="Q30" s="36">
        <f t="shared" si="2"/>
        <v>67</v>
      </c>
      <c r="R30" s="36"/>
      <c r="S30" s="28"/>
    </row>
    <row r="31" spans="1:19">
      <c r="A31" s="25">
        <f t="shared" si="0"/>
        <v>44104</v>
      </c>
      <c r="B31" s="20" t="s">
        <v>32</v>
      </c>
      <c r="C31" s="28"/>
      <c r="D31" s="28"/>
      <c r="E31" s="28"/>
      <c r="F31" s="31"/>
      <c r="G31" s="22"/>
      <c r="H31" s="23"/>
      <c r="I31" s="22"/>
      <c r="J31" s="27"/>
      <c r="K31" s="27"/>
      <c r="L31" s="27">
        <f>J31+K31</f>
        <v>0</v>
      </c>
      <c r="M31" s="27"/>
      <c r="N31" s="27"/>
      <c r="O31" s="36">
        <f t="shared" si="3"/>
        <v>156876</v>
      </c>
      <c r="P31" s="36">
        <v>156953</v>
      </c>
      <c r="Q31" s="36">
        <f t="shared" si="2"/>
        <v>77</v>
      </c>
      <c r="R31" s="36"/>
      <c r="S31" s="28"/>
    </row>
    <row r="32" spans="1:19">
      <c r="A32" s="25">
        <f t="shared" si="0"/>
        <v>44105</v>
      </c>
      <c r="B32" s="20" t="s">
        <v>32</v>
      </c>
      <c r="C32" s="28"/>
      <c r="D32" s="28"/>
      <c r="E32" s="28"/>
      <c r="F32" s="31"/>
      <c r="G32" s="22"/>
      <c r="H32" s="23"/>
      <c r="I32" s="22"/>
      <c r="J32" s="27"/>
      <c r="K32" s="27"/>
      <c r="L32" s="27">
        <f>J32+K32</f>
        <v>0</v>
      </c>
      <c r="M32" s="27"/>
      <c r="N32" s="27"/>
      <c r="O32" s="36">
        <f t="shared" si="3"/>
        <v>156953</v>
      </c>
      <c r="P32" s="36">
        <v>157011</v>
      </c>
      <c r="Q32" s="36">
        <f t="shared" si="2"/>
        <v>58</v>
      </c>
      <c r="R32" s="36"/>
      <c r="S32" s="28"/>
    </row>
    <row r="33" spans="1:14" ht="15.75" thickBot="1">
      <c r="A33" s="14"/>
      <c r="F33" s="15" t="s">
        <v>3</v>
      </c>
      <c r="G33" s="15"/>
      <c r="H33" s="15"/>
      <c r="I33" s="15"/>
      <c r="J33" s="16">
        <f>SUM(J3:J19)</f>
        <v>45010</v>
      </c>
      <c r="K33" s="16">
        <f>SUM(K3:K19)</f>
        <v>405.61</v>
      </c>
      <c r="L33" s="16">
        <f>SUM(L3:L19)</f>
        <v>45415.61</v>
      </c>
      <c r="M33" s="15"/>
      <c r="N33" s="16">
        <f>SUM(N3:N19)</f>
        <v>317.8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15.298930144745123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30AA9-B7D5-4E58-8C31-C3D0D9A2CE72}">
  <dimension ref="A1:S44"/>
  <sheetViews>
    <sheetView workbookViewId="0">
      <selection sqref="A1:A1048576"/>
    </sheetView>
  </sheetViews>
  <sheetFormatPr defaultColWidth="9" defaultRowHeight="15"/>
  <cols>
    <col min="1" max="1" width="9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9" s="13" customFormat="1" ht="63">
      <c r="A1" s="32" t="s">
        <v>34</v>
      </c>
      <c r="B1" s="32" t="s">
        <v>30</v>
      </c>
      <c r="C1" s="17" t="s">
        <v>31</v>
      </c>
      <c r="D1" s="33" t="s">
        <v>29</v>
      </c>
      <c r="E1" s="33" t="s">
        <v>27</v>
      </c>
      <c r="F1" s="17" t="s">
        <v>25</v>
      </c>
      <c r="G1" s="17" t="s">
        <v>24</v>
      </c>
      <c r="H1" s="17" t="s">
        <v>23</v>
      </c>
      <c r="I1" s="17" t="s">
        <v>22</v>
      </c>
      <c r="J1" s="17" t="s">
        <v>21</v>
      </c>
      <c r="K1" s="17" t="s">
        <v>20</v>
      </c>
      <c r="L1" s="17" t="s">
        <v>19</v>
      </c>
      <c r="M1" s="17" t="s">
        <v>18</v>
      </c>
      <c r="N1" s="17" t="s">
        <v>17</v>
      </c>
      <c r="O1" s="34" t="s">
        <v>35</v>
      </c>
      <c r="P1" s="34" t="s">
        <v>38</v>
      </c>
      <c r="Q1" s="34" t="s">
        <v>37</v>
      </c>
      <c r="R1" s="34" t="s">
        <v>36</v>
      </c>
      <c r="S1" s="34" t="s">
        <v>48</v>
      </c>
    </row>
    <row r="2" spans="1:19" s="12" customFormat="1" ht="15" customHeight="1">
      <c r="A2" s="19">
        <v>44075</v>
      </c>
      <c r="B2" s="20" t="s">
        <v>32</v>
      </c>
      <c r="C2" s="20" t="s">
        <v>47</v>
      </c>
      <c r="D2" s="18" t="s">
        <v>28</v>
      </c>
      <c r="E2" s="18" t="s">
        <v>26</v>
      </c>
      <c r="F2" s="20"/>
      <c r="G2" s="20"/>
      <c r="H2" s="20"/>
      <c r="I2" s="20"/>
      <c r="J2" s="20"/>
      <c r="K2" s="20"/>
      <c r="L2" s="20"/>
      <c r="M2" s="20"/>
      <c r="N2" s="20"/>
      <c r="O2" s="35"/>
      <c r="P2" s="35"/>
      <c r="Q2" s="35"/>
      <c r="R2" s="35"/>
      <c r="S2" s="20"/>
    </row>
    <row r="3" spans="1:19" ht="15" customHeight="1">
      <c r="A3" s="25">
        <f>+A2+1</f>
        <v>44076</v>
      </c>
      <c r="B3" s="20" t="s">
        <v>32</v>
      </c>
      <c r="C3" s="20" t="s">
        <v>47</v>
      </c>
      <c r="D3" s="18" t="s">
        <v>28</v>
      </c>
      <c r="E3" s="18" t="s">
        <v>26</v>
      </c>
      <c r="F3" s="21" t="s">
        <v>16</v>
      </c>
      <c r="G3" s="22" t="s">
        <v>13</v>
      </c>
      <c r="H3" s="23" t="s">
        <v>5</v>
      </c>
      <c r="I3" s="22" t="s">
        <v>4</v>
      </c>
      <c r="J3" s="24">
        <v>9000</v>
      </c>
      <c r="K3" s="24">
        <v>71.959999999999994</v>
      </c>
      <c r="L3" s="24">
        <f>J3+K3</f>
        <v>9071.9599999999991</v>
      </c>
      <c r="M3" s="24">
        <v>19.04</v>
      </c>
      <c r="N3" s="24">
        <v>57.77</v>
      </c>
      <c r="O3" s="35">
        <v>155265</v>
      </c>
      <c r="P3" s="35">
        <v>155338</v>
      </c>
      <c r="Q3" s="35">
        <f>+P3-O3</f>
        <v>73</v>
      </c>
      <c r="R3" s="36">
        <v>155300</v>
      </c>
      <c r="S3" s="28"/>
    </row>
    <row r="4" spans="1:19" ht="15" customHeight="1">
      <c r="A4" s="25">
        <f t="shared" ref="A4:A32" si="0">+A3+1</f>
        <v>44077</v>
      </c>
      <c r="B4" s="20" t="s">
        <v>32</v>
      </c>
      <c r="C4" s="20" t="s">
        <v>47</v>
      </c>
      <c r="D4" s="18" t="s">
        <v>28</v>
      </c>
      <c r="E4" s="18" t="s">
        <v>26</v>
      </c>
      <c r="F4" s="28"/>
      <c r="G4" s="28"/>
      <c r="H4" s="28"/>
      <c r="I4" s="28"/>
      <c r="J4" s="28"/>
      <c r="K4" s="28"/>
      <c r="L4" s="28"/>
      <c r="M4" s="28"/>
      <c r="N4" s="28"/>
      <c r="O4" s="36">
        <f t="shared" ref="O4:O14" si="1">+P3</f>
        <v>155338</v>
      </c>
      <c r="P4" s="36">
        <f>+O4</f>
        <v>155338</v>
      </c>
      <c r="Q4" s="35">
        <f t="shared" ref="Q4:Q32" si="2">+P4-O4</f>
        <v>0</v>
      </c>
      <c r="R4" s="36"/>
      <c r="S4" s="28"/>
    </row>
    <row r="5" spans="1:19" ht="15" customHeight="1">
      <c r="A5" s="25">
        <f t="shared" si="0"/>
        <v>44078</v>
      </c>
      <c r="B5" s="20" t="s">
        <v>32</v>
      </c>
      <c r="C5" s="20" t="s">
        <v>47</v>
      </c>
      <c r="D5" s="18" t="s">
        <v>28</v>
      </c>
      <c r="E5" s="18" t="s">
        <v>26</v>
      </c>
      <c r="F5" s="28"/>
      <c r="G5" s="28"/>
      <c r="H5" s="28"/>
      <c r="I5" s="28"/>
      <c r="J5" s="28"/>
      <c r="K5" s="28"/>
      <c r="L5" s="28"/>
      <c r="M5" s="28"/>
      <c r="N5" s="28"/>
      <c r="O5" s="36">
        <f t="shared" si="1"/>
        <v>155338</v>
      </c>
      <c r="P5" s="36">
        <f>+O5</f>
        <v>155338</v>
      </c>
      <c r="Q5" s="35">
        <f t="shared" si="2"/>
        <v>0</v>
      </c>
      <c r="R5" s="36"/>
      <c r="S5" s="28"/>
    </row>
    <row r="6" spans="1:19" ht="15" customHeight="1">
      <c r="A6" s="25">
        <f t="shared" si="0"/>
        <v>44079</v>
      </c>
      <c r="B6" s="20" t="s">
        <v>32</v>
      </c>
      <c r="C6" s="20" t="s">
        <v>47</v>
      </c>
      <c r="D6" s="18" t="s">
        <v>28</v>
      </c>
      <c r="E6" s="18" t="s">
        <v>26</v>
      </c>
      <c r="F6" s="26" t="s">
        <v>15</v>
      </c>
      <c r="G6" s="22" t="s">
        <v>13</v>
      </c>
      <c r="H6" s="23" t="s">
        <v>5</v>
      </c>
      <c r="I6" s="22" t="s">
        <v>4</v>
      </c>
      <c r="J6" s="27">
        <v>9001</v>
      </c>
      <c r="K6" s="27">
        <v>85.7</v>
      </c>
      <c r="L6" s="27">
        <f>J6+K6</f>
        <v>9086.7000000000007</v>
      </c>
      <c r="M6" s="27">
        <v>19.54</v>
      </c>
      <c r="N6" s="27">
        <v>67.040000000000006</v>
      </c>
      <c r="O6" s="36">
        <f t="shared" si="1"/>
        <v>155338</v>
      </c>
      <c r="P6" s="36">
        <v>155395</v>
      </c>
      <c r="Q6" s="35">
        <f t="shared" si="2"/>
        <v>57</v>
      </c>
      <c r="R6" s="36">
        <v>155350</v>
      </c>
      <c r="S6" s="28"/>
    </row>
    <row r="7" spans="1:19" ht="15" customHeight="1">
      <c r="A7" s="25">
        <f t="shared" si="0"/>
        <v>44080</v>
      </c>
      <c r="B7" s="20" t="s">
        <v>32</v>
      </c>
      <c r="C7" s="20" t="s">
        <v>47</v>
      </c>
      <c r="D7" s="18" t="s">
        <v>28</v>
      </c>
      <c r="E7" s="18" t="s">
        <v>26</v>
      </c>
      <c r="F7" s="28" t="s">
        <v>39</v>
      </c>
      <c r="G7" s="28"/>
      <c r="H7" s="28"/>
      <c r="I7" s="28"/>
      <c r="J7" s="28"/>
      <c r="K7" s="28"/>
      <c r="L7" s="28"/>
      <c r="M7" s="28"/>
      <c r="N7" s="28"/>
      <c r="O7" s="36">
        <f t="shared" si="1"/>
        <v>155395</v>
      </c>
      <c r="P7" s="36">
        <v>155395</v>
      </c>
      <c r="Q7" s="35">
        <f t="shared" si="2"/>
        <v>0</v>
      </c>
      <c r="R7" s="36"/>
      <c r="S7" s="28"/>
    </row>
    <row r="8" spans="1:19" ht="15" customHeight="1">
      <c r="A8" s="25">
        <f t="shared" si="0"/>
        <v>44081</v>
      </c>
      <c r="B8" s="20" t="s">
        <v>32</v>
      </c>
      <c r="C8" s="20" t="s">
        <v>47</v>
      </c>
      <c r="D8" s="18" t="s">
        <v>28</v>
      </c>
      <c r="E8" s="18" t="s">
        <v>26</v>
      </c>
      <c r="F8" s="28"/>
      <c r="G8" s="28"/>
      <c r="H8" s="28"/>
      <c r="I8" s="28"/>
      <c r="J8" s="28"/>
      <c r="K8" s="28"/>
      <c r="L8" s="28"/>
      <c r="M8" s="28"/>
      <c r="N8" s="28"/>
      <c r="O8" s="36">
        <f t="shared" si="1"/>
        <v>155395</v>
      </c>
      <c r="P8" s="36">
        <v>155470</v>
      </c>
      <c r="Q8" s="35">
        <f t="shared" si="2"/>
        <v>75</v>
      </c>
      <c r="R8" s="36"/>
      <c r="S8" s="28"/>
    </row>
    <row r="9" spans="1:19" ht="15" customHeight="1">
      <c r="A9" s="25">
        <f t="shared" si="0"/>
        <v>44082</v>
      </c>
      <c r="B9" s="20" t="s">
        <v>32</v>
      </c>
      <c r="C9" s="20" t="s">
        <v>47</v>
      </c>
      <c r="D9" s="18" t="s">
        <v>28</v>
      </c>
      <c r="E9" s="18" t="s">
        <v>26</v>
      </c>
      <c r="F9" s="26" t="s">
        <v>14</v>
      </c>
      <c r="G9" s="22" t="s">
        <v>13</v>
      </c>
      <c r="H9" s="23" t="s">
        <v>5</v>
      </c>
      <c r="I9" s="22" t="s">
        <v>4</v>
      </c>
      <c r="J9" s="27">
        <v>9002</v>
      </c>
      <c r="K9" s="27">
        <v>77.2</v>
      </c>
      <c r="L9" s="27">
        <f>J9+K9</f>
        <v>9079.2000000000007</v>
      </c>
      <c r="M9" s="27">
        <v>19.54</v>
      </c>
      <c r="N9" s="27">
        <v>60.39</v>
      </c>
      <c r="O9" s="36">
        <f t="shared" si="1"/>
        <v>155470</v>
      </c>
      <c r="P9" s="36">
        <v>155551</v>
      </c>
      <c r="Q9" s="35">
        <f t="shared" si="2"/>
        <v>81</v>
      </c>
      <c r="R9" s="36">
        <v>155520</v>
      </c>
      <c r="S9" s="28"/>
    </row>
    <row r="10" spans="1:19" ht="15" customHeight="1">
      <c r="A10" s="25">
        <f t="shared" si="0"/>
        <v>44083</v>
      </c>
      <c r="B10" s="20" t="s">
        <v>32</v>
      </c>
      <c r="C10" s="20" t="s">
        <v>47</v>
      </c>
      <c r="D10" s="18" t="s">
        <v>28</v>
      </c>
      <c r="E10" s="18" t="s">
        <v>26</v>
      </c>
      <c r="F10" s="28"/>
      <c r="G10" s="28"/>
      <c r="H10" s="28"/>
      <c r="I10" s="28"/>
      <c r="J10" s="28"/>
      <c r="K10" s="28"/>
      <c r="L10" s="28"/>
      <c r="M10" s="28"/>
      <c r="N10" s="28"/>
      <c r="O10" s="36">
        <f t="shared" si="1"/>
        <v>155551</v>
      </c>
      <c r="P10" s="36">
        <v>155617</v>
      </c>
      <c r="Q10" s="35">
        <f t="shared" si="2"/>
        <v>66</v>
      </c>
      <c r="R10" s="36"/>
      <c r="S10" s="28"/>
    </row>
    <row r="11" spans="1:19" ht="15" customHeight="1">
      <c r="A11" s="25">
        <f t="shared" si="0"/>
        <v>44084</v>
      </c>
      <c r="B11" s="20" t="s">
        <v>32</v>
      </c>
      <c r="C11" s="28"/>
      <c r="D11" s="18"/>
      <c r="E11" s="18"/>
      <c r="F11" s="26" t="s">
        <v>12</v>
      </c>
      <c r="G11" s="22" t="s">
        <v>6</v>
      </c>
      <c r="H11" s="23" t="s">
        <v>5</v>
      </c>
      <c r="I11" s="22" t="s">
        <v>4</v>
      </c>
      <c r="J11" s="27">
        <v>9003</v>
      </c>
      <c r="K11" s="27">
        <v>88.32</v>
      </c>
      <c r="L11" s="27">
        <f>J11+K11</f>
        <v>9091.32</v>
      </c>
      <c r="M11" s="27">
        <v>19.54</v>
      </c>
      <c r="N11" s="27">
        <v>69.09</v>
      </c>
      <c r="O11" s="36">
        <f t="shared" si="1"/>
        <v>155617</v>
      </c>
      <c r="P11" s="36">
        <v>155684</v>
      </c>
      <c r="Q11" s="36">
        <f t="shared" si="2"/>
        <v>67</v>
      </c>
      <c r="R11" s="36">
        <v>155675</v>
      </c>
      <c r="S11" s="28"/>
    </row>
    <row r="12" spans="1:19" ht="15" customHeight="1">
      <c r="A12" s="25">
        <f t="shared" si="0"/>
        <v>44085</v>
      </c>
      <c r="B12" s="20" t="s">
        <v>32</v>
      </c>
      <c r="C12" s="28"/>
      <c r="D12" s="18"/>
      <c r="E12" s="18"/>
      <c r="F12" s="28"/>
      <c r="G12" s="28"/>
      <c r="H12" s="28"/>
      <c r="I12" s="28"/>
      <c r="J12" s="28"/>
      <c r="K12" s="28"/>
      <c r="L12" s="28"/>
      <c r="M12" s="28"/>
      <c r="N12" s="28"/>
      <c r="O12" s="36">
        <f t="shared" si="1"/>
        <v>155684</v>
      </c>
      <c r="P12" s="36">
        <v>155767</v>
      </c>
      <c r="Q12" s="36">
        <f t="shared" si="2"/>
        <v>83</v>
      </c>
      <c r="R12" s="36"/>
      <c r="S12" s="28"/>
    </row>
    <row r="13" spans="1:19" ht="15" customHeight="1">
      <c r="A13" s="25">
        <f t="shared" si="0"/>
        <v>44086</v>
      </c>
      <c r="B13" s="20" t="s">
        <v>32</v>
      </c>
      <c r="C13" s="28"/>
      <c r="D13" s="18"/>
      <c r="E13" s="18"/>
      <c r="F13" s="28"/>
      <c r="G13" s="28"/>
      <c r="H13" s="28"/>
      <c r="I13" s="28"/>
      <c r="J13" s="28"/>
      <c r="K13" s="28"/>
      <c r="L13" s="28"/>
      <c r="M13" s="28"/>
      <c r="N13" s="28"/>
      <c r="O13" s="36">
        <f t="shared" si="1"/>
        <v>155767</v>
      </c>
      <c r="P13" s="36">
        <v>155831</v>
      </c>
      <c r="Q13" s="36">
        <f t="shared" si="2"/>
        <v>64</v>
      </c>
      <c r="R13" s="36"/>
      <c r="S13" s="28"/>
    </row>
    <row r="14" spans="1:19" ht="15" customHeight="1">
      <c r="A14" s="25">
        <f t="shared" si="0"/>
        <v>44087</v>
      </c>
      <c r="B14" s="20" t="s">
        <v>32</v>
      </c>
      <c r="C14" s="28"/>
      <c r="D14" s="18"/>
      <c r="E14" s="18"/>
      <c r="F14" s="28"/>
      <c r="G14" s="28"/>
      <c r="H14" s="28"/>
      <c r="I14" s="28"/>
      <c r="J14" s="28"/>
      <c r="K14" s="28"/>
      <c r="L14" s="28"/>
      <c r="M14" s="28"/>
      <c r="N14" s="28"/>
      <c r="O14" s="36">
        <f t="shared" si="1"/>
        <v>155831</v>
      </c>
      <c r="P14" s="36">
        <v>155900</v>
      </c>
      <c r="Q14" s="36">
        <f t="shared" si="2"/>
        <v>69</v>
      </c>
      <c r="R14" s="36"/>
      <c r="S14" s="28"/>
    </row>
    <row r="15" spans="1:19" ht="15" customHeight="1">
      <c r="A15" s="25">
        <f t="shared" si="0"/>
        <v>44088</v>
      </c>
      <c r="B15" s="20" t="s">
        <v>32</v>
      </c>
      <c r="C15" s="28"/>
      <c r="D15" s="18"/>
      <c r="E15" s="18"/>
      <c r="F15" s="28"/>
      <c r="G15" s="28"/>
      <c r="H15" s="28"/>
      <c r="I15" s="28"/>
      <c r="J15" s="28"/>
      <c r="K15" s="28"/>
      <c r="L15" s="28"/>
      <c r="M15" s="28"/>
      <c r="N15" s="28"/>
      <c r="O15" s="36">
        <f>+P14</f>
        <v>155900</v>
      </c>
      <c r="P15" s="36">
        <v>155970</v>
      </c>
      <c r="Q15" s="36">
        <f t="shared" si="2"/>
        <v>70</v>
      </c>
      <c r="R15" s="36"/>
      <c r="S15" s="28"/>
    </row>
    <row r="16" spans="1:19" ht="15" customHeight="1">
      <c r="A16" s="25">
        <f t="shared" si="0"/>
        <v>44089</v>
      </c>
      <c r="B16" s="20" t="s">
        <v>32</v>
      </c>
      <c r="C16" s="28"/>
      <c r="D16" s="18"/>
      <c r="E16" s="18"/>
      <c r="F16" s="26" t="s">
        <v>11</v>
      </c>
      <c r="G16" s="22" t="s">
        <v>6</v>
      </c>
      <c r="H16" s="23" t="s">
        <v>5</v>
      </c>
      <c r="I16" s="22" t="s">
        <v>4</v>
      </c>
      <c r="J16" s="27">
        <v>9004</v>
      </c>
      <c r="K16" s="27">
        <v>82.43</v>
      </c>
      <c r="L16" s="27">
        <f>J16+K16</f>
        <v>9086.43</v>
      </c>
      <c r="M16" s="27">
        <v>19.84</v>
      </c>
      <c r="N16" s="27">
        <v>63.51</v>
      </c>
      <c r="O16" s="36">
        <f>+P15</f>
        <v>155970</v>
      </c>
      <c r="P16" s="36">
        <v>156025</v>
      </c>
      <c r="Q16" s="36">
        <f t="shared" si="2"/>
        <v>55</v>
      </c>
      <c r="R16" s="36">
        <v>156000</v>
      </c>
      <c r="S16" s="28"/>
    </row>
    <row r="17" spans="1:19" ht="15" customHeight="1">
      <c r="A17" s="25">
        <f t="shared" si="0"/>
        <v>44090</v>
      </c>
      <c r="B17" s="20" t="s">
        <v>32</v>
      </c>
      <c r="C17" s="28"/>
      <c r="D17" s="18"/>
      <c r="E17" s="18"/>
      <c r="F17" s="28"/>
      <c r="G17" s="28"/>
      <c r="H17" s="28"/>
      <c r="I17" s="28"/>
      <c r="J17" s="28"/>
      <c r="K17" s="28"/>
      <c r="L17" s="28"/>
      <c r="M17" s="28"/>
      <c r="N17" s="28"/>
      <c r="O17" s="36">
        <f>+P16</f>
        <v>156025</v>
      </c>
      <c r="P17" s="36">
        <f>+O17</f>
        <v>156025</v>
      </c>
      <c r="Q17" s="36">
        <f t="shared" si="2"/>
        <v>0</v>
      </c>
      <c r="R17" s="36"/>
      <c r="S17" s="28"/>
    </row>
    <row r="18" spans="1:19" ht="15" customHeight="1">
      <c r="A18" s="25">
        <f t="shared" si="0"/>
        <v>44091</v>
      </c>
      <c r="B18" s="20" t="s">
        <v>32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6">
        <f>+P17</f>
        <v>156025</v>
      </c>
      <c r="P18" s="36">
        <v>156079</v>
      </c>
      <c r="Q18" s="36">
        <f t="shared" si="2"/>
        <v>54</v>
      </c>
      <c r="R18" s="36"/>
      <c r="S18" s="28"/>
    </row>
    <row r="19" spans="1:19" ht="15" customHeight="1">
      <c r="A19" s="25">
        <f t="shared" si="0"/>
        <v>44092</v>
      </c>
      <c r="B19" s="20" t="s">
        <v>32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36">
        <f>+P18</f>
        <v>156079</v>
      </c>
      <c r="P19" s="36">
        <v>156152</v>
      </c>
      <c r="Q19" s="36">
        <f t="shared" si="2"/>
        <v>73</v>
      </c>
      <c r="R19" s="36"/>
      <c r="S19" s="28"/>
    </row>
    <row r="20" spans="1:19" ht="15" customHeight="1">
      <c r="A20" s="25">
        <f t="shared" si="0"/>
        <v>44093</v>
      </c>
      <c r="B20" s="20" t="s">
        <v>32</v>
      </c>
      <c r="C20" s="28"/>
      <c r="D20" s="28"/>
      <c r="E20" s="28"/>
      <c r="F20" s="26" t="s">
        <v>10</v>
      </c>
      <c r="G20" s="22" t="s">
        <v>6</v>
      </c>
      <c r="H20" s="23" t="s">
        <v>5</v>
      </c>
      <c r="I20" s="22" t="s">
        <v>4</v>
      </c>
      <c r="J20" s="27">
        <v>9005</v>
      </c>
      <c r="K20" s="27">
        <v>70</v>
      </c>
      <c r="L20" s="27">
        <f>J20+K20</f>
        <v>9075</v>
      </c>
      <c r="M20" s="27">
        <v>19.54</v>
      </c>
      <c r="N20" s="27">
        <v>54.76</v>
      </c>
      <c r="O20" s="36">
        <f t="shared" ref="O20:O32" si="3">+P19</f>
        <v>156152</v>
      </c>
      <c r="P20" s="36">
        <v>156220</v>
      </c>
      <c r="Q20" s="36">
        <f t="shared" si="2"/>
        <v>68</v>
      </c>
      <c r="R20" s="36">
        <v>156200</v>
      </c>
      <c r="S20" s="28"/>
    </row>
    <row r="21" spans="1:19" ht="15" customHeight="1">
      <c r="A21" s="25">
        <f t="shared" si="0"/>
        <v>44094</v>
      </c>
      <c r="B21" s="20" t="s">
        <v>32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36">
        <f t="shared" si="3"/>
        <v>156220</v>
      </c>
      <c r="P21" s="36">
        <v>156295</v>
      </c>
      <c r="Q21" s="36">
        <f t="shared" si="2"/>
        <v>75</v>
      </c>
      <c r="R21" s="36"/>
      <c r="S21" s="28"/>
    </row>
    <row r="22" spans="1:19" ht="15" customHeight="1">
      <c r="A22" s="25">
        <f t="shared" si="0"/>
        <v>44095</v>
      </c>
      <c r="B22" s="20" t="s">
        <v>32</v>
      </c>
      <c r="C22" s="28"/>
      <c r="D22" s="28"/>
      <c r="E22" s="28"/>
      <c r="F22" s="26" t="s">
        <v>9</v>
      </c>
      <c r="G22" s="22" t="s">
        <v>6</v>
      </c>
      <c r="H22" s="23" t="s">
        <v>5</v>
      </c>
      <c r="I22" s="22" t="s">
        <v>4</v>
      </c>
      <c r="J22" s="27">
        <v>9006</v>
      </c>
      <c r="K22" s="27">
        <v>88.97</v>
      </c>
      <c r="L22" s="27">
        <f>J22+K22</f>
        <v>9094.9699999999993</v>
      </c>
      <c r="M22" s="27">
        <v>19.54</v>
      </c>
      <c r="N22" s="27">
        <v>69.599999999999994</v>
      </c>
      <c r="O22" s="36">
        <f t="shared" si="3"/>
        <v>156295</v>
      </c>
      <c r="P22" s="36">
        <v>156356</v>
      </c>
      <c r="Q22" s="36">
        <f t="shared" si="2"/>
        <v>61</v>
      </c>
      <c r="R22" s="36">
        <v>156316</v>
      </c>
      <c r="S22" s="28"/>
    </row>
    <row r="23" spans="1:19" ht="15" customHeight="1">
      <c r="A23" s="25">
        <f t="shared" si="0"/>
        <v>44096</v>
      </c>
      <c r="B23" s="20" t="s">
        <v>32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36">
        <f t="shared" si="3"/>
        <v>156356</v>
      </c>
      <c r="P23" s="36">
        <v>156422</v>
      </c>
      <c r="Q23" s="36">
        <f t="shared" si="2"/>
        <v>66</v>
      </c>
      <c r="R23" s="36"/>
      <c r="S23" s="28"/>
    </row>
    <row r="24" spans="1:19" ht="15" customHeight="1">
      <c r="A24" s="25">
        <f t="shared" si="0"/>
        <v>44097</v>
      </c>
      <c r="B24" s="20" t="s">
        <v>32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36">
        <f t="shared" si="3"/>
        <v>156422</v>
      </c>
      <c r="P24" s="36">
        <v>156497</v>
      </c>
      <c r="Q24" s="36">
        <f t="shared" si="2"/>
        <v>75</v>
      </c>
      <c r="R24" s="36"/>
      <c r="S24" s="28"/>
    </row>
    <row r="25" spans="1:19" ht="15" customHeight="1">
      <c r="A25" s="25">
        <f t="shared" si="0"/>
        <v>44098</v>
      </c>
      <c r="B25" s="20" t="s">
        <v>32</v>
      </c>
      <c r="C25" s="28"/>
      <c r="D25" s="28"/>
      <c r="E25" s="28"/>
      <c r="F25" s="26" t="s">
        <v>8</v>
      </c>
      <c r="G25" s="22" t="s">
        <v>6</v>
      </c>
      <c r="H25" s="23" t="s">
        <v>5</v>
      </c>
      <c r="I25" s="22" t="s">
        <v>4</v>
      </c>
      <c r="J25" s="27">
        <v>9007</v>
      </c>
      <c r="K25" s="27">
        <v>95.51</v>
      </c>
      <c r="L25" s="27">
        <f>J25+K25</f>
        <v>9102.51</v>
      </c>
      <c r="M25" s="27">
        <v>19.940000000000001</v>
      </c>
      <c r="N25" s="27">
        <v>73.22</v>
      </c>
      <c r="O25" s="36">
        <f t="shared" si="3"/>
        <v>156497</v>
      </c>
      <c r="P25" s="36">
        <v>156556</v>
      </c>
      <c r="Q25" s="36">
        <f t="shared" si="2"/>
        <v>59</v>
      </c>
      <c r="R25" s="36">
        <v>156550</v>
      </c>
      <c r="S25" s="28"/>
    </row>
    <row r="26" spans="1:19" ht="15" customHeight="1">
      <c r="A26" s="25">
        <f t="shared" si="0"/>
        <v>44099</v>
      </c>
      <c r="B26" s="20" t="s">
        <v>32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36">
        <f t="shared" si="3"/>
        <v>156556</v>
      </c>
      <c r="P26" s="36">
        <v>156630</v>
      </c>
      <c r="Q26" s="36">
        <f t="shared" si="2"/>
        <v>74</v>
      </c>
      <c r="R26" s="36"/>
      <c r="S26" s="28"/>
    </row>
    <row r="27" spans="1:19" ht="15" customHeight="1">
      <c r="A27" s="25">
        <f t="shared" si="0"/>
        <v>44100</v>
      </c>
      <c r="B27" s="20" t="s">
        <v>32</v>
      </c>
      <c r="C27" s="28"/>
      <c r="D27" s="28"/>
      <c r="E27" s="28"/>
      <c r="F27" s="26" t="s">
        <v>7</v>
      </c>
      <c r="G27" s="22" t="s">
        <v>6</v>
      </c>
      <c r="H27" s="23" t="s">
        <v>5</v>
      </c>
      <c r="I27" s="22" t="s">
        <v>4</v>
      </c>
      <c r="J27" s="27">
        <v>9008</v>
      </c>
      <c r="K27" s="27">
        <v>84.39</v>
      </c>
      <c r="L27" s="27">
        <f>J27+K27</f>
        <v>9092.39</v>
      </c>
      <c r="M27" s="27">
        <v>19.940000000000001</v>
      </c>
      <c r="N27" s="27">
        <v>64.7</v>
      </c>
      <c r="O27" s="36">
        <f t="shared" si="3"/>
        <v>156630</v>
      </c>
      <c r="P27" s="36">
        <v>156680</v>
      </c>
      <c r="Q27" s="36">
        <f t="shared" si="2"/>
        <v>50</v>
      </c>
      <c r="R27" s="36">
        <v>156680</v>
      </c>
      <c r="S27" s="28"/>
    </row>
    <row r="28" spans="1:19" ht="15" customHeight="1">
      <c r="A28" s="25">
        <f t="shared" si="0"/>
        <v>44101</v>
      </c>
      <c r="B28" s="20" t="s">
        <v>32</v>
      </c>
      <c r="C28" s="28"/>
      <c r="D28" s="28"/>
      <c r="E28" s="28"/>
      <c r="F28" s="29"/>
      <c r="G28" s="22"/>
      <c r="H28" s="23"/>
      <c r="I28" s="22"/>
      <c r="J28" s="27"/>
      <c r="K28" s="27"/>
      <c r="L28" s="27"/>
      <c r="M28" s="27"/>
      <c r="N28" s="27"/>
      <c r="O28" s="36">
        <f t="shared" si="3"/>
        <v>156680</v>
      </c>
      <c r="P28" s="36">
        <v>156752</v>
      </c>
      <c r="Q28" s="36">
        <f t="shared" si="2"/>
        <v>72</v>
      </c>
      <c r="R28" s="36"/>
      <c r="S28" s="28"/>
    </row>
    <row r="29" spans="1:19">
      <c r="A29" s="25">
        <f t="shared" si="0"/>
        <v>44102</v>
      </c>
      <c r="B29" s="20" t="s">
        <v>32</v>
      </c>
      <c r="C29" s="28"/>
      <c r="D29" s="28"/>
      <c r="E29" s="28"/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3"/>
        <v>156752</v>
      </c>
      <c r="P29" s="36">
        <v>156809</v>
      </c>
      <c r="Q29" s="36">
        <f t="shared" si="2"/>
        <v>57</v>
      </c>
      <c r="R29" s="36"/>
      <c r="S29" s="28"/>
    </row>
    <row r="30" spans="1:19">
      <c r="A30" s="25">
        <f t="shared" si="0"/>
        <v>44103</v>
      </c>
      <c r="B30" s="20" t="s">
        <v>32</v>
      </c>
      <c r="C30" s="28"/>
      <c r="D30" s="28"/>
      <c r="E30" s="28"/>
      <c r="F30" s="26"/>
      <c r="G30" s="29"/>
      <c r="H30" s="23"/>
      <c r="I30" s="30"/>
      <c r="J30" s="27"/>
      <c r="K30" s="27"/>
      <c r="L30" s="27"/>
      <c r="M30" s="27"/>
      <c r="N30" s="27"/>
      <c r="O30" s="36">
        <f t="shared" si="3"/>
        <v>156809</v>
      </c>
      <c r="P30" s="36">
        <v>156876</v>
      </c>
      <c r="Q30" s="36">
        <f t="shared" si="2"/>
        <v>67</v>
      </c>
      <c r="R30" s="36"/>
      <c r="S30" s="28"/>
    </row>
    <row r="31" spans="1:19">
      <c r="A31" s="25">
        <f t="shared" si="0"/>
        <v>44104</v>
      </c>
      <c r="B31" s="20" t="s">
        <v>32</v>
      </c>
      <c r="C31" s="28"/>
      <c r="D31" s="28"/>
      <c r="E31" s="28"/>
      <c r="F31" s="31"/>
      <c r="G31" s="22"/>
      <c r="H31" s="23"/>
      <c r="I31" s="22"/>
      <c r="J31" s="27"/>
      <c r="K31" s="27"/>
      <c r="L31" s="27">
        <f>J31+K31</f>
        <v>0</v>
      </c>
      <c r="M31" s="27"/>
      <c r="N31" s="27"/>
      <c r="O31" s="36">
        <f t="shared" si="3"/>
        <v>156876</v>
      </c>
      <c r="P31" s="36">
        <v>156953</v>
      </c>
      <c r="Q31" s="36">
        <f t="shared" si="2"/>
        <v>77</v>
      </c>
      <c r="R31" s="36"/>
      <c r="S31" s="28"/>
    </row>
    <row r="32" spans="1:19">
      <c r="A32" s="25">
        <f t="shared" si="0"/>
        <v>44105</v>
      </c>
      <c r="B32" s="20" t="s">
        <v>32</v>
      </c>
      <c r="C32" s="28"/>
      <c r="D32" s="28"/>
      <c r="E32" s="28"/>
      <c r="F32" s="31"/>
      <c r="G32" s="22"/>
      <c r="H32" s="23"/>
      <c r="I32" s="22"/>
      <c r="J32" s="27"/>
      <c r="K32" s="27"/>
      <c r="L32" s="27">
        <f>J32+K32</f>
        <v>0</v>
      </c>
      <c r="M32" s="27"/>
      <c r="N32" s="27"/>
      <c r="O32" s="36">
        <f t="shared" si="3"/>
        <v>156953</v>
      </c>
      <c r="P32" s="36">
        <v>157011</v>
      </c>
      <c r="Q32" s="36">
        <f t="shared" si="2"/>
        <v>58</v>
      </c>
      <c r="R32" s="36"/>
      <c r="S32" s="28"/>
    </row>
    <row r="33" spans="1:14" ht="15.75" thickBot="1">
      <c r="A33" s="14"/>
      <c r="F33" s="15" t="s">
        <v>3</v>
      </c>
      <c r="G33" s="15"/>
      <c r="H33" s="15"/>
      <c r="I33" s="15"/>
      <c r="J33" s="16">
        <f>SUM(J3:J19)</f>
        <v>45010</v>
      </c>
      <c r="K33" s="16">
        <f>SUM(K3:K19)</f>
        <v>405.61</v>
      </c>
      <c r="L33" s="16">
        <f>SUM(L3:L19)</f>
        <v>45415.61</v>
      </c>
      <c r="M33" s="15"/>
      <c r="N33" s="16">
        <f>SUM(N3:N19)</f>
        <v>317.8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15.298930144745123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VAN1</vt:lpstr>
      <vt:lpstr>VAN2</vt:lpstr>
      <vt:lpstr>VAN3</vt:lpstr>
      <vt:lpstr>VAN4</vt:lpstr>
      <vt:lpstr>VAN5</vt:lpstr>
      <vt:lpstr>VAN6</vt:lpstr>
      <vt:lpstr>VAN7</vt:lpstr>
      <vt:lpstr>VAN8</vt:lpstr>
      <vt:lpstr>VAN9</vt:lpstr>
      <vt:lpstr>VAN10</vt:lpstr>
      <vt:lpstr>'VAN1'!Print_Area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นายสายลม แก้วปีลา</cp:lastModifiedBy>
  <dcterms:created xsi:type="dcterms:W3CDTF">2020-08-11T08:50:39Z</dcterms:created>
  <dcterms:modified xsi:type="dcterms:W3CDTF">2020-09-07T06:58:47Z</dcterms:modified>
</cp:coreProperties>
</file>