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01B1E4A6-7DC3-4055-9E23-BCCEE32539AA}" xr6:coauthVersionLast="45" xr6:coauthVersionMax="45" xr10:uidLastSave="{00000000-0000-0000-0000-000000000000}"/>
  <bookViews>
    <workbookView xWindow="-120" yWindow="-120" windowWidth="19440" windowHeight="14040" firstSheet="4" activeTab="7" xr2:uid="{00000000-000D-0000-FFFF-FFFF00000000}"/>
  </bookViews>
  <sheets>
    <sheet name="note" sheetId="11" r:id="rId1"/>
    <sheet name="ตัวอย่าง" sheetId="12" r:id="rId2"/>
    <sheet name="VAN1" sheetId="1" r:id="rId3"/>
    <sheet name="VAN2" sheetId="2" r:id="rId4"/>
    <sheet name="VAN3" sheetId="3" r:id="rId5"/>
    <sheet name="VAN4" sheetId="4" r:id="rId6"/>
    <sheet name="VAN5" sheetId="5" r:id="rId7"/>
    <sheet name="VAN6" sheetId="6" r:id="rId8"/>
    <sheet name="VAN7" sheetId="7" r:id="rId9"/>
    <sheet name="VAN8" sheetId="8" r:id="rId10"/>
    <sheet name="VAN9" sheetId="16" r:id="rId11"/>
    <sheet name="VAN10" sheetId="17" r:id="rId12"/>
    <sheet name="VAN99" sheetId="15" r:id="rId13"/>
  </sheets>
  <definedNames>
    <definedName name="_xlnm.Print_Area" localSheetId="2">'VAN1'!$F:$N</definedName>
    <definedName name="_xlnm.Print_Area" localSheetId="1">ตัวอย่าง!$F:$N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6" i="17" l="1"/>
  <c r="N33" i="17"/>
  <c r="L37" i="17" s="1"/>
  <c r="K33" i="17"/>
  <c r="J33" i="17"/>
  <c r="O32" i="17"/>
  <c r="Q32" i="17" s="1"/>
  <c r="L32" i="17"/>
  <c r="O31" i="17"/>
  <c r="Q31" i="17" s="1"/>
  <c r="L31" i="17"/>
  <c r="O30" i="17"/>
  <c r="Q30" i="17" s="1"/>
  <c r="L30" i="17"/>
  <c r="O29" i="17"/>
  <c r="Q29" i="17" s="1"/>
  <c r="L29" i="17"/>
  <c r="O28" i="17"/>
  <c r="Q28" i="17" s="1"/>
  <c r="L28" i="17"/>
  <c r="O27" i="17"/>
  <c r="Q27" i="17" s="1"/>
  <c r="L27" i="17"/>
  <c r="O26" i="17"/>
  <c r="Q26" i="17" s="1"/>
  <c r="L26" i="17"/>
  <c r="O25" i="17"/>
  <c r="Q25" i="17" s="1"/>
  <c r="L25" i="17"/>
  <c r="O24" i="17"/>
  <c r="Q24" i="17" s="1"/>
  <c r="L24" i="17"/>
  <c r="O23" i="17"/>
  <c r="Q23" i="17" s="1"/>
  <c r="L23" i="17"/>
  <c r="O22" i="17"/>
  <c r="Q22" i="17" s="1"/>
  <c r="L22" i="17"/>
  <c r="O21" i="17"/>
  <c r="Q21" i="17" s="1"/>
  <c r="L21" i="17"/>
  <c r="O20" i="17"/>
  <c r="Q20" i="17" s="1"/>
  <c r="L20" i="17"/>
  <c r="O19" i="17"/>
  <c r="Q19" i="17" s="1"/>
  <c r="L19" i="17"/>
  <c r="O18" i="17"/>
  <c r="Q18" i="17" s="1"/>
  <c r="L18" i="17"/>
  <c r="O17" i="17"/>
  <c r="Q17" i="17" s="1"/>
  <c r="L17" i="17"/>
  <c r="O16" i="17"/>
  <c r="Q16" i="17" s="1"/>
  <c r="L16" i="17"/>
  <c r="O15" i="17"/>
  <c r="Q15" i="17" s="1"/>
  <c r="L15" i="17"/>
  <c r="O14" i="17"/>
  <c r="Q14" i="17" s="1"/>
  <c r="L14" i="17"/>
  <c r="O13" i="17"/>
  <c r="Q13" i="17" s="1"/>
  <c r="L13" i="17"/>
  <c r="O12" i="17"/>
  <c r="Q12" i="17" s="1"/>
  <c r="L12" i="17"/>
  <c r="O11" i="17"/>
  <c r="Q11" i="17" s="1"/>
  <c r="L11" i="17"/>
  <c r="O10" i="17"/>
  <c r="Q10" i="17" s="1"/>
  <c r="L10" i="17"/>
  <c r="O9" i="17"/>
  <c r="Q9" i="17" s="1"/>
  <c r="L9" i="17"/>
  <c r="O8" i="17"/>
  <c r="Q8" i="17" s="1"/>
  <c r="L8" i="17"/>
  <c r="Q7" i="17"/>
  <c r="L7" i="17"/>
  <c r="Q6" i="17"/>
  <c r="L6" i="17"/>
  <c r="Q5" i="17"/>
  <c r="L5" i="17"/>
  <c r="O4" i="17"/>
  <c r="Q4" i="17" s="1"/>
  <c r="L4" i="17"/>
  <c r="Q3" i="17"/>
  <c r="L3" i="17"/>
  <c r="A3" i="17"/>
  <c r="A4" i="17" s="1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L36" i="16"/>
  <c r="N33" i="16"/>
  <c r="K33" i="16"/>
  <c r="J33" i="16"/>
  <c r="O32" i="16"/>
  <c r="Q32" i="16" s="1"/>
  <c r="L32" i="16"/>
  <c r="Q31" i="16"/>
  <c r="O31" i="16"/>
  <c r="L31" i="16"/>
  <c r="O30" i="16"/>
  <c r="Q30" i="16" s="1"/>
  <c r="L30" i="16"/>
  <c r="O29" i="16"/>
  <c r="Q29" i="16" s="1"/>
  <c r="L29" i="16"/>
  <c r="O28" i="16"/>
  <c r="Q28" i="16" s="1"/>
  <c r="L28" i="16"/>
  <c r="Q27" i="16"/>
  <c r="O27" i="16"/>
  <c r="L27" i="16"/>
  <c r="O26" i="16"/>
  <c r="Q26" i="16" s="1"/>
  <c r="L26" i="16"/>
  <c r="O25" i="16"/>
  <c r="Q25" i="16" s="1"/>
  <c r="L25" i="16"/>
  <c r="O24" i="16"/>
  <c r="Q24" i="16" s="1"/>
  <c r="L24" i="16"/>
  <c r="Q23" i="16"/>
  <c r="O23" i="16"/>
  <c r="L23" i="16"/>
  <c r="O22" i="16"/>
  <c r="Q22" i="16" s="1"/>
  <c r="L22" i="16"/>
  <c r="O21" i="16"/>
  <c r="Q21" i="16" s="1"/>
  <c r="L21" i="16"/>
  <c r="O20" i="16"/>
  <c r="Q20" i="16" s="1"/>
  <c r="L20" i="16"/>
  <c r="Q19" i="16"/>
  <c r="O19" i="16"/>
  <c r="L19" i="16"/>
  <c r="O18" i="16"/>
  <c r="Q18" i="16" s="1"/>
  <c r="L18" i="16"/>
  <c r="O17" i="16"/>
  <c r="Q17" i="16" s="1"/>
  <c r="L17" i="16"/>
  <c r="O16" i="16"/>
  <c r="Q16" i="16" s="1"/>
  <c r="L16" i="16"/>
  <c r="Q15" i="16"/>
  <c r="O15" i="16"/>
  <c r="L15" i="16"/>
  <c r="O14" i="16"/>
  <c r="Q14" i="16" s="1"/>
  <c r="L14" i="16"/>
  <c r="O13" i="16"/>
  <c r="Q13" i="16" s="1"/>
  <c r="L13" i="16"/>
  <c r="O12" i="16"/>
  <c r="Q12" i="16" s="1"/>
  <c r="L12" i="16"/>
  <c r="Q11" i="16"/>
  <c r="O11" i="16"/>
  <c r="L11" i="16"/>
  <c r="O10" i="16"/>
  <c r="Q10" i="16" s="1"/>
  <c r="L10" i="16"/>
  <c r="O9" i="16"/>
  <c r="Q9" i="16" s="1"/>
  <c r="L9" i="16"/>
  <c r="O8" i="16"/>
  <c r="Q8" i="16" s="1"/>
  <c r="L8" i="16"/>
  <c r="Q7" i="16"/>
  <c r="L7" i="16"/>
  <c r="Q6" i="16"/>
  <c r="L6" i="16"/>
  <c r="Q5" i="16"/>
  <c r="L5" i="16"/>
  <c r="O4" i="16"/>
  <c r="Q4" i="16" s="1"/>
  <c r="L4" i="16"/>
  <c r="A4" i="16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Q3" i="16"/>
  <c r="L3" i="16"/>
  <c r="A3" i="16"/>
  <c r="L33" i="17" l="1"/>
  <c r="L35" i="17" s="1"/>
  <c r="L33" i="16"/>
  <c r="L35" i="16" s="1"/>
  <c r="L37" i="16"/>
  <c r="L36" i="15"/>
  <c r="N33" i="15"/>
  <c r="K33" i="15"/>
  <c r="J33" i="15"/>
  <c r="O32" i="15"/>
  <c r="Q32" i="15" s="1"/>
  <c r="L32" i="15"/>
  <c r="O31" i="15"/>
  <c r="Q31" i="15" s="1"/>
  <c r="L31" i="15"/>
  <c r="O30" i="15"/>
  <c r="Q30" i="15" s="1"/>
  <c r="L30" i="15"/>
  <c r="O29" i="15"/>
  <c r="Q29" i="15" s="1"/>
  <c r="L29" i="15"/>
  <c r="O28" i="15"/>
  <c r="Q28" i="15" s="1"/>
  <c r="L28" i="15"/>
  <c r="O27" i="15"/>
  <c r="Q27" i="15" s="1"/>
  <c r="L27" i="15"/>
  <c r="O26" i="15"/>
  <c r="Q26" i="15" s="1"/>
  <c r="L26" i="15"/>
  <c r="O25" i="15"/>
  <c r="Q25" i="15" s="1"/>
  <c r="L25" i="15"/>
  <c r="O24" i="15"/>
  <c r="Q24" i="15" s="1"/>
  <c r="L24" i="15"/>
  <c r="O23" i="15"/>
  <c r="Q23" i="15" s="1"/>
  <c r="L23" i="15"/>
  <c r="O22" i="15"/>
  <c r="Q22" i="15" s="1"/>
  <c r="L22" i="15"/>
  <c r="O21" i="15"/>
  <c r="Q21" i="15" s="1"/>
  <c r="L21" i="15"/>
  <c r="O20" i="15"/>
  <c r="Q20" i="15" s="1"/>
  <c r="L20" i="15"/>
  <c r="O19" i="15"/>
  <c r="Q19" i="15" s="1"/>
  <c r="L19" i="15"/>
  <c r="O18" i="15"/>
  <c r="Q18" i="15" s="1"/>
  <c r="L18" i="15"/>
  <c r="O17" i="15"/>
  <c r="Q17" i="15" s="1"/>
  <c r="L17" i="15"/>
  <c r="O16" i="15"/>
  <c r="Q16" i="15" s="1"/>
  <c r="L16" i="15"/>
  <c r="O15" i="15"/>
  <c r="Q15" i="15" s="1"/>
  <c r="L15" i="15"/>
  <c r="O14" i="15"/>
  <c r="Q14" i="15" s="1"/>
  <c r="L14" i="15"/>
  <c r="O13" i="15"/>
  <c r="Q13" i="15" s="1"/>
  <c r="L13" i="15"/>
  <c r="O12" i="15"/>
  <c r="Q12" i="15" s="1"/>
  <c r="L12" i="15"/>
  <c r="O11" i="15"/>
  <c r="Q11" i="15" s="1"/>
  <c r="L11" i="15"/>
  <c r="O10" i="15"/>
  <c r="Q10" i="15" s="1"/>
  <c r="L10" i="15"/>
  <c r="O9" i="15"/>
  <c r="Q9" i="15" s="1"/>
  <c r="L9" i="15"/>
  <c r="O8" i="15"/>
  <c r="Q8" i="15" s="1"/>
  <c r="L8" i="15"/>
  <c r="Q7" i="15"/>
  <c r="L7" i="15"/>
  <c r="Q6" i="15"/>
  <c r="L6" i="15"/>
  <c r="Q5" i="15"/>
  <c r="L5" i="15"/>
  <c r="O4" i="15"/>
  <c r="Q4" i="15" s="1"/>
  <c r="L4" i="15"/>
  <c r="Q3" i="15"/>
  <c r="L3" i="15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L33" i="15" l="1"/>
  <c r="L35" i="15" s="1"/>
  <c r="L37" i="15"/>
  <c r="N33" i="2"/>
  <c r="N33" i="3"/>
  <c r="N33" i="4"/>
  <c r="N33" i="5"/>
  <c r="N33" i="6"/>
  <c r="N33" i="7"/>
  <c r="N33" i="8"/>
  <c r="N33" i="1"/>
  <c r="K33" i="2"/>
  <c r="K33" i="3"/>
  <c r="K33" i="4"/>
  <c r="K33" i="5"/>
  <c r="K33" i="6"/>
  <c r="K33" i="7"/>
  <c r="K33" i="8"/>
  <c r="K33" i="1"/>
  <c r="J33" i="2"/>
  <c r="J33" i="3"/>
  <c r="J33" i="4"/>
  <c r="J33" i="5"/>
  <c r="J33" i="6"/>
  <c r="J33" i="7"/>
  <c r="J33" i="8"/>
  <c r="J33" i="1"/>
  <c r="O32" i="5"/>
  <c r="Q32" i="5" s="1"/>
  <c r="L32" i="5"/>
  <c r="O31" i="5"/>
  <c r="Q31" i="5" s="1"/>
  <c r="L31" i="5"/>
  <c r="O30" i="5"/>
  <c r="Q30" i="5" s="1"/>
  <c r="L30" i="5"/>
  <c r="O29" i="5"/>
  <c r="Q29" i="5" s="1"/>
  <c r="L29" i="5"/>
  <c r="O28" i="5"/>
  <c r="Q28" i="5" s="1"/>
  <c r="L28" i="5"/>
  <c r="Q27" i="5"/>
  <c r="O27" i="5"/>
  <c r="L27" i="5"/>
  <c r="O26" i="5"/>
  <c r="Q26" i="5" s="1"/>
  <c r="L26" i="5"/>
  <c r="O25" i="5"/>
  <c r="Q25" i="5" s="1"/>
  <c r="L25" i="5"/>
  <c r="O24" i="5"/>
  <c r="Q24" i="5" s="1"/>
  <c r="L24" i="5"/>
  <c r="O23" i="5"/>
  <c r="Q23" i="5" s="1"/>
  <c r="L23" i="5"/>
  <c r="O22" i="5"/>
  <c r="Q22" i="5" s="1"/>
  <c r="L22" i="5"/>
  <c r="O21" i="5"/>
  <c r="Q21" i="5" s="1"/>
  <c r="L21" i="5"/>
  <c r="O20" i="5"/>
  <c r="Q20" i="5" s="1"/>
  <c r="L20" i="5"/>
  <c r="Q19" i="5"/>
  <c r="O19" i="5"/>
  <c r="L19" i="5"/>
  <c r="O18" i="5"/>
  <c r="Q18" i="5" s="1"/>
  <c r="L18" i="5"/>
  <c r="O17" i="5"/>
  <c r="Q17" i="5" s="1"/>
  <c r="L17" i="5"/>
  <c r="O16" i="5"/>
  <c r="Q16" i="5" s="1"/>
  <c r="L16" i="5"/>
  <c r="O15" i="5"/>
  <c r="Q15" i="5" s="1"/>
  <c r="L15" i="5"/>
  <c r="O14" i="5"/>
  <c r="Q14" i="5" s="1"/>
  <c r="L14" i="5"/>
  <c r="O13" i="5"/>
  <c r="Q13" i="5" s="1"/>
  <c r="L13" i="5"/>
  <c r="O12" i="5"/>
  <c r="Q12" i="5" s="1"/>
  <c r="L12" i="5"/>
  <c r="Q11" i="5"/>
  <c r="O11" i="5"/>
  <c r="L11" i="5"/>
  <c r="O10" i="5"/>
  <c r="Q10" i="5" s="1"/>
  <c r="L10" i="5"/>
  <c r="O9" i="5"/>
  <c r="Q9" i="5" s="1"/>
  <c r="L9" i="5"/>
  <c r="O8" i="5"/>
  <c r="Q8" i="5" s="1"/>
  <c r="L8" i="5"/>
  <c r="Q7" i="5"/>
  <c r="L7" i="5"/>
  <c r="Q6" i="5"/>
  <c r="L6" i="5"/>
  <c r="Q5" i="5"/>
  <c r="L5" i="5"/>
  <c r="Q4" i="5"/>
  <c r="O4" i="5"/>
  <c r="L4" i="5"/>
  <c r="Q3" i="5"/>
  <c r="L3" i="5"/>
  <c r="O32" i="6"/>
  <c r="Q32" i="6" s="1"/>
  <c r="L32" i="6"/>
  <c r="O31" i="6"/>
  <c r="Q31" i="6" s="1"/>
  <c r="L31" i="6"/>
  <c r="O30" i="6"/>
  <c r="Q30" i="6" s="1"/>
  <c r="L30" i="6"/>
  <c r="O29" i="6"/>
  <c r="Q29" i="6" s="1"/>
  <c r="L29" i="6"/>
  <c r="O28" i="6"/>
  <c r="Q28" i="6" s="1"/>
  <c r="L28" i="6"/>
  <c r="O27" i="6"/>
  <c r="Q27" i="6" s="1"/>
  <c r="L27" i="6"/>
  <c r="Q26" i="6"/>
  <c r="O26" i="6"/>
  <c r="L26" i="6"/>
  <c r="O25" i="6"/>
  <c r="Q25" i="6" s="1"/>
  <c r="L25" i="6"/>
  <c r="O24" i="6"/>
  <c r="Q24" i="6" s="1"/>
  <c r="L24" i="6"/>
  <c r="O23" i="6"/>
  <c r="Q23" i="6" s="1"/>
  <c r="L23" i="6"/>
  <c r="O22" i="6"/>
  <c r="Q22" i="6" s="1"/>
  <c r="L22" i="6"/>
  <c r="O21" i="6"/>
  <c r="Q21" i="6" s="1"/>
  <c r="L21" i="6"/>
  <c r="O20" i="6"/>
  <c r="Q20" i="6" s="1"/>
  <c r="L20" i="6"/>
  <c r="O19" i="6"/>
  <c r="Q19" i="6" s="1"/>
  <c r="L19" i="6"/>
  <c r="Q18" i="6"/>
  <c r="O18" i="6"/>
  <c r="L18" i="6"/>
  <c r="O17" i="6"/>
  <c r="Q17" i="6" s="1"/>
  <c r="L17" i="6"/>
  <c r="O16" i="6"/>
  <c r="Q16" i="6" s="1"/>
  <c r="L16" i="6"/>
  <c r="O15" i="6"/>
  <c r="Q15" i="6" s="1"/>
  <c r="L15" i="6"/>
  <c r="O14" i="6"/>
  <c r="Q14" i="6" s="1"/>
  <c r="L14" i="6"/>
  <c r="O13" i="6"/>
  <c r="Q13" i="6" s="1"/>
  <c r="L13" i="6"/>
  <c r="O12" i="6"/>
  <c r="Q12" i="6" s="1"/>
  <c r="L12" i="6"/>
  <c r="O11" i="6"/>
  <c r="Q11" i="6" s="1"/>
  <c r="L11" i="6"/>
  <c r="Q10" i="6"/>
  <c r="O10" i="6"/>
  <c r="L10" i="6"/>
  <c r="O9" i="6"/>
  <c r="Q9" i="6" s="1"/>
  <c r="L9" i="6"/>
  <c r="O8" i="6"/>
  <c r="Q8" i="6" s="1"/>
  <c r="L8" i="6"/>
  <c r="Q7" i="6"/>
  <c r="L7" i="6"/>
  <c r="Q6" i="6"/>
  <c r="L6" i="6"/>
  <c r="Q5" i="6"/>
  <c r="L5" i="6"/>
  <c r="O4" i="6"/>
  <c r="Q4" i="6" s="1"/>
  <c r="L4" i="6"/>
  <c r="Q3" i="6"/>
  <c r="L3" i="6"/>
  <c r="L33" i="6" s="1"/>
  <c r="O32" i="7"/>
  <c r="Q32" i="7" s="1"/>
  <c r="L32" i="7"/>
  <c r="O31" i="7"/>
  <c r="Q31" i="7" s="1"/>
  <c r="L31" i="7"/>
  <c r="Q30" i="7"/>
  <c r="O30" i="7"/>
  <c r="L30" i="7"/>
  <c r="O29" i="7"/>
  <c r="Q29" i="7" s="1"/>
  <c r="L29" i="7"/>
  <c r="O28" i="7"/>
  <c r="Q28" i="7" s="1"/>
  <c r="L28" i="7"/>
  <c r="O27" i="7"/>
  <c r="Q27" i="7" s="1"/>
  <c r="L27" i="7"/>
  <c r="Q26" i="7"/>
  <c r="O26" i="7"/>
  <c r="L26" i="7"/>
  <c r="O25" i="7"/>
  <c r="Q25" i="7" s="1"/>
  <c r="L25" i="7"/>
  <c r="O24" i="7"/>
  <c r="Q24" i="7" s="1"/>
  <c r="L24" i="7"/>
  <c r="O23" i="7"/>
  <c r="Q23" i="7" s="1"/>
  <c r="L23" i="7"/>
  <c r="Q22" i="7"/>
  <c r="O22" i="7"/>
  <c r="L22" i="7"/>
  <c r="O21" i="7"/>
  <c r="Q21" i="7" s="1"/>
  <c r="L21" i="7"/>
  <c r="O20" i="7"/>
  <c r="Q20" i="7" s="1"/>
  <c r="L20" i="7"/>
  <c r="O19" i="7"/>
  <c r="Q19" i="7" s="1"/>
  <c r="L19" i="7"/>
  <c r="Q18" i="7"/>
  <c r="O18" i="7"/>
  <c r="L18" i="7"/>
  <c r="O17" i="7"/>
  <c r="Q17" i="7" s="1"/>
  <c r="L17" i="7"/>
  <c r="O16" i="7"/>
  <c r="Q16" i="7" s="1"/>
  <c r="L16" i="7"/>
  <c r="O15" i="7"/>
  <c r="Q15" i="7" s="1"/>
  <c r="L15" i="7"/>
  <c r="Q14" i="7"/>
  <c r="O14" i="7"/>
  <c r="L14" i="7"/>
  <c r="O13" i="7"/>
  <c r="Q13" i="7" s="1"/>
  <c r="L13" i="7"/>
  <c r="O12" i="7"/>
  <c r="Q12" i="7" s="1"/>
  <c r="L12" i="7"/>
  <c r="O11" i="7"/>
  <c r="Q11" i="7" s="1"/>
  <c r="L11" i="7"/>
  <c r="Q10" i="7"/>
  <c r="O10" i="7"/>
  <c r="L10" i="7"/>
  <c r="O9" i="7"/>
  <c r="Q9" i="7" s="1"/>
  <c r="L9" i="7"/>
  <c r="O8" i="7"/>
  <c r="Q8" i="7" s="1"/>
  <c r="L8" i="7"/>
  <c r="Q7" i="7"/>
  <c r="L7" i="7"/>
  <c r="Q6" i="7"/>
  <c r="L6" i="7"/>
  <c r="Q5" i="7"/>
  <c r="L5" i="7"/>
  <c r="O4" i="7"/>
  <c r="Q4" i="7" s="1"/>
  <c r="L4" i="7"/>
  <c r="Q3" i="7"/>
  <c r="L3" i="7"/>
  <c r="Q32" i="8"/>
  <c r="O32" i="8"/>
  <c r="L32" i="8"/>
  <c r="O31" i="8"/>
  <c r="Q31" i="8" s="1"/>
  <c r="L31" i="8"/>
  <c r="O30" i="8"/>
  <c r="Q30" i="8" s="1"/>
  <c r="L30" i="8"/>
  <c r="O29" i="8"/>
  <c r="Q29" i="8" s="1"/>
  <c r="L29" i="8"/>
  <c r="Q28" i="8"/>
  <c r="O28" i="8"/>
  <c r="L28" i="8"/>
  <c r="O27" i="8"/>
  <c r="Q27" i="8" s="1"/>
  <c r="L27" i="8"/>
  <c r="O26" i="8"/>
  <c r="Q26" i="8" s="1"/>
  <c r="L26" i="8"/>
  <c r="O25" i="8"/>
  <c r="Q25" i="8" s="1"/>
  <c r="L25" i="8"/>
  <c r="Q24" i="8"/>
  <c r="O24" i="8"/>
  <c r="L24" i="8"/>
  <c r="O23" i="8"/>
  <c r="Q23" i="8" s="1"/>
  <c r="L23" i="8"/>
  <c r="O22" i="8"/>
  <c r="Q22" i="8" s="1"/>
  <c r="L22" i="8"/>
  <c r="O21" i="8"/>
  <c r="Q21" i="8" s="1"/>
  <c r="L21" i="8"/>
  <c r="Q20" i="8"/>
  <c r="O20" i="8"/>
  <c r="L20" i="8"/>
  <c r="O19" i="8"/>
  <c r="Q19" i="8" s="1"/>
  <c r="L19" i="8"/>
  <c r="O18" i="8"/>
  <c r="Q18" i="8" s="1"/>
  <c r="L18" i="8"/>
  <c r="O17" i="8"/>
  <c r="Q17" i="8" s="1"/>
  <c r="L17" i="8"/>
  <c r="Q16" i="8"/>
  <c r="O16" i="8"/>
  <c r="L16" i="8"/>
  <c r="O15" i="8"/>
  <c r="Q15" i="8" s="1"/>
  <c r="L15" i="8"/>
  <c r="O14" i="8"/>
  <c r="Q14" i="8" s="1"/>
  <c r="L14" i="8"/>
  <c r="O13" i="8"/>
  <c r="Q13" i="8" s="1"/>
  <c r="L13" i="8"/>
  <c r="Q12" i="8"/>
  <c r="O12" i="8"/>
  <c r="L12" i="8"/>
  <c r="O11" i="8"/>
  <c r="Q11" i="8" s="1"/>
  <c r="L11" i="8"/>
  <c r="O10" i="8"/>
  <c r="Q10" i="8" s="1"/>
  <c r="L10" i="8"/>
  <c r="O9" i="8"/>
  <c r="Q9" i="8" s="1"/>
  <c r="L9" i="8"/>
  <c r="Q8" i="8"/>
  <c r="O8" i="8"/>
  <c r="L8" i="8"/>
  <c r="Q7" i="8"/>
  <c r="L7" i="8"/>
  <c r="Q6" i="8"/>
  <c r="L6" i="8"/>
  <c r="Q5" i="8"/>
  <c r="L5" i="8"/>
  <c r="Q4" i="8"/>
  <c r="O4" i="8"/>
  <c r="L4" i="8"/>
  <c r="Q3" i="8"/>
  <c r="L3" i="8"/>
  <c r="O32" i="4"/>
  <c r="Q32" i="4" s="1"/>
  <c r="L32" i="4"/>
  <c r="O31" i="4"/>
  <c r="Q31" i="4" s="1"/>
  <c r="L31" i="4"/>
  <c r="O30" i="4"/>
  <c r="Q30" i="4" s="1"/>
  <c r="L30" i="4"/>
  <c r="Q29" i="4"/>
  <c r="O29" i="4"/>
  <c r="L29" i="4"/>
  <c r="O28" i="4"/>
  <c r="Q28" i="4" s="1"/>
  <c r="L28" i="4"/>
  <c r="O27" i="4"/>
  <c r="Q27" i="4" s="1"/>
  <c r="L27" i="4"/>
  <c r="O26" i="4"/>
  <c r="Q26" i="4" s="1"/>
  <c r="L26" i="4"/>
  <c r="Q25" i="4"/>
  <c r="O25" i="4"/>
  <c r="L25" i="4"/>
  <c r="O24" i="4"/>
  <c r="Q24" i="4" s="1"/>
  <c r="L24" i="4"/>
  <c r="O23" i="4"/>
  <c r="Q23" i="4" s="1"/>
  <c r="L23" i="4"/>
  <c r="O22" i="4"/>
  <c r="Q22" i="4" s="1"/>
  <c r="L22" i="4"/>
  <c r="Q21" i="4"/>
  <c r="O21" i="4"/>
  <c r="L21" i="4"/>
  <c r="O20" i="4"/>
  <c r="Q20" i="4" s="1"/>
  <c r="L20" i="4"/>
  <c r="O19" i="4"/>
  <c r="Q19" i="4" s="1"/>
  <c r="L19" i="4"/>
  <c r="O18" i="4"/>
  <c r="Q18" i="4" s="1"/>
  <c r="L18" i="4"/>
  <c r="Q17" i="4"/>
  <c r="O17" i="4"/>
  <c r="L17" i="4"/>
  <c r="O16" i="4"/>
  <c r="Q16" i="4" s="1"/>
  <c r="L16" i="4"/>
  <c r="O15" i="4"/>
  <c r="Q15" i="4" s="1"/>
  <c r="L15" i="4"/>
  <c r="O14" i="4"/>
  <c r="Q14" i="4" s="1"/>
  <c r="L14" i="4"/>
  <c r="Q13" i="4"/>
  <c r="O13" i="4"/>
  <c r="L13" i="4"/>
  <c r="O12" i="4"/>
  <c r="Q12" i="4" s="1"/>
  <c r="L12" i="4"/>
  <c r="O11" i="4"/>
  <c r="Q11" i="4" s="1"/>
  <c r="L11" i="4"/>
  <c r="O10" i="4"/>
  <c r="Q10" i="4" s="1"/>
  <c r="L10" i="4"/>
  <c r="O9" i="4"/>
  <c r="Q9" i="4" s="1"/>
  <c r="L9" i="4"/>
  <c r="O8" i="4"/>
  <c r="Q8" i="4" s="1"/>
  <c r="L8" i="4"/>
  <c r="Q7" i="4"/>
  <c r="L7" i="4"/>
  <c r="Q6" i="4"/>
  <c r="L6" i="4"/>
  <c r="Q5" i="4"/>
  <c r="L5" i="4"/>
  <c r="O4" i="4"/>
  <c r="Q4" i="4" s="1"/>
  <c r="L4" i="4"/>
  <c r="Q3" i="4"/>
  <c r="L3" i="4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O32" i="3"/>
  <c r="Q32" i="3" s="1"/>
  <c r="L32" i="3"/>
  <c r="O31" i="3"/>
  <c r="Q31" i="3" s="1"/>
  <c r="L31" i="3"/>
  <c r="O30" i="3"/>
  <c r="Q30" i="3" s="1"/>
  <c r="L30" i="3"/>
  <c r="O29" i="3"/>
  <c r="Q29" i="3" s="1"/>
  <c r="L29" i="3"/>
  <c r="O28" i="3"/>
  <c r="Q28" i="3" s="1"/>
  <c r="L28" i="3"/>
  <c r="Q27" i="3"/>
  <c r="O27" i="3"/>
  <c r="L27" i="3"/>
  <c r="O26" i="3"/>
  <c r="Q26" i="3" s="1"/>
  <c r="L26" i="3"/>
  <c r="O25" i="3"/>
  <c r="Q25" i="3" s="1"/>
  <c r="L25" i="3"/>
  <c r="O24" i="3"/>
  <c r="Q24" i="3" s="1"/>
  <c r="L24" i="3"/>
  <c r="O23" i="3"/>
  <c r="Q23" i="3" s="1"/>
  <c r="L23" i="3"/>
  <c r="O22" i="3"/>
  <c r="Q22" i="3" s="1"/>
  <c r="L22" i="3"/>
  <c r="Q21" i="3"/>
  <c r="O21" i="3"/>
  <c r="L21" i="3"/>
  <c r="O20" i="3"/>
  <c r="Q20" i="3" s="1"/>
  <c r="L20" i="3"/>
  <c r="O19" i="3"/>
  <c r="Q19" i="3" s="1"/>
  <c r="L19" i="3"/>
  <c r="O18" i="3"/>
  <c r="Q18" i="3" s="1"/>
  <c r="L18" i="3"/>
  <c r="O17" i="3"/>
  <c r="Q17" i="3" s="1"/>
  <c r="L17" i="3"/>
  <c r="O16" i="3"/>
  <c r="Q16" i="3" s="1"/>
  <c r="L16" i="3"/>
  <c r="Q15" i="3"/>
  <c r="O15" i="3"/>
  <c r="L15" i="3"/>
  <c r="O14" i="3"/>
  <c r="Q14" i="3" s="1"/>
  <c r="L14" i="3"/>
  <c r="O13" i="3"/>
  <c r="Q13" i="3" s="1"/>
  <c r="L13" i="3"/>
  <c r="O12" i="3"/>
  <c r="Q12" i="3" s="1"/>
  <c r="L12" i="3"/>
  <c r="O11" i="3"/>
  <c r="Q11" i="3" s="1"/>
  <c r="L11" i="3"/>
  <c r="O10" i="3"/>
  <c r="Q10" i="3" s="1"/>
  <c r="L10" i="3"/>
  <c r="O9" i="3"/>
  <c r="Q9" i="3" s="1"/>
  <c r="L9" i="3"/>
  <c r="O8" i="3"/>
  <c r="Q8" i="3" s="1"/>
  <c r="L8" i="3"/>
  <c r="Q7" i="3"/>
  <c r="L7" i="3"/>
  <c r="Q6" i="3"/>
  <c r="L6" i="3"/>
  <c r="Q5" i="3"/>
  <c r="L5" i="3"/>
  <c r="O4" i="3"/>
  <c r="Q4" i="3" s="1"/>
  <c r="L4" i="3"/>
  <c r="Q3" i="3"/>
  <c r="L3" i="3"/>
  <c r="L10" i="12"/>
  <c r="N10" i="12" s="1"/>
  <c r="N33" i="12" s="1"/>
  <c r="Q31" i="1"/>
  <c r="Q29" i="1"/>
  <c r="Q27" i="1"/>
  <c r="Q25" i="1"/>
  <c r="Q23" i="1"/>
  <c r="Q21" i="1"/>
  <c r="Q19" i="1"/>
  <c r="Q17" i="1"/>
  <c r="Q15" i="1"/>
  <c r="Q13" i="1"/>
  <c r="Q11" i="1"/>
  <c r="Q9" i="1"/>
  <c r="O32" i="1"/>
  <c r="Q32" i="1" s="1"/>
  <c r="O31" i="1"/>
  <c r="O30" i="1"/>
  <c r="Q30" i="1" s="1"/>
  <c r="O29" i="1"/>
  <c r="O28" i="1"/>
  <c r="Q28" i="1" s="1"/>
  <c r="O27" i="1"/>
  <c r="O26" i="1"/>
  <c r="Q26" i="1" s="1"/>
  <c r="O25" i="1"/>
  <c r="O24" i="1"/>
  <c r="Q24" i="1" s="1"/>
  <c r="O23" i="1"/>
  <c r="O22" i="1"/>
  <c r="Q22" i="1" s="1"/>
  <c r="O21" i="1"/>
  <c r="O20" i="1"/>
  <c r="Q20" i="1" s="1"/>
  <c r="O19" i="1"/>
  <c r="O18" i="1"/>
  <c r="Q18" i="1" s="1"/>
  <c r="O17" i="1"/>
  <c r="O16" i="1"/>
  <c r="Q16" i="1" s="1"/>
  <c r="O15" i="1"/>
  <c r="O14" i="1"/>
  <c r="Q14" i="1" s="1"/>
  <c r="O13" i="1"/>
  <c r="O12" i="1"/>
  <c r="Q12" i="1" s="1"/>
  <c r="O11" i="1"/>
  <c r="O10" i="1"/>
  <c r="Q10" i="1" s="1"/>
  <c r="O9" i="1"/>
  <c r="O8" i="1"/>
  <c r="Q8" i="1" s="1"/>
  <c r="Q7" i="1"/>
  <c r="Q6" i="1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33" i="2" s="1"/>
  <c r="L35" i="2" s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6" i="2"/>
  <c r="L37" i="2" s="1"/>
  <c r="Q32" i="2"/>
  <c r="O32" i="2"/>
  <c r="L32" i="2"/>
  <c r="O31" i="2"/>
  <c r="Q31" i="2" s="1"/>
  <c r="O30" i="2"/>
  <c r="Q30" i="2" s="1"/>
  <c r="O29" i="2"/>
  <c r="Q29" i="2" s="1"/>
  <c r="O28" i="2"/>
  <c r="Q28" i="2" s="1"/>
  <c r="Q27" i="2"/>
  <c r="O27" i="2"/>
  <c r="Q26" i="2"/>
  <c r="O26" i="2"/>
  <c r="O25" i="2"/>
  <c r="Q25" i="2" s="1"/>
  <c r="O24" i="2"/>
  <c r="Q24" i="2" s="1"/>
  <c r="Q23" i="2"/>
  <c r="O23" i="2"/>
  <c r="O22" i="2"/>
  <c r="Q22" i="2" s="1"/>
  <c r="O21" i="2"/>
  <c r="Q21" i="2" s="1"/>
  <c r="Q20" i="2"/>
  <c r="O20" i="2"/>
  <c r="Q19" i="2"/>
  <c r="O19" i="2"/>
  <c r="O18" i="2"/>
  <c r="Q18" i="2" s="1"/>
  <c r="O17" i="2"/>
  <c r="Q17" i="2" s="1"/>
  <c r="O16" i="2"/>
  <c r="Q16" i="2" s="1"/>
  <c r="O15" i="2"/>
  <c r="Q15" i="2" s="1"/>
  <c r="O14" i="2"/>
  <c r="Q14" i="2" s="1"/>
  <c r="O13" i="2"/>
  <c r="Q13" i="2" s="1"/>
  <c r="Q12" i="2"/>
  <c r="O12" i="2"/>
  <c r="O11" i="2"/>
  <c r="Q11" i="2" s="1"/>
  <c r="O10" i="2"/>
  <c r="Q10" i="2" s="1"/>
  <c r="Q9" i="2"/>
  <c r="O9" i="2"/>
  <c r="Q8" i="2"/>
  <c r="O8" i="2"/>
  <c r="O7" i="2"/>
  <c r="Q7" i="2" s="1"/>
  <c r="Q6" i="2"/>
  <c r="Q5" i="2"/>
  <c r="O4" i="2"/>
  <c r="Q4" i="2" s="1"/>
  <c r="Q3" i="2"/>
  <c r="A3" i="2"/>
  <c r="L36" i="12"/>
  <c r="K33" i="12"/>
  <c r="J33" i="12"/>
  <c r="O32" i="12"/>
  <c r="Q32" i="12" s="1"/>
  <c r="L32" i="12"/>
  <c r="Q31" i="12"/>
  <c r="O31" i="12"/>
  <c r="L31" i="12"/>
  <c r="O30" i="12"/>
  <c r="Q30" i="12" s="1"/>
  <c r="O29" i="12"/>
  <c r="Q29" i="12" s="1"/>
  <c r="O28" i="12"/>
  <c r="Q28" i="12" s="1"/>
  <c r="O27" i="12"/>
  <c r="Q27" i="12" s="1"/>
  <c r="L27" i="12"/>
  <c r="O26" i="12"/>
  <c r="Q26" i="12" s="1"/>
  <c r="Q25" i="12"/>
  <c r="O25" i="12"/>
  <c r="L25" i="12"/>
  <c r="O24" i="12"/>
  <c r="Q24" i="12" s="1"/>
  <c r="O23" i="12"/>
  <c r="Q23" i="12" s="1"/>
  <c r="O22" i="12"/>
  <c r="Q22" i="12" s="1"/>
  <c r="L22" i="12"/>
  <c r="O21" i="12"/>
  <c r="Q21" i="12" s="1"/>
  <c r="O20" i="12"/>
  <c r="Q20" i="12" s="1"/>
  <c r="L20" i="12"/>
  <c r="O19" i="12"/>
  <c r="Q19" i="12" s="1"/>
  <c r="P17" i="12"/>
  <c r="O18" i="12" s="1"/>
  <c r="Q18" i="12" s="1"/>
  <c r="O17" i="12"/>
  <c r="O16" i="12"/>
  <c r="Q16" i="12" s="1"/>
  <c r="L16" i="12"/>
  <c r="O15" i="12"/>
  <c r="Q15" i="12" s="1"/>
  <c r="O14" i="12"/>
  <c r="Q14" i="12" s="1"/>
  <c r="O13" i="12"/>
  <c r="Q13" i="12" s="1"/>
  <c r="O12" i="12"/>
  <c r="Q12" i="12" s="1"/>
  <c r="O11" i="12"/>
  <c r="Q11" i="12" s="1"/>
  <c r="L11" i="12"/>
  <c r="O10" i="12"/>
  <c r="Q10" i="12" s="1"/>
  <c r="O9" i="12"/>
  <c r="Q9" i="12" s="1"/>
  <c r="L9" i="12"/>
  <c r="O8" i="12"/>
  <c r="Q8" i="12" s="1"/>
  <c r="O7" i="12"/>
  <c r="Q7" i="12" s="1"/>
  <c r="L6" i="12"/>
  <c r="O4" i="12"/>
  <c r="P4" i="12" s="1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Q3" i="12"/>
  <c r="L3" i="12"/>
  <c r="A3" i="12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L33" i="4"/>
  <c r="L33" i="3"/>
  <c r="L33" i="8"/>
  <c r="L33" i="7"/>
  <c r="L33" i="5"/>
  <c r="L33" i="12"/>
  <c r="L35" i="12" s="1"/>
  <c r="L37" i="12"/>
  <c r="O5" i="12"/>
  <c r="P5" i="12" s="1"/>
  <c r="Q4" i="12"/>
  <c r="Q17" i="12"/>
  <c r="O6" i="12" l="1"/>
  <c r="Q6" i="12" s="1"/>
  <c r="Q5" i="12"/>
  <c r="L36" i="8"/>
  <c r="L35" i="8"/>
  <c r="L36" i="7"/>
  <c r="L35" i="7"/>
  <c r="L36" i="6"/>
  <c r="L35" i="6"/>
  <c r="L36" i="5"/>
  <c r="L37" i="5" s="1"/>
  <c r="L36" i="4"/>
  <c r="L37" i="4" s="1"/>
  <c r="L37" i="6" l="1"/>
  <c r="L37" i="7"/>
  <c r="L37" i="8"/>
  <c r="L35" i="5"/>
  <c r="L35" i="4"/>
  <c r="Q5" i="1"/>
  <c r="O4" i="1"/>
  <c r="Q4" i="1" s="1"/>
  <c r="L3" i="1" l="1"/>
  <c r="L33" i="1" s="1"/>
  <c r="L36" i="3" l="1"/>
  <c r="L37" i="3" l="1"/>
  <c r="L35" i="3"/>
  <c r="Q3" i="1" l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L36" i="1"/>
  <c r="L35" i="1" l="1"/>
  <c r="L37" i="1"/>
</calcChain>
</file>

<file path=xl/sharedStrings.xml><?xml version="1.0" encoding="utf-8"?>
<sst xmlns="http://schemas.openxmlformats.org/spreadsheetml/2006/main" count="1259" uniqueCount="131">
  <si>
    <t>สิ้นสุด</t>
  </si>
  <si>
    <t>เริ่ม</t>
  </si>
  <si>
    <t>ยอดคงเหลือ</t>
  </si>
  <si>
    <t>ยอดรวม</t>
  </si>
  <si>
    <t>00000</t>
  </si>
  <si>
    <t>บ.ก.กิจปิโตรเลียม จำกัด</t>
  </si>
  <si>
    <t>0845530000170</t>
  </si>
  <si>
    <t>513300003683</t>
  </si>
  <si>
    <t>513300003681</t>
  </si>
  <si>
    <t>513300003679</t>
  </si>
  <si>
    <t>513300003676</t>
  </si>
  <si>
    <t>513300003670</t>
  </si>
  <si>
    <t>5133000003621</t>
  </si>
  <si>
    <t>0994000568703</t>
  </si>
  <si>
    <t>513300003657</t>
  </si>
  <si>
    <t>จำนวนลิตร</t>
  </si>
  <si>
    <t>ราคา/ลิตร</t>
  </si>
  <si>
    <t>จำนวนเงินรวม</t>
  </si>
  <si>
    <t>จำนวนเงินภาษีมูลค่าเพิ่ม</t>
  </si>
  <si>
    <t>มูลค่าสินค้า
หรือบริการ</t>
  </si>
  <si>
    <t>สถานประกอบการ</t>
  </si>
  <si>
    <t>ชื่อผู้ให้บริการ</t>
  </si>
  <si>
    <t>เลขประจำตัว
ผู้เสียภาษี</t>
  </si>
  <si>
    <t>เล่มที่/เลขที่</t>
  </si>
  <si>
    <t>xxxxxxxxxx5000</t>
  </si>
  <si>
    <t>FLEET GARD NO.</t>
  </si>
  <si>
    <t>2ฒย1146</t>
  </si>
  <si>
    <t>ทะเบียนรถ</t>
  </si>
  <si>
    <t>ศูนย์</t>
  </si>
  <si>
    <t>Van</t>
  </si>
  <si>
    <t>VAN1</t>
  </si>
  <si>
    <t>วันที่</t>
  </si>
  <si>
    <t>ไมล์ เริ่มต้น</t>
  </si>
  <si>
    <t>เลขไมล์เติมน้ำมัน</t>
  </si>
  <si>
    <t>จำนวนไมล์ใช้งาน</t>
  </si>
  <si>
    <t>ไมล์ สิ้นสุด</t>
  </si>
  <si>
    <t>VANID</t>
  </si>
  <si>
    <t>VAN2</t>
  </si>
  <si>
    <t>VAN3</t>
  </si>
  <si>
    <t>VAN4</t>
  </si>
  <si>
    <t>VAN5</t>
  </si>
  <si>
    <t>VAN6</t>
  </si>
  <si>
    <t>VAN7</t>
  </si>
  <si>
    <t>VAN8</t>
  </si>
  <si>
    <t>หมายเหตุ</t>
  </si>
  <si>
    <t>FLEET CARD NO.</t>
  </si>
  <si>
    <t>1. ห้ามตั้งชื่อไฟล์ excel ด้วยอักขระพิเศษใด ๆ ทั้ง สิ้น เช่น (!,@,#,$,%,^,&amp;,*,-,_,+,=,'',',/,?,&lt;,&gt;)</t>
  </si>
  <si>
    <t>3. ต้องบันทึกไฟล์ excel เป็น นามสกุล .xlsx (Excel Workbook) เท่านั้น</t>
  </si>
  <si>
    <t>2. ห้ามแก้ไขชื่อ sheet ใน file ฟอร์ม-ค่าน้ำมัน-505  คือ ต้องเป็นชื่อ VAN+เลขที่รถ เช่น VAN1 เท่านั้น</t>
  </si>
  <si>
    <t>เติม 2 ครั้ง</t>
  </si>
  <si>
    <t>513300003652 , 51330004000</t>
  </si>
  <si>
    <t>ในกรณีเติมน้ำมัน มากกว่า 1 ครั้งใน 1 วัน ให้ระบุในหมายเหตุ  / จำนวนเงินใส่ผลรวมของบิลทั้งหมด / เลขที่ใบกำกับภาษี ใส่เคื่องหมาย , สำหรับเลขที่ใบกำกับภาษีที่ 2</t>
  </si>
  <si>
    <t>เงินสด</t>
  </si>
  <si>
    <t>ในกรณีเติมเงินสด</t>
  </si>
  <si>
    <t>ในกรณีเติมน้ำมัน ใน 1 วัน มีทั้งเติมด้วยการ์ด และเงินสด  ให้ระบุในหมายเหตุ  ว่าเป็นเงินสด / จำนวนเงินใส่ผลรวมของบิลทั้งหมด / เลขที่ใบกำกับภาษี ใส่เคื่องหมาย , สำหรับเลขที่ใบกำกับภาษีที่ 2</t>
  </si>
  <si>
    <t>5133000003600</t>
  </si>
  <si>
    <t>VAN99</t>
  </si>
  <si>
    <t>VAN -AUDIT</t>
  </si>
  <si>
    <t xml:space="preserve">คือ </t>
  </si>
  <si>
    <t>เมื่อเปลี่ยนเดือน ให้ทำการเพิ่มวันที่ในตารางโดยเริมจากวันที่ 1 ถึง วันที่สุดท้ายของเดือน เช่น 1 - 31</t>
  </si>
  <si>
    <t>VAN9</t>
  </si>
  <si>
    <t>VAN10</t>
  </si>
  <si>
    <t>นครสวรรค์</t>
  </si>
  <si>
    <t>1ฒอ7424</t>
  </si>
  <si>
    <t>5043677005943340</t>
  </si>
  <si>
    <t>2000029</t>
  </si>
  <si>
    <t>0605536000505</t>
  </si>
  <si>
    <t>บริษัททรงวุฒิการปิโตรเลียมจำกัด</t>
  </si>
  <si>
    <t>1ฒอ8316</t>
  </si>
  <si>
    <t>5043677005943370</t>
  </si>
  <si>
    <t>รถไม่ได้ใช้งาน</t>
  </si>
  <si>
    <t>1ฒอ8317</t>
  </si>
  <si>
    <t>5043677005943389</t>
  </si>
  <si>
    <t>2000184</t>
  </si>
  <si>
    <t>0605560001877</t>
  </si>
  <si>
    <t>บริษัทเค.ที.ดี.ปิโตรเลียมจำกัด</t>
  </si>
  <si>
    <t>1ฒฮ8319</t>
  </si>
  <si>
    <t>5043677005943405</t>
  </si>
  <si>
    <t>2000058</t>
  </si>
  <si>
    <t>0603537000094</t>
  </si>
  <si>
    <t>หจก.อรุณสวัสดิ์ปิโตรเลียม</t>
  </si>
  <si>
    <t>1ฒอ8321</t>
  </si>
  <si>
    <t>5043677005943431</t>
  </si>
  <si>
    <t>2000016</t>
  </si>
  <si>
    <t>0603525000175</t>
  </si>
  <si>
    <t>หจก.บริการปิโตรเลียมโกรกพระ</t>
  </si>
  <si>
    <t>1ฒอ7422</t>
  </si>
  <si>
    <t>5043677005942431</t>
  </si>
  <si>
    <t>2000017</t>
  </si>
  <si>
    <t>1ฒอ7423</t>
  </si>
  <si>
    <t>5043677005942456</t>
  </si>
  <si>
    <t>2000295</t>
  </si>
  <si>
    <t>0603538000551</t>
  </si>
  <si>
    <t>หจก.โยธินบริการ</t>
  </si>
  <si>
    <t>1ฒอ7425</t>
  </si>
  <si>
    <t>5043677005943355</t>
  </si>
  <si>
    <t>2002562</t>
  </si>
  <si>
    <t>0615561000114</t>
  </si>
  <si>
    <t>บริษัทสถานี 168 จำกัด</t>
  </si>
  <si>
    <t>00001</t>
  </si>
  <si>
    <t>1ฒอ8318</t>
  </si>
  <si>
    <t>5043677005943397</t>
  </si>
  <si>
    <t>100093</t>
  </si>
  <si>
    <t>0107561000013</t>
  </si>
  <si>
    <t>บริษัทปตท.น้ำมันและการค้าปลีก</t>
  </si>
  <si>
    <t>00691</t>
  </si>
  <si>
    <t>1ฒอ7426</t>
  </si>
  <si>
    <t>5043677005943363</t>
  </si>
  <si>
    <t>2002561</t>
  </si>
  <si>
    <t>บริษัทสถานี168จำกัด</t>
  </si>
  <si>
    <t>1ฒย5679</t>
  </si>
  <si>
    <t>5043677005942829</t>
  </si>
  <si>
    <t>2000187</t>
  </si>
  <si>
    <t>2000033</t>
  </si>
  <si>
    <t>รถเข้าศูนย์</t>
  </si>
  <si>
    <t>2000024</t>
  </si>
  <si>
    <t>178321</t>
  </si>
  <si>
    <t>บริษัทปตท.น้ำมันและการค้าปลีกจำกัด</t>
  </si>
  <si>
    <t>2000019</t>
  </si>
  <si>
    <t>2000018</t>
  </si>
  <si>
    <t>2000347</t>
  </si>
  <si>
    <t>บริษัท เค.ที.ดี.ปิโตรลียมจำกัด</t>
  </si>
  <si>
    <t>2000152</t>
  </si>
  <si>
    <t>0603562001554</t>
  </si>
  <si>
    <t>หจก.ศรีนครพาวเวอร์ออยล์</t>
  </si>
  <si>
    <t>2000030</t>
  </si>
  <si>
    <t>0605561000891</t>
  </si>
  <si>
    <t>บริษัทสินทรัพย์ปิโตรเลียม1955จำกัด</t>
  </si>
  <si>
    <t>2000028</t>
  </si>
  <si>
    <t>แวน2ใช้รถ</t>
  </si>
  <si>
    <t>แวน 9 ใช้รถ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</si>
</sst>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0\ \ก\ม\ต\่\อ\ล\ิ\ต\ร.;[Red]\-#,##0.00\ \ก\ม."/>
    <numFmt numFmtId="165" formatCode="#,##0\ \ก\ม.;[Red]\-#,##0\ \ก\ม."/>
    <numFmt numFmtId="166" formatCode="d/mm/yyyy;@"/>
  </numFmts>
  <fonts count="11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charset val="22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1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/>
    <xf numFmtId="165" fontId="2" fillId="0" borderId="0" xfId="0" applyNumberFormat="1" applyFont="1"/>
    <xf numFmtId="0" fontId="2" fillId="2" borderId="0" xfId="0" applyFont="1" applyFill="1" applyAlignment="1"/>
    <xf numFmtId="0" fontId="2" fillId="3" borderId="0" xfId="0" applyFont="1" applyFill="1"/>
    <xf numFmtId="0" fontId="2" fillId="0" borderId="0" xfId="0" applyFont="1" applyFill="1" applyAlignment="1"/>
    <xf numFmtId="43" fontId="2" fillId="0" borderId="0" xfId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2" fillId="0" borderId="0" xfId="0" applyFont="1" applyFill="1"/>
    <xf numFmtId="0" fontId="4" fillId="0" borderId="0" xfId="0" applyFont="1" applyAlignment="1">
      <alignment vertical="center" wrapText="1"/>
    </xf>
    <xf numFmtId="14" fontId="2" fillId="0" borderId="0" xfId="0" applyNumberFormat="1" applyFont="1"/>
    <xf numFmtId="43" fontId="2" fillId="4" borderId="2" xfId="0" applyNumberFormat="1" applyFont="1" applyFill="1" applyBorder="1" applyAlignment="1">
      <alignment horizontal="center"/>
    </xf>
    <xf numFmtId="43" fontId="2" fillId="4" borderId="3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4" fillId="0" borderId="1" xfId="0" applyFont="1" applyBorder="1"/>
    <xf numFmtId="14" fontId="2" fillId="0" borderId="1" xfId="0" applyNumberFormat="1" applyFont="1" applyFill="1" applyBorder="1"/>
    <xf numFmtId="0" fontId="2" fillId="0" borderId="1" xfId="0" applyFont="1" applyFill="1" applyBorder="1"/>
    <xf numFmtId="0" fontId="2" fillId="0" borderId="1" xfId="0" quotePrefix="1" applyNumberFormat="1" applyFont="1" applyFill="1" applyBorder="1" applyAlignment="1">
      <alignment horizontal="center"/>
    </xf>
    <xf numFmtId="166" fontId="2" fillId="0" borderId="1" xfId="0" quotePrefix="1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43" fontId="2" fillId="0" borderId="1" xfId="1" applyFont="1" applyFill="1" applyBorder="1" applyAlignment="1">
      <alignment horizontal="center"/>
    </xf>
    <xf numFmtId="14" fontId="2" fillId="0" borderId="1" xfId="0" applyNumberFormat="1" applyFont="1" applyBorder="1"/>
    <xf numFmtId="0" fontId="2" fillId="0" borderId="1" xfId="0" quotePrefix="1" applyNumberFormat="1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0" fontId="2" fillId="0" borderId="1" xfId="0" applyFont="1" applyBorder="1"/>
    <xf numFmtId="1" fontId="2" fillId="0" borderId="1" xfId="0" quotePrefix="1" applyNumberFormat="1" applyFont="1" applyBorder="1" applyAlignment="1">
      <alignment horizontal="center"/>
    </xf>
    <xf numFmtId="49" fontId="2" fillId="0" borderId="1" xfId="0" quotePrefix="1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/>
    <xf numFmtId="0" fontId="5" fillId="4" borderId="1" xfId="0" applyFont="1" applyFill="1" applyBorder="1" applyAlignment="1">
      <alignment vertical="center" wrapText="1"/>
    </xf>
    <xf numFmtId="0" fontId="6" fillId="0" borderId="1" xfId="0" applyFont="1" applyFill="1" applyBorder="1"/>
    <xf numFmtId="0" fontId="6" fillId="0" borderId="1" xfId="0" applyFont="1" applyBorder="1"/>
    <xf numFmtId="0" fontId="6" fillId="0" borderId="0" xfId="0" applyFont="1"/>
    <xf numFmtId="0" fontId="2" fillId="5" borderId="1" xfId="0" applyFont="1" applyFill="1" applyBorder="1"/>
    <xf numFmtId="0" fontId="6" fillId="5" borderId="1" xfId="0" applyFont="1" applyFill="1" applyBorder="1"/>
    <xf numFmtId="14" fontId="2" fillId="5" borderId="1" xfId="0" applyNumberFormat="1" applyFont="1" applyFill="1" applyBorder="1" applyAlignment="1">
      <alignment vertical="top" wrapText="1"/>
    </xf>
    <xf numFmtId="0" fontId="2" fillId="5" borderId="1" xfId="0" applyFont="1" applyFill="1" applyBorder="1" applyAlignment="1">
      <alignment vertical="top" wrapText="1"/>
    </xf>
    <xf numFmtId="0" fontId="4" fillId="5" borderId="1" xfId="0" applyFont="1" applyFill="1" applyBorder="1" applyAlignment="1">
      <alignment vertical="top" wrapText="1"/>
    </xf>
    <xf numFmtId="0" fontId="2" fillId="5" borderId="1" xfId="0" quotePrefix="1" applyNumberFormat="1" applyFont="1" applyFill="1" applyBorder="1" applyAlignment="1">
      <alignment horizontal="center" vertical="top" wrapText="1"/>
    </xf>
    <xf numFmtId="166" fontId="2" fillId="5" borderId="1" xfId="0" quotePrefix="1" applyNumberFormat="1" applyFont="1" applyFill="1" applyBorder="1" applyAlignment="1">
      <alignment horizontal="center" vertical="top" wrapText="1"/>
    </xf>
    <xf numFmtId="166" fontId="2" fillId="5" borderId="1" xfId="0" applyNumberFormat="1" applyFont="1" applyFill="1" applyBorder="1" applyAlignment="1">
      <alignment horizontal="center" vertical="top" wrapText="1"/>
    </xf>
    <xf numFmtId="43" fontId="2" fillId="5" borderId="1" xfId="1" applyFont="1" applyFill="1" applyBorder="1" applyAlignment="1">
      <alignment horizontal="center" vertical="top" wrapText="1"/>
    </xf>
    <xf numFmtId="0" fontId="6" fillId="5" borderId="1" xfId="0" applyFont="1" applyFill="1" applyBorder="1" applyAlignment="1">
      <alignment vertical="top" wrapText="1"/>
    </xf>
    <xf numFmtId="0" fontId="2" fillId="5" borderId="0" xfId="0" applyFont="1" applyFill="1" applyAlignment="1">
      <alignment vertical="top" wrapText="1"/>
    </xf>
    <xf numFmtId="14" fontId="2" fillId="6" borderId="1" xfId="0" applyNumberFormat="1" applyFont="1" applyFill="1" applyBorder="1"/>
    <xf numFmtId="0" fontId="2" fillId="6" borderId="1" xfId="0" applyFont="1" applyFill="1" applyBorder="1"/>
    <xf numFmtId="0" fontId="4" fillId="6" borderId="1" xfId="0" applyFont="1" applyFill="1" applyBorder="1"/>
    <xf numFmtId="0" fontId="2" fillId="6" borderId="1" xfId="0" quotePrefix="1" applyNumberFormat="1" applyFont="1" applyFill="1" applyBorder="1" applyAlignment="1">
      <alignment horizontal="center"/>
    </xf>
    <xf numFmtId="166" fontId="2" fillId="6" borderId="1" xfId="0" quotePrefix="1" applyNumberFormat="1" applyFont="1" applyFill="1" applyBorder="1" applyAlignment="1">
      <alignment horizontal="center"/>
    </xf>
    <xf numFmtId="166" fontId="2" fillId="6" borderId="1" xfId="0" applyNumberFormat="1" applyFont="1" applyFill="1" applyBorder="1" applyAlignment="1">
      <alignment horizontal="center"/>
    </xf>
    <xf numFmtId="43" fontId="2" fillId="6" borderId="1" xfId="1" applyFont="1" applyFill="1" applyBorder="1" applyAlignment="1">
      <alignment horizontal="center"/>
    </xf>
    <xf numFmtId="0" fontId="6" fillId="6" borderId="1" xfId="0" applyFont="1" applyFill="1" applyBorder="1"/>
    <xf numFmtId="0" fontId="2" fillId="6" borderId="0" xfId="0" applyFont="1" applyFill="1"/>
    <xf numFmtId="14" fontId="2" fillId="7" borderId="1" xfId="0" applyNumberFormat="1" applyFont="1" applyFill="1" applyBorder="1"/>
    <xf numFmtId="0" fontId="2" fillId="7" borderId="1" xfId="0" applyFont="1" applyFill="1" applyBorder="1"/>
    <xf numFmtId="0" fontId="4" fillId="7" borderId="1" xfId="0" applyFont="1" applyFill="1" applyBorder="1"/>
    <xf numFmtId="0" fontId="6" fillId="7" borderId="1" xfId="0" applyFont="1" applyFill="1" applyBorder="1"/>
    <xf numFmtId="0" fontId="2" fillId="7" borderId="0" xfId="0" applyFont="1" applyFill="1"/>
    <xf numFmtId="0" fontId="2" fillId="7" borderId="0" xfId="0" applyFont="1" applyFill="1" applyAlignment="1">
      <alignment vertical="top" wrapText="1"/>
    </xf>
    <xf numFmtId="0" fontId="2" fillId="7" borderId="1" xfId="0" quotePrefix="1" applyNumberFormat="1" applyFont="1" applyFill="1" applyBorder="1" applyAlignment="1">
      <alignment horizontal="center"/>
    </xf>
    <xf numFmtId="166" fontId="2" fillId="7" borderId="1" xfId="0" quotePrefix="1" applyNumberFormat="1" applyFont="1" applyFill="1" applyBorder="1" applyAlignment="1">
      <alignment horizontal="center"/>
    </xf>
    <xf numFmtId="43" fontId="2" fillId="7" borderId="1" xfId="1" applyFont="1" applyFill="1" applyBorder="1"/>
    <xf numFmtId="166" fontId="2" fillId="7" borderId="1" xfId="0" applyNumberFormat="1" applyFont="1" applyFill="1" applyBorder="1" applyAlignment="1">
      <alignment horizontal="center"/>
    </xf>
    <xf numFmtId="0" fontId="6" fillId="8" borderId="1" xfId="0" applyFont="1" applyFill="1" applyBorder="1"/>
    <xf numFmtId="0" fontId="2" fillId="8" borderId="1" xfId="0" applyFont="1" applyFill="1" applyBorder="1"/>
    <xf numFmtId="14" fontId="9" fillId="5" borderId="0" xfId="0" applyNumberFormat="1" applyFont="1" applyFill="1"/>
    <xf numFmtId="0" fontId="2" fillId="5" borderId="0" xfId="0" applyFont="1" applyFill="1"/>
    <xf numFmtId="0" fontId="8" fillId="0" borderId="0" xfId="0" applyFont="1"/>
    <xf numFmtId="14" fontId="10" fillId="5" borderId="0" xfId="0" applyNumberFormat="1" applyFont="1" applyFill="1"/>
    <xf numFmtId="0" fontId="8" fillId="5" borderId="0" xfId="0" applyFont="1" applyFill="1"/>
    <xf numFmtId="0" fontId="4" fillId="0" borderId="1" xfId="0" quotePrefix="1" applyFont="1" applyBorder="1"/>
    <xf numFmtId="0" fontId="2" fillId="0" borderId="1" xfId="0" quotePrefix="1" applyFont="1" applyBorder="1"/>
    <xf numFmtId="0" fontId="2" fillId="0" borderId="1" xfId="0" applyFont="1" applyFill="1" applyBorder="1" applyAlignment="1"/>
    <xf numFmtId="0" fontId="2" fillId="0" borderId="1" xfId="0" quotePrefix="1" applyNumberFormat="1" applyFont="1" applyFill="1" applyBorder="1" applyAlignment="1"/>
    <xf numFmtId="0" fontId="2" fillId="0" borderId="1" xfId="0" applyFont="1" applyBorder="1" applyAlignment="1"/>
    <xf numFmtId="0" fontId="2" fillId="0" borderId="1" xfId="0" quotePrefix="1" applyFont="1" applyBorder="1" applyAlignment="1"/>
    <xf numFmtId="0" fontId="2" fillId="0" borderId="1" xfId="0" quotePrefix="1" applyNumberFormat="1" applyFont="1" applyBorder="1" applyAlignment="1"/>
    <xf numFmtId="1" fontId="2" fillId="0" borderId="1" xfId="0" quotePrefix="1" applyNumberFormat="1" applyFont="1" applyBorder="1" applyAlignment="1"/>
    <xf numFmtId="0" fontId="2" fillId="0" borderId="1" xfId="0" applyNumberFormat="1" applyFont="1" applyBorder="1" applyAlignment="1"/>
    <xf numFmtId="43" fontId="2" fillId="4" borderId="2" xfId="0" applyNumberFormat="1" applyFont="1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0" xfId="0" applyFont="1" applyAlignment="1">
      <alignment horizontal="center"/>
    </xf>
    <xf numFmtId="166" fontId="2" fillId="0" borderId="1" xfId="0" quotePrefix="1" applyNumberFormat="1" applyFont="1" applyBorder="1" applyAlignment="1"/>
    <xf numFmtId="0" fontId="3" fillId="0" borderId="0" xfId="0" applyFon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2:E10"/>
  <sheetViews>
    <sheetView workbookViewId="0">
      <selection activeCell="C34" sqref="C34"/>
    </sheetView>
  </sheetViews>
  <sheetFormatPr defaultRowHeight="15"/>
  <sheetData>
    <row r="2" spans="1:5">
      <c r="A2" t="s">
        <v>46</v>
      </c>
    </row>
    <row r="3" spans="1:5">
      <c r="A3" t="s">
        <v>48</v>
      </c>
    </row>
    <row r="4" spans="1:5">
      <c r="A4" t="s">
        <v>47</v>
      </c>
    </row>
    <row r="7" spans="1:5" ht="18.75">
      <c r="A7" s="72" t="s">
        <v>56</v>
      </c>
      <c r="B7" s="72" t="s">
        <v>58</v>
      </c>
      <c r="C7" s="73" t="s">
        <v>57</v>
      </c>
      <c r="D7" s="74"/>
      <c r="E7" s="72"/>
    </row>
    <row r="10" spans="1:5">
      <c r="A10" t="s">
        <v>59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44"/>
  <sheetViews>
    <sheetView workbookViewId="0">
      <selection activeCell="N42" sqref="N42"/>
    </sheetView>
  </sheetViews>
  <sheetFormatPr defaultColWidth="9" defaultRowHeight="15"/>
  <cols>
    <col min="1" max="1" width="11.85546875" style="1" customWidth="1"/>
    <col min="2" max="2" width="11.28515625" style="1" bestFit="1" customWidth="1"/>
    <col min="3" max="3" width="9" style="1"/>
    <col min="4" max="4" width="11.5703125" style="1" customWidth="1"/>
    <col min="5" max="5" width="20.7109375" style="1" customWidth="1"/>
    <col min="6" max="6" width="13" style="1" customWidth="1"/>
    <col min="7" max="7" width="17" style="1" customWidth="1"/>
    <col min="8" max="8" width="36.42578125" style="1" customWidth="1"/>
    <col min="9" max="9" width="12.85546875" style="1" customWidth="1"/>
    <col min="10" max="10" width="13.42578125" style="1" customWidth="1"/>
    <col min="11" max="11" width="14.5703125" style="1" customWidth="1"/>
    <col min="12" max="12" width="16" style="1" customWidth="1"/>
    <col min="13" max="13" width="9.42578125" style="1" bestFit="1" customWidth="1"/>
    <col min="14" max="14" width="11.7109375" style="1" bestFit="1" customWidth="1"/>
    <col min="15" max="15" width="12.140625" style="37" customWidth="1"/>
    <col min="16" max="16" width="12.5703125" style="37" customWidth="1"/>
    <col min="17" max="18" width="9" style="37"/>
    <col min="19" max="16384" width="9" style="1"/>
  </cols>
  <sheetData>
    <row r="1" spans="1:19" s="13" customFormat="1" ht="63">
      <c r="A1" s="32" t="s">
        <v>31</v>
      </c>
      <c r="B1" s="32" t="s">
        <v>28</v>
      </c>
      <c r="C1" s="17" t="s">
        <v>29</v>
      </c>
      <c r="D1" s="33" t="s">
        <v>27</v>
      </c>
      <c r="E1" s="33" t="s">
        <v>25</v>
      </c>
      <c r="F1" s="17" t="s">
        <v>23</v>
      </c>
      <c r="G1" s="17" t="s">
        <v>22</v>
      </c>
      <c r="H1" s="17" t="s">
        <v>21</v>
      </c>
      <c r="I1" s="17" t="s">
        <v>20</v>
      </c>
      <c r="J1" s="17" t="s">
        <v>19</v>
      </c>
      <c r="K1" s="17" t="s">
        <v>18</v>
      </c>
      <c r="L1" s="17" t="s">
        <v>17</v>
      </c>
      <c r="M1" s="17" t="s">
        <v>16</v>
      </c>
      <c r="N1" s="17" t="s">
        <v>15</v>
      </c>
      <c r="O1" s="34" t="s">
        <v>32</v>
      </c>
      <c r="P1" s="34" t="s">
        <v>35</v>
      </c>
      <c r="Q1" s="34" t="s">
        <v>34</v>
      </c>
      <c r="R1" s="34" t="s">
        <v>33</v>
      </c>
      <c r="S1" s="34" t="s">
        <v>44</v>
      </c>
    </row>
    <row r="2" spans="1:19" s="12" customFormat="1" ht="15" customHeight="1">
      <c r="A2" s="19">
        <v>44105</v>
      </c>
      <c r="B2" s="20" t="s">
        <v>62</v>
      </c>
      <c r="C2" s="20" t="s">
        <v>43</v>
      </c>
      <c r="D2" s="18"/>
      <c r="E2" s="18"/>
      <c r="F2" s="20"/>
      <c r="G2" s="20"/>
      <c r="H2" s="20"/>
      <c r="I2" s="20"/>
      <c r="J2" s="20"/>
      <c r="K2" s="20"/>
      <c r="L2" s="20"/>
      <c r="M2" s="20"/>
      <c r="N2" s="20"/>
      <c r="O2" s="68"/>
      <c r="P2" s="68"/>
      <c r="Q2" s="68"/>
      <c r="R2" s="68"/>
      <c r="S2" s="69"/>
    </row>
    <row r="3" spans="1:19" ht="15" customHeight="1">
      <c r="A3" s="25">
        <f>+A2+1</f>
        <v>44106</v>
      </c>
      <c r="B3" s="20" t="s">
        <v>62</v>
      </c>
      <c r="C3" s="20" t="s">
        <v>43</v>
      </c>
      <c r="D3" s="18"/>
      <c r="E3" s="18"/>
      <c r="F3" s="21"/>
      <c r="G3" s="22"/>
      <c r="H3" s="23"/>
      <c r="I3" s="22"/>
      <c r="J3" s="24"/>
      <c r="K3" s="24"/>
      <c r="L3" s="27">
        <f>J3+K3</f>
        <v>0</v>
      </c>
      <c r="M3" s="24"/>
      <c r="N3" s="24"/>
      <c r="O3" s="39">
        <v>0</v>
      </c>
      <c r="P3" s="35"/>
      <c r="Q3" s="35">
        <f>+P3-O3</f>
        <v>0</v>
      </c>
      <c r="R3" s="36"/>
      <c r="S3" s="28"/>
    </row>
    <row r="4" spans="1:19" ht="15" customHeight="1">
      <c r="A4" s="25">
        <f t="shared" ref="A4:A31" si="0">+A3+1</f>
        <v>44107</v>
      </c>
      <c r="B4" s="20" t="s">
        <v>62</v>
      </c>
      <c r="C4" s="20" t="s">
        <v>43</v>
      </c>
      <c r="D4" s="18"/>
      <c r="E4" s="18"/>
      <c r="F4" s="28"/>
      <c r="G4" s="28"/>
      <c r="H4" s="28"/>
      <c r="I4" s="28"/>
      <c r="J4" s="28"/>
      <c r="K4" s="28"/>
      <c r="L4" s="27">
        <f t="shared" ref="L4:L32" si="1">J4+K4</f>
        <v>0</v>
      </c>
      <c r="M4" s="28"/>
      <c r="N4" s="28"/>
      <c r="O4" s="36">
        <f t="shared" ref="O4:O32" si="2">+P3</f>
        <v>0</v>
      </c>
      <c r="P4" s="36"/>
      <c r="Q4" s="35">
        <f t="shared" ref="Q4:Q32" si="3">+P4-O4</f>
        <v>0</v>
      </c>
      <c r="R4" s="36"/>
      <c r="S4" s="28"/>
    </row>
    <row r="5" spans="1:19" ht="15" customHeight="1">
      <c r="A5" s="25">
        <f t="shared" si="0"/>
        <v>44108</v>
      </c>
      <c r="B5" s="20" t="s">
        <v>62</v>
      </c>
      <c r="C5" s="20" t="s">
        <v>43</v>
      </c>
      <c r="D5" s="18" t="s">
        <v>94</v>
      </c>
      <c r="E5" s="75" t="s">
        <v>95</v>
      </c>
      <c r="F5" s="76" t="s">
        <v>96</v>
      </c>
      <c r="G5" s="76" t="s">
        <v>97</v>
      </c>
      <c r="H5" s="28" t="s">
        <v>98</v>
      </c>
      <c r="I5" s="76" t="s">
        <v>99</v>
      </c>
      <c r="J5" s="28">
        <v>757.01</v>
      </c>
      <c r="K5" s="28">
        <v>52.99</v>
      </c>
      <c r="L5" s="27">
        <f t="shared" si="1"/>
        <v>810</v>
      </c>
      <c r="M5" s="28">
        <v>21.86</v>
      </c>
      <c r="N5" s="28">
        <v>37.049999999999997</v>
      </c>
      <c r="O5" s="36">
        <v>212692</v>
      </c>
      <c r="P5" s="36">
        <v>212975</v>
      </c>
      <c r="Q5" s="35">
        <f t="shared" si="3"/>
        <v>283</v>
      </c>
      <c r="R5" s="36">
        <v>212952</v>
      </c>
      <c r="S5" s="28"/>
    </row>
    <row r="6" spans="1:19" ht="15" customHeight="1">
      <c r="A6" s="25">
        <f t="shared" si="0"/>
        <v>44109</v>
      </c>
      <c r="B6" s="20" t="s">
        <v>62</v>
      </c>
      <c r="C6" s="20" t="s">
        <v>43</v>
      </c>
      <c r="D6" s="18" t="s">
        <v>94</v>
      </c>
      <c r="E6" s="75" t="s">
        <v>95</v>
      </c>
      <c r="F6" s="26" t="s">
        <v>65</v>
      </c>
      <c r="G6" s="22" t="s">
        <v>74</v>
      </c>
      <c r="H6" s="23" t="s">
        <v>121</v>
      </c>
      <c r="I6" s="22" t="s">
        <v>4</v>
      </c>
      <c r="J6" s="27">
        <v>644.86</v>
      </c>
      <c r="K6" s="27">
        <v>45.14</v>
      </c>
      <c r="L6" s="27">
        <f t="shared" si="1"/>
        <v>690</v>
      </c>
      <c r="M6" s="27">
        <v>21.92</v>
      </c>
      <c r="N6" s="27">
        <v>31.477</v>
      </c>
      <c r="O6" s="36">
        <v>212975</v>
      </c>
      <c r="P6" s="36">
        <v>213219</v>
      </c>
      <c r="Q6" s="35">
        <f t="shared" si="3"/>
        <v>244</v>
      </c>
      <c r="R6" s="36">
        <v>213199</v>
      </c>
      <c r="S6" s="28"/>
    </row>
    <row r="7" spans="1:19" ht="15" customHeight="1">
      <c r="A7" s="25">
        <f t="shared" si="0"/>
        <v>44110</v>
      </c>
      <c r="B7" s="20" t="s">
        <v>62</v>
      </c>
      <c r="C7" s="20" t="s">
        <v>43</v>
      </c>
      <c r="D7" s="18"/>
      <c r="E7" s="18"/>
      <c r="F7" s="28"/>
      <c r="G7" s="28"/>
      <c r="H7" s="28"/>
      <c r="I7" s="28"/>
      <c r="J7" s="28"/>
      <c r="K7" s="28"/>
      <c r="L7" s="27">
        <f t="shared" si="1"/>
        <v>0</v>
      </c>
      <c r="M7" s="28"/>
      <c r="N7" s="28"/>
      <c r="O7" s="36">
        <v>0</v>
      </c>
      <c r="P7" s="36">
        <v>0</v>
      </c>
      <c r="Q7" s="35">
        <f t="shared" si="3"/>
        <v>0</v>
      </c>
      <c r="R7" s="36"/>
      <c r="S7" s="28"/>
    </row>
    <row r="8" spans="1:19" ht="15" customHeight="1">
      <c r="A8" s="25">
        <f t="shared" si="0"/>
        <v>44111</v>
      </c>
      <c r="B8" s="20" t="s">
        <v>62</v>
      </c>
      <c r="C8" s="20" t="s">
        <v>43</v>
      </c>
      <c r="D8" s="18"/>
      <c r="E8" s="18"/>
      <c r="F8" s="28"/>
      <c r="G8" s="28"/>
      <c r="H8" s="28"/>
      <c r="I8" s="28"/>
      <c r="J8" s="28"/>
      <c r="K8" s="28"/>
      <c r="L8" s="27">
        <f t="shared" si="1"/>
        <v>0</v>
      </c>
      <c r="M8" s="28"/>
      <c r="N8" s="28"/>
      <c r="O8" s="36">
        <f t="shared" si="2"/>
        <v>0</v>
      </c>
      <c r="P8" s="36"/>
      <c r="Q8" s="35">
        <f t="shared" si="3"/>
        <v>0</v>
      </c>
      <c r="R8" s="36"/>
      <c r="S8" s="28"/>
    </row>
    <row r="9" spans="1:19" ht="15" customHeight="1">
      <c r="A9" s="25">
        <f t="shared" si="0"/>
        <v>44112</v>
      </c>
      <c r="B9" s="20" t="s">
        <v>62</v>
      </c>
      <c r="C9" s="20" t="s">
        <v>43</v>
      </c>
      <c r="D9" s="18"/>
      <c r="E9" s="18"/>
      <c r="F9" s="26"/>
      <c r="G9" s="22"/>
      <c r="H9" s="23"/>
      <c r="I9" s="22"/>
      <c r="J9" s="27"/>
      <c r="K9" s="27"/>
      <c r="L9" s="27">
        <f t="shared" si="1"/>
        <v>0</v>
      </c>
      <c r="M9" s="27"/>
      <c r="N9" s="27"/>
      <c r="O9" s="36">
        <f t="shared" si="2"/>
        <v>0</v>
      </c>
      <c r="P9" s="36"/>
      <c r="Q9" s="35">
        <f t="shared" si="3"/>
        <v>0</v>
      </c>
      <c r="R9" s="36"/>
      <c r="S9" s="28"/>
    </row>
    <row r="10" spans="1:19" ht="15" customHeight="1">
      <c r="A10" s="25">
        <f t="shared" si="0"/>
        <v>44113</v>
      </c>
      <c r="B10" s="20" t="s">
        <v>62</v>
      </c>
      <c r="C10" s="20" t="s">
        <v>43</v>
      </c>
      <c r="D10" s="18"/>
      <c r="E10" s="18"/>
      <c r="F10" s="28"/>
      <c r="G10" s="28"/>
      <c r="H10" s="28"/>
      <c r="I10" s="28"/>
      <c r="J10" s="28"/>
      <c r="K10" s="28"/>
      <c r="L10" s="27">
        <f t="shared" si="1"/>
        <v>0</v>
      </c>
      <c r="M10" s="28"/>
      <c r="N10" s="28"/>
      <c r="O10" s="36">
        <f t="shared" si="2"/>
        <v>0</v>
      </c>
      <c r="P10" s="36"/>
      <c r="Q10" s="35">
        <f t="shared" si="3"/>
        <v>0</v>
      </c>
      <c r="R10" s="36"/>
      <c r="S10" s="28"/>
    </row>
    <row r="11" spans="1:19" ht="15" customHeight="1">
      <c r="A11" s="25">
        <f t="shared" si="0"/>
        <v>44114</v>
      </c>
      <c r="B11" s="20" t="s">
        <v>62</v>
      </c>
      <c r="C11" s="20" t="s">
        <v>43</v>
      </c>
      <c r="D11" s="18"/>
      <c r="E11" s="18"/>
      <c r="F11" s="26"/>
      <c r="G11" s="22"/>
      <c r="H11" s="23"/>
      <c r="I11" s="22"/>
      <c r="J11" s="27"/>
      <c r="K11" s="27"/>
      <c r="L11" s="27">
        <f t="shared" si="1"/>
        <v>0</v>
      </c>
      <c r="M11" s="27"/>
      <c r="N11" s="27"/>
      <c r="O11" s="36">
        <f t="shared" si="2"/>
        <v>0</v>
      </c>
      <c r="P11" s="36"/>
      <c r="Q11" s="35">
        <f t="shared" si="3"/>
        <v>0</v>
      </c>
      <c r="R11" s="36"/>
      <c r="S11" s="28"/>
    </row>
    <row r="12" spans="1:19" ht="15" customHeight="1">
      <c r="A12" s="25">
        <f t="shared" si="0"/>
        <v>44115</v>
      </c>
      <c r="B12" s="20" t="s">
        <v>62</v>
      </c>
      <c r="C12" s="20" t="s">
        <v>43</v>
      </c>
      <c r="D12" s="18"/>
      <c r="E12" s="18"/>
      <c r="F12" s="28"/>
      <c r="G12" s="28"/>
      <c r="H12" s="28"/>
      <c r="I12" s="28"/>
      <c r="J12" s="28"/>
      <c r="K12" s="28"/>
      <c r="L12" s="27">
        <f t="shared" si="1"/>
        <v>0</v>
      </c>
      <c r="M12" s="28"/>
      <c r="N12" s="28"/>
      <c r="O12" s="36">
        <f t="shared" si="2"/>
        <v>0</v>
      </c>
      <c r="P12" s="36"/>
      <c r="Q12" s="35">
        <f t="shared" si="3"/>
        <v>0</v>
      </c>
      <c r="R12" s="36"/>
      <c r="S12" s="28"/>
    </row>
    <row r="13" spans="1:19" ht="15" customHeight="1">
      <c r="A13" s="25">
        <f t="shared" si="0"/>
        <v>44116</v>
      </c>
      <c r="B13" s="20" t="s">
        <v>62</v>
      </c>
      <c r="C13" s="20" t="s">
        <v>43</v>
      </c>
      <c r="D13" s="18"/>
      <c r="E13" s="18"/>
      <c r="F13" s="28"/>
      <c r="G13" s="28"/>
      <c r="H13" s="28"/>
      <c r="I13" s="28"/>
      <c r="J13" s="28"/>
      <c r="K13" s="28"/>
      <c r="L13" s="27">
        <f t="shared" si="1"/>
        <v>0</v>
      </c>
      <c r="M13" s="28"/>
      <c r="N13" s="28"/>
      <c r="O13" s="36">
        <f t="shared" si="2"/>
        <v>0</v>
      </c>
      <c r="P13" s="36"/>
      <c r="Q13" s="35">
        <f t="shared" si="3"/>
        <v>0</v>
      </c>
      <c r="R13" s="36"/>
      <c r="S13" s="28"/>
    </row>
    <row r="14" spans="1:19" ht="15" customHeight="1">
      <c r="A14" s="25">
        <f t="shared" si="0"/>
        <v>44117</v>
      </c>
      <c r="B14" s="20" t="s">
        <v>62</v>
      </c>
      <c r="C14" s="20" t="s">
        <v>43</v>
      </c>
      <c r="D14" s="18"/>
      <c r="E14" s="18"/>
      <c r="F14" s="28"/>
      <c r="G14" s="28"/>
      <c r="H14" s="28"/>
      <c r="I14" s="28"/>
      <c r="J14" s="28"/>
      <c r="K14" s="28"/>
      <c r="L14" s="27">
        <f t="shared" si="1"/>
        <v>0</v>
      </c>
      <c r="M14" s="28"/>
      <c r="N14" s="28"/>
      <c r="O14" s="36">
        <f t="shared" si="2"/>
        <v>0</v>
      </c>
      <c r="P14" s="36"/>
      <c r="Q14" s="35">
        <f t="shared" si="3"/>
        <v>0</v>
      </c>
      <c r="R14" s="36"/>
      <c r="S14" s="28"/>
    </row>
    <row r="15" spans="1:19" ht="15" customHeight="1">
      <c r="A15" s="25">
        <f t="shared" si="0"/>
        <v>44118</v>
      </c>
      <c r="B15" s="20" t="s">
        <v>62</v>
      </c>
      <c r="C15" s="20" t="s">
        <v>43</v>
      </c>
      <c r="D15" s="18"/>
      <c r="E15" s="18"/>
      <c r="F15" s="28"/>
      <c r="G15" s="28"/>
      <c r="H15" s="28"/>
      <c r="I15" s="28"/>
      <c r="J15" s="28"/>
      <c r="K15" s="28"/>
      <c r="L15" s="27">
        <f t="shared" si="1"/>
        <v>0</v>
      </c>
      <c r="M15" s="28"/>
      <c r="N15" s="28"/>
      <c r="O15" s="36">
        <f t="shared" si="2"/>
        <v>0</v>
      </c>
      <c r="P15" s="36"/>
      <c r="Q15" s="35">
        <f t="shared" si="3"/>
        <v>0</v>
      </c>
      <c r="R15" s="36"/>
      <c r="S15" s="28"/>
    </row>
    <row r="16" spans="1:19" ht="15" customHeight="1">
      <c r="A16" s="25">
        <f t="shared" si="0"/>
        <v>44119</v>
      </c>
      <c r="B16" s="20" t="s">
        <v>62</v>
      </c>
      <c r="C16" s="20" t="s">
        <v>43</v>
      </c>
      <c r="D16" s="18"/>
      <c r="E16" s="18"/>
      <c r="F16" s="26"/>
      <c r="G16" s="22"/>
      <c r="H16" s="23"/>
      <c r="I16" s="22"/>
      <c r="J16" s="27"/>
      <c r="K16" s="27"/>
      <c r="L16" s="27">
        <f t="shared" si="1"/>
        <v>0</v>
      </c>
      <c r="M16" s="27"/>
      <c r="N16" s="27"/>
      <c r="O16" s="36">
        <f t="shared" si="2"/>
        <v>0</v>
      </c>
      <c r="P16" s="36"/>
      <c r="Q16" s="35">
        <f t="shared" si="3"/>
        <v>0</v>
      </c>
      <c r="R16" s="36"/>
      <c r="S16" s="28"/>
    </row>
    <row r="17" spans="1:19" ht="15" customHeight="1">
      <c r="A17" s="25">
        <f t="shared" si="0"/>
        <v>44120</v>
      </c>
      <c r="B17" s="20" t="s">
        <v>62</v>
      </c>
      <c r="C17" s="20" t="s">
        <v>43</v>
      </c>
      <c r="D17" s="18"/>
      <c r="E17" s="18"/>
      <c r="F17" s="28"/>
      <c r="G17" s="28"/>
      <c r="H17" s="28"/>
      <c r="I17" s="28"/>
      <c r="J17" s="28"/>
      <c r="K17" s="28"/>
      <c r="L17" s="27">
        <f t="shared" si="1"/>
        <v>0</v>
      </c>
      <c r="M17" s="28"/>
      <c r="N17" s="28"/>
      <c r="O17" s="36">
        <f t="shared" si="2"/>
        <v>0</v>
      </c>
      <c r="P17" s="36"/>
      <c r="Q17" s="35">
        <f t="shared" si="3"/>
        <v>0</v>
      </c>
      <c r="R17" s="36"/>
      <c r="S17" s="28"/>
    </row>
    <row r="18" spans="1:19" ht="15" customHeight="1">
      <c r="A18" s="25">
        <f t="shared" si="0"/>
        <v>44121</v>
      </c>
      <c r="B18" s="20" t="s">
        <v>62</v>
      </c>
      <c r="C18" s="20" t="s">
        <v>43</v>
      </c>
      <c r="D18" s="28"/>
      <c r="E18" s="28"/>
      <c r="F18" s="28"/>
      <c r="G18" s="28"/>
      <c r="H18" s="28"/>
      <c r="I18" s="28"/>
      <c r="J18" s="28"/>
      <c r="K18" s="28"/>
      <c r="L18" s="27">
        <f t="shared" si="1"/>
        <v>0</v>
      </c>
      <c r="M18" s="28"/>
      <c r="N18" s="28"/>
      <c r="O18" s="36">
        <f t="shared" si="2"/>
        <v>0</v>
      </c>
      <c r="P18" s="36"/>
      <c r="Q18" s="35">
        <f t="shared" si="3"/>
        <v>0</v>
      </c>
      <c r="R18" s="36"/>
      <c r="S18" s="28"/>
    </row>
    <row r="19" spans="1:19" ht="15" customHeight="1">
      <c r="A19" s="25">
        <f t="shared" si="0"/>
        <v>44122</v>
      </c>
      <c r="B19" s="20" t="s">
        <v>62</v>
      </c>
      <c r="C19" s="20" t="s">
        <v>43</v>
      </c>
      <c r="D19" s="28"/>
      <c r="E19" s="28"/>
      <c r="F19" s="28"/>
      <c r="G19" s="28"/>
      <c r="H19" s="28"/>
      <c r="I19" s="28"/>
      <c r="J19" s="28"/>
      <c r="K19" s="28"/>
      <c r="L19" s="27">
        <f t="shared" si="1"/>
        <v>0</v>
      </c>
      <c r="M19" s="28"/>
      <c r="N19" s="28"/>
      <c r="O19" s="36">
        <f t="shared" si="2"/>
        <v>0</v>
      </c>
      <c r="P19" s="36"/>
      <c r="Q19" s="35">
        <f t="shared" si="3"/>
        <v>0</v>
      </c>
      <c r="R19" s="36"/>
      <c r="S19" s="28"/>
    </row>
    <row r="20" spans="1:19" ht="15" customHeight="1">
      <c r="A20" s="25">
        <f t="shared" si="0"/>
        <v>44123</v>
      </c>
      <c r="B20" s="20" t="s">
        <v>62</v>
      </c>
      <c r="C20" s="20" t="s">
        <v>43</v>
      </c>
      <c r="D20" s="28"/>
      <c r="E20" s="28"/>
      <c r="F20" s="26"/>
      <c r="G20" s="22"/>
      <c r="H20" s="23"/>
      <c r="I20" s="22"/>
      <c r="J20" s="27"/>
      <c r="K20" s="27"/>
      <c r="L20" s="27">
        <f t="shared" si="1"/>
        <v>0</v>
      </c>
      <c r="M20" s="27"/>
      <c r="N20" s="27"/>
      <c r="O20" s="36">
        <f t="shared" si="2"/>
        <v>0</v>
      </c>
      <c r="P20" s="36"/>
      <c r="Q20" s="35">
        <f t="shared" si="3"/>
        <v>0</v>
      </c>
      <c r="R20" s="36"/>
      <c r="S20" s="28"/>
    </row>
    <row r="21" spans="1:19" ht="15" customHeight="1">
      <c r="A21" s="25">
        <f t="shared" si="0"/>
        <v>44124</v>
      </c>
      <c r="B21" s="20" t="s">
        <v>62</v>
      </c>
      <c r="C21" s="20" t="s">
        <v>43</v>
      </c>
      <c r="D21" s="28"/>
      <c r="E21" s="28"/>
      <c r="F21" s="28"/>
      <c r="G21" s="28"/>
      <c r="H21" s="28"/>
      <c r="I21" s="28"/>
      <c r="J21" s="28"/>
      <c r="K21" s="28"/>
      <c r="L21" s="27">
        <f t="shared" si="1"/>
        <v>0</v>
      </c>
      <c r="M21" s="28"/>
      <c r="N21" s="28"/>
      <c r="O21" s="36">
        <f t="shared" si="2"/>
        <v>0</v>
      </c>
      <c r="P21" s="36"/>
      <c r="Q21" s="35">
        <f t="shared" si="3"/>
        <v>0</v>
      </c>
      <c r="R21" s="36"/>
      <c r="S21" s="28"/>
    </row>
    <row r="22" spans="1:19" ht="15" customHeight="1">
      <c r="A22" s="25">
        <f t="shared" si="0"/>
        <v>44125</v>
      </c>
      <c r="B22" s="20" t="s">
        <v>62</v>
      </c>
      <c r="C22" s="20" t="s">
        <v>43</v>
      </c>
      <c r="D22" s="28"/>
      <c r="E22" s="28"/>
      <c r="F22" s="26"/>
      <c r="G22" s="22"/>
      <c r="H22" s="23"/>
      <c r="I22" s="22"/>
      <c r="J22" s="27"/>
      <c r="K22" s="27"/>
      <c r="L22" s="27">
        <f t="shared" si="1"/>
        <v>0</v>
      </c>
      <c r="M22" s="27"/>
      <c r="N22" s="27"/>
      <c r="O22" s="36">
        <f t="shared" si="2"/>
        <v>0</v>
      </c>
      <c r="P22" s="36"/>
      <c r="Q22" s="35">
        <f t="shared" si="3"/>
        <v>0</v>
      </c>
      <c r="R22" s="36"/>
      <c r="S22" s="28"/>
    </row>
    <row r="23" spans="1:19" ht="15" customHeight="1">
      <c r="A23" s="25">
        <f t="shared" si="0"/>
        <v>44126</v>
      </c>
      <c r="B23" s="20" t="s">
        <v>62</v>
      </c>
      <c r="C23" s="20" t="s">
        <v>43</v>
      </c>
      <c r="D23" s="28"/>
      <c r="E23" s="28"/>
      <c r="F23" s="28"/>
      <c r="G23" s="28"/>
      <c r="H23" s="28"/>
      <c r="I23" s="28"/>
      <c r="J23" s="28"/>
      <c r="K23" s="28"/>
      <c r="L23" s="27">
        <f t="shared" si="1"/>
        <v>0</v>
      </c>
      <c r="M23" s="28"/>
      <c r="N23" s="28"/>
      <c r="O23" s="36">
        <f t="shared" si="2"/>
        <v>0</v>
      </c>
      <c r="P23" s="36"/>
      <c r="Q23" s="35">
        <f t="shared" si="3"/>
        <v>0</v>
      </c>
      <c r="R23" s="36"/>
      <c r="S23" s="28"/>
    </row>
    <row r="24" spans="1:19" ht="15" customHeight="1">
      <c r="A24" s="25">
        <f t="shared" si="0"/>
        <v>44127</v>
      </c>
      <c r="B24" s="20" t="s">
        <v>62</v>
      </c>
      <c r="C24" s="20" t="s">
        <v>43</v>
      </c>
      <c r="D24" s="28"/>
      <c r="E24" s="28"/>
      <c r="F24" s="28"/>
      <c r="G24" s="28"/>
      <c r="H24" s="28"/>
      <c r="I24" s="28"/>
      <c r="J24" s="28"/>
      <c r="K24" s="28"/>
      <c r="L24" s="27">
        <f t="shared" si="1"/>
        <v>0</v>
      </c>
      <c r="M24" s="28"/>
      <c r="N24" s="28"/>
      <c r="O24" s="36">
        <f t="shared" si="2"/>
        <v>0</v>
      </c>
      <c r="P24" s="36"/>
      <c r="Q24" s="35">
        <f t="shared" si="3"/>
        <v>0</v>
      </c>
      <c r="R24" s="36"/>
      <c r="S24" s="28"/>
    </row>
    <row r="25" spans="1:19" ht="15" customHeight="1">
      <c r="A25" s="25">
        <f t="shared" si="0"/>
        <v>44128</v>
      </c>
      <c r="B25" s="20" t="s">
        <v>62</v>
      </c>
      <c r="C25" s="20" t="s">
        <v>43</v>
      </c>
      <c r="D25" s="28"/>
      <c r="E25" s="28"/>
      <c r="F25" s="26"/>
      <c r="G25" s="22"/>
      <c r="H25" s="23"/>
      <c r="I25" s="22"/>
      <c r="J25" s="27"/>
      <c r="K25" s="27"/>
      <c r="L25" s="27">
        <f t="shared" si="1"/>
        <v>0</v>
      </c>
      <c r="M25" s="27"/>
      <c r="N25" s="27"/>
      <c r="O25" s="36">
        <f t="shared" si="2"/>
        <v>0</v>
      </c>
      <c r="P25" s="36"/>
      <c r="Q25" s="35">
        <f t="shared" si="3"/>
        <v>0</v>
      </c>
      <c r="R25" s="36"/>
      <c r="S25" s="28"/>
    </row>
    <row r="26" spans="1:19" ht="15" customHeight="1">
      <c r="A26" s="25">
        <f t="shared" si="0"/>
        <v>44129</v>
      </c>
      <c r="B26" s="20" t="s">
        <v>62</v>
      </c>
      <c r="C26" s="20" t="s">
        <v>43</v>
      </c>
      <c r="D26" s="28"/>
      <c r="E26" s="28"/>
      <c r="F26" s="28"/>
      <c r="G26" s="28"/>
      <c r="H26" s="28"/>
      <c r="I26" s="28"/>
      <c r="J26" s="28"/>
      <c r="K26" s="28"/>
      <c r="L26" s="27">
        <f t="shared" si="1"/>
        <v>0</v>
      </c>
      <c r="M26" s="28"/>
      <c r="N26" s="28"/>
      <c r="O26" s="36">
        <f t="shared" si="2"/>
        <v>0</v>
      </c>
      <c r="P26" s="36"/>
      <c r="Q26" s="35">
        <f t="shared" si="3"/>
        <v>0</v>
      </c>
      <c r="R26" s="36"/>
      <c r="S26" s="28"/>
    </row>
    <row r="27" spans="1:19" ht="15" customHeight="1">
      <c r="A27" s="25">
        <f t="shared" si="0"/>
        <v>44130</v>
      </c>
      <c r="B27" s="20" t="s">
        <v>62</v>
      </c>
      <c r="C27" s="20" t="s">
        <v>43</v>
      </c>
      <c r="D27" s="28"/>
      <c r="E27" s="28"/>
      <c r="F27" s="26"/>
      <c r="G27" s="22"/>
      <c r="H27" s="23"/>
      <c r="I27" s="22"/>
      <c r="J27" s="27"/>
      <c r="K27" s="27"/>
      <c r="L27" s="27">
        <f t="shared" si="1"/>
        <v>0</v>
      </c>
      <c r="M27" s="27"/>
      <c r="N27" s="27"/>
      <c r="O27" s="36">
        <f t="shared" si="2"/>
        <v>0</v>
      </c>
      <c r="P27" s="36"/>
      <c r="Q27" s="35">
        <f t="shared" si="3"/>
        <v>0</v>
      </c>
      <c r="R27" s="36"/>
      <c r="S27" s="28"/>
    </row>
    <row r="28" spans="1:19" ht="15" customHeight="1">
      <c r="A28" s="25">
        <f t="shared" si="0"/>
        <v>44131</v>
      </c>
      <c r="B28" s="20" t="s">
        <v>62</v>
      </c>
      <c r="C28" s="20" t="s">
        <v>43</v>
      </c>
      <c r="D28" s="28"/>
      <c r="E28" s="28"/>
      <c r="F28" s="29"/>
      <c r="G28" s="22"/>
      <c r="H28" s="23"/>
      <c r="I28" s="22"/>
      <c r="J28" s="27"/>
      <c r="K28" s="27"/>
      <c r="L28" s="27">
        <f t="shared" si="1"/>
        <v>0</v>
      </c>
      <c r="M28" s="27"/>
      <c r="N28" s="27"/>
      <c r="O28" s="36">
        <f t="shared" si="2"/>
        <v>0</v>
      </c>
      <c r="P28" s="36"/>
      <c r="Q28" s="35">
        <f t="shared" si="3"/>
        <v>0</v>
      </c>
      <c r="R28" s="36"/>
      <c r="S28" s="28"/>
    </row>
    <row r="29" spans="1:19">
      <c r="A29" s="25">
        <f t="shared" si="0"/>
        <v>44132</v>
      </c>
      <c r="B29" s="20" t="s">
        <v>62</v>
      </c>
      <c r="C29" s="20" t="s">
        <v>43</v>
      </c>
      <c r="D29" s="28"/>
      <c r="E29" s="28"/>
      <c r="F29" s="29"/>
      <c r="G29" s="22"/>
      <c r="H29" s="23"/>
      <c r="I29" s="22"/>
      <c r="J29" s="27"/>
      <c r="K29" s="27"/>
      <c r="L29" s="27">
        <f t="shared" si="1"/>
        <v>0</v>
      </c>
      <c r="M29" s="27"/>
      <c r="N29" s="27"/>
      <c r="O29" s="36">
        <f t="shared" si="2"/>
        <v>0</v>
      </c>
      <c r="P29" s="36"/>
      <c r="Q29" s="35">
        <f t="shared" si="3"/>
        <v>0</v>
      </c>
      <c r="R29" s="36"/>
      <c r="S29" s="28"/>
    </row>
    <row r="30" spans="1:19">
      <c r="A30" s="25">
        <f t="shared" si="0"/>
        <v>44133</v>
      </c>
      <c r="B30" s="20" t="s">
        <v>62</v>
      </c>
      <c r="C30" s="20" t="s">
        <v>43</v>
      </c>
      <c r="D30" s="28"/>
      <c r="E30" s="28"/>
      <c r="F30" s="26"/>
      <c r="G30" s="29"/>
      <c r="H30" s="23"/>
      <c r="I30" s="30"/>
      <c r="J30" s="27"/>
      <c r="K30" s="27"/>
      <c r="L30" s="27">
        <f t="shared" si="1"/>
        <v>0</v>
      </c>
      <c r="M30" s="27"/>
      <c r="N30" s="27"/>
      <c r="O30" s="36">
        <f t="shared" si="2"/>
        <v>0</v>
      </c>
      <c r="P30" s="36"/>
      <c r="Q30" s="35">
        <f t="shared" si="3"/>
        <v>0</v>
      </c>
      <c r="R30" s="36"/>
      <c r="S30" s="28"/>
    </row>
    <row r="31" spans="1:19">
      <c r="A31" s="25">
        <f t="shared" si="0"/>
        <v>44134</v>
      </c>
      <c r="B31" s="20" t="s">
        <v>62</v>
      </c>
      <c r="C31" s="20" t="s">
        <v>43</v>
      </c>
      <c r="D31" s="28"/>
      <c r="E31" s="28"/>
      <c r="F31" s="31"/>
      <c r="G31" s="22"/>
      <c r="H31" s="23"/>
      <c r="I31" s="22"/>
      <c r="J31" s="27"/>
      <c r="K31" s="27"/>
      <c r="L31" s="27">
        <f t="shared" si="1"/>
        <v>0</v>
      </c>
      <c r="M31" s="27"/>
      <c r="N31" s="27"/>
      <c r="O31" s="36">
        <f t="shared" si="2"/>
        <v>0</v>
      </c>
      <c r="P31" s="36"/>
      <c r="Q31" s="35">
        <f t="shared" si="3"/>
        <v>0</v>
      </c>
      <c r="R31" s="36"/>
      <c r="S31" s="28"/>
    </row>
    <row r="32" spans="1:19">
      <c r="A32" s="25"/>
      <c r="B32" s="20" t="s">
        <v>62</v>
      </c>
      <c r="C32" s="20" t="s">
        <v>43</v>
      </c>
      <c r="D32" s="28"/>
      <c r="E32" s="28"/>
      <c r="F32" s="31"/>
      <c r="G32" s="22"/>
      <c r="H32" s="23"/>
      <c r="I32" s="22"/>
      <c r="J32" s="27"/>
      <c r="K32" s="27"/>
      <c r="L32" s="27">
        <f t="shared" si="1"/>
        <v>0</v>
      </c>
      <c r="M32" s="27"/>
      <c r="N32" s="27"/>
      <c r="O32" s="36">
        <f t="shared" si="2"/>
        <v>0</v>
      </c>
      <c r="P32" s="36"/>
      <c r="Q32" s="39">
        <f t="shared" si="3"/>
        <v>0</v>
      </c>
      <c r="R32" s="36"/>
      <c r="S32" s="28"/>
    </row>
    <row r="33" spans="1:14" ht="15.75" thickBot="1">
      <c r="A33" s="14"/>
      <c r="F33" s="15" t="s">
        <v>3</v>
      </c>
      <c r="G33" s="15"/>
      <c r="H33" s="15"/>
      <c r="I33" s="15"/>
      <c r="J33" s="16">
        <f>SUM(J2:J32)</f>
        <v>1401.87</v>
      </c>
      <c r="K33" s="16">
        <f t="shared" ref="K33:N33" si="4">SUM(K2:K32)</f>
        <v>98.13</v>
      </c>
      <c r="L33" s="16">
        <f t="shared" si="4"/>
        <v>1500</v>
      </c>
      <c r="M33" s="15"/>
      <c r="N33" s="16">
        <f t="shared" si="4"/>
        <v>68.527000000000001</v>
      </c>
    </row>
    <row r="34" spans="1:14">
      <c r="A34" s="14"/>
    </row>
    <row r="35" spans="1:14">
      <c r="A35" s="14"/>
      <c r="G35" s="10"/>
      <c r="H35" s="11" t="s">
        <v>2</v>
      </c>
      <c r="I35" s="10"/>
      <c r="L35" s="9" t="e">
        <f>#REF!-L33</f>
        <v>#REF!</v>
      </c>
    </row>
    <row r="36" spans="1:14">
      <c r="A36" s="14"/>
      <c r="G36" s="8"/>
      <c r="I36" s="7">
        <v>212692</v>
      </c>
      <c r="J36" s="6">
        <v>213219</v>
      </c>
      <c r="L36" s="5">
        <f>J36-I36</f>
        <v>527</v>
      </c>
    </row>
    <row r="37" spans="1:14">
      <c r="A37" s="14"/>
      <c r="G37" s="4"/>
      <c r="I37" s="3" t="s">
        <v>1</v>
      </c>
      <c r="J37" s="3" t="s">
        <v>0</v>
      </c>
      <c r="L37" s="2">
        <f>L36/N33</f>
        <v>7.6903994046142392</v>
      </c>
    </row>
    <row r="38" spans="1:14">
      <c r="A38" s="14"/>
    </row>
    <row r="39" spans="1:14">
      <c r="A39" s="14"/>
    </row>
    <row r="40" spans="1:14">
      <c r="A40" s="14"/>
    </row>
    <row r="41" spans="1:14">
      <c r="A41" s="14"/>
    </row>
    <row r="42" spans="1:14">
      <c r="A42" s="14"/>
    </row>
    <row r="43" spans="1:14">
      <c r="A43" s="14"/>
    </row>
    <row r="44" spans="1:14">
      <c r="A44" s="14"/>
    </row>
  </sheetData>
  <phoneticPr fontId="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44"/>
  <sheetViews>
    <sheetView topLeftCell="H1" workbookViewId="0">
      <selection activeCell="J21" sqref="J21"/>
    </sheetView>
  </sheetViews>
  <sheetFormatPr defaultColWidth="9" defaultRowHeight="15"/>
  <cols>
    <col min="1" max="1" width="12.5703125" style="1" customWidth="1"/>
    <col min="2" max="2" width="11.28515625" style="1" bestFit="1" customWidth="1"/>
    <col min="3" max="3" width="9" style="1"/>
    <col min="4" max="4" width="11.5703125" style="1" customWidth="1"/>
    <col min="5" max="5" width="18.7109375" style="1" customWidth="1"/>
    <col min="6" max="6" width="13" style="1" customWidth="1"/>
    <col min="7" max="7" width="17" style="1" customWidth="1"/>
    <col min="8" max="8" width="36.42578125" style="1" customWidth="1"/>
    <col min="9" max="9" width="12.85546875" style="1" customWidth="1"/>
    <col min="10" max="10" width="13.42578125" style="1" customWidth="1"/>
    <col min="11" max="11" width="14.5703125" style="1" customWidth="1"/>
    <col min="12" max="12" width="15.28515625" style="1" bestFit="1" customWidth="1"/>
    <col min="13" max="13" width="9.42578125" style="1" bestFit="1" customWidth="1"/>
    <col min="14" max="14" width="11.7109375" style="1" bestFit="1" customWidth="1"/>
    <col min="15" max="15" width="12.140625" style="37" customWidth="1"/>
    <col min="16" max="16" width="12.5703125" style="37" customWidth="1"/>
    <col min="17" max="18" width="9" style="37"/>
    <col min="19" max="16384" width="9" style="1"/>
  </cols>
  <sheetData>
    <row r="1" spans="1:19" s="13" customFormat="1" ht="63">
      <c r="A1" s="32" t="s">
        <v>31</v>
      </c>
      <c r="B1" s="32" t="s">
        <v>28</v>
      </c>
      <c r="C1" s="17" t="s">
        <v>29</v>
      </c>
      <c r="D1" s="33" t="s">
        <v>27</v>
      </c>
      <c r="E1" s="33" t="s">
        <v>25</v>
      </c>
      <c r="F1" s="17" t="s">
        <v>23</v>
      </c>
      <c r="G1" s="17" t="s">
        <v>22</v>
      </c>
      <c r="H1" s="17" t="s">
        <v>21</v>
      </c>
      <c r="I1" s="17" t="s">
        <v>20</v>
      </c>
      <c r="J1" s="17" t="s">
        <v>19</v>
      </c>
      <c r="K1" s="17" t="s">
        <v>18</v>
      </c>
      <c r="L1" s="17" t="s">
        <v>17</v>
      </c>
      <c r="M1" s="17" t="s">
        <v>16</v>
      </c>
      <c r="N1" s="17" t="s">
        <v>15</v>
      </c>
      <c r="O1" s="34" t="s">
        <v>32</v>
      </c>
      <c r="P1" s="34" t="s">
        <v>35</v>
      </c>
      <c r="Q1" s="34" t="s">
        <v>34</v>
      </c>
      <c r="R1" s="34" t="s">
        <v>33</v>
      </c>
      <c r="S1" s="34" t="s">
        <v>44</v>
      </c>
    </row>
    <row r="2" spans="1:19" s="12" customFormat="1" ht="15" customHeight="1">
      <c r="A2" s="19">
        <v>44105</v>
      </c>
      <c r="B2" s="20" t="s">
        <v>62</v>
      </c>
      <c r="C2" s="20" t="s">
        <v>60</v>
      </c>
      <c r="D2" s="18"/>
      <c r="E2" s="18"/>
      <c r="F2" s="20"/>
      <c r="G2" s="20"/>
      <c r="H2" s="20"/>
      <c r="I2" s="20"/>
      <c r="J2" s="20"/>
      <c r="K2" s="20"/>
      <c r="L2" s="20"/>
      <c r="M2" s="20"/>
      <c r="N2" s="20"/>
      <c r="O2" s="68"/>
      <c r="P2" s="68"/>
      <c r="Q2" s="68"/>
      <c r="R2" s="68"/>
      <c r="S2" s="69"/>
    </row>
    <row r="3" spans="1:19" ht="15" customHeight="1">
      <c r="A3" s="25">
        <f>+A2+1</f>
        <v>44106</v>
      </c>
      <c r="B3" s="20" t="s">
        <v>62</v>
      </c>
      <c r="C3" s="20" t="s">
        <v>60</v>
      </c>
      <c r="D3" s="18"/>
      <c r="E3" s="18"/>
      <c r="F3" s="21"/>
      <c r="G3" s="22"/>
      <c r="H3" s="23"/>
      <c r="I3" s="22"/>
      <c r="J3" s="24"/>
      <c r="K3" s="24"/>
      <c r="L3" s="27">
        <f>J3+K3</f>
        <v>0</v>
      </c>
      <c r="M3" s="24"/>
      <c r="N3" s="24"/>
      <c r="O3" s="39">
        <v>0</v>
      </c>
      <c r="P3" s="35"/>
      <c r="Q3" s="35">
        <f>+P3-O3</f>
        <v>0</v>
      </c>
      <c r="R3" s="36"/>
      <c r="S3" s="28"/>
    </row>
    <row r="4" spans="1:19" ht="14.25" customHeight="1">
      <c r="A4" s="25">
        <f t="shared" ref="A4:A31" si="0">+A3+1</f>
        <v>44107</v>
      </c>
      <c r="B4" s="20" t="s">
        <v>62</v>
      </c>
      <c r="C4" s="20" t="s">
        <v>60</v>
      </c>
      <c r="D4" s="18"/>
      <c r="E4" s="18"/>
      <c r="F4" s="28"/>
      <c r="G4" s="28"/>
      <c r="H4" s="28"/>
      <c r="I4" s="28"/>
      <c r="J4" s="28"/>
      <c r="K4" s="28"/>
      <c r="L4" s="27">
        <f t="shared" ref="L4:L32" si="1">J4+K4</f>
        <v>0</v>
      </c>
      <c r="M4" s="28"/>
      <c r="N4" s="28"/>
      <c r="O4" s="36">
        <f t="shared" ref="O4:O32" si="2">+P3</f>
        <v>0</v>
      </c>
      <c r="P4" s="36"/>
      <c r="Q4" s="35">
        <f t="shared" ref="Q4:Q32" si="3">+P4-O4</f>
        <v>0</v>
      </c>
      <c r="R4" s="36"/>
      <c r="S4" s="28"/>
    </row>
    <row r="5" spans="1:19" ht="15" customHeight="1">
      <c r="A5" s="25">
        <f t="shared" si="0"/>
        <v>44108</v>
      </c>
      <c r="B5" s="20" t="s">
        <v>62</v>
      </c>
      <c r="C5" s="20" t="s">
        <v>60</v>
      </c>
      <c r="D5" s="18" t="s">
        <v>100</v>
      </c>
      <c r="E5" s="75" t="s">
        <v>101</v>
      </c>
      <c r="F5" s="76" t="s">
        <v>102</v>
      </c>
      <c r="G5" s="76" t="s">
        <v>103</v>
      </c>
      <c r="H5" s="28" t="s">
        <v>104</v>
      </c>
      <c r="I5" s="76" t="s">
        <v>105</v>
      </c>
      <c r="J5" s="28">
        <v>467.29</v>
      </c>
      <c r="K5" s="28">
        <v>32.71</v>
      </c>
      <c r="L5" s="27">
        <f t="shared" si="1"/>
        <v>500</v>
      </c>
      <c r="M5" s="28">
        <v>18.87</v>
      </c>
      <c r="N5" s="28">
        <v>26.5</v>
      </c>
      <c r="O5" s="36">
        <v>235280</v>
      </c>
      <c r="P5" s="36">
        <v>235476</v>
      </c>
      <c r="Q5" s="35">
        <f t="shared" si="3"/>
        <v>196</v>
      </c>
      <c r="R5" s="36">
        <v>235474</v>
      </c>
      <c r="S5" s="28"/>
    </row>
    <row r="6" spans="1:19" ht="15" customHeight="1">
      <c r="A6" s="25">
        <f t="shared" si="0"/>
        <v>44109</v>
      </c>
      <c r="B6" s="20" t="s">
        <v>62</v>
      </c>
      <c r="C6" s="20" t="s">
        <v>60</v>
      </c>
      <c r="D6" s="18" t="s">
        <v>100</v>
      </c>
      <c r="E6" s="75" t="s">
        <v>101</v>
      </c>
      <c r="F6" s="26" t="s">
        <v>122</v>
      </c>
      <c r="G6" s="22" t="s">
        <v>123</v>
      </c>
      <c r="H6" s="23" t="s">
        <v>124</v>
      </c>
      <c r="I6" s="22" t="s">
        <v>4</v>
      </c>
      <c r="J6" s="27">
        <v>401.87</v>
      </c>
      <c r="K6" s="27">
        <v>28.13</v>
      </c>
      <c r="L6" s="27">
        <f t="shared" si="1"/>
        <v>430</v>
      </c>
      <c r="M6" s="27">
        <v>18.87</v>
      </c>
      <c r="N6" s="27">
        <v>22.786999999999999</v>
      </c>
      <c r="O6" s="36">
        <v>235476</v>
      </c>
      <c r="P6" s="36">
        <v>235695</v>
      </c>
      <c r="Q6" s="35">
        <f t="shared" si="3"/>
        <v>219</v>
      </c>
      <c r="R6" s="36">
        <v>235687</v>
      </c>
      <c r="S6" s="28"/>
    </row>
    <row r="7" spans="1:19" ht="15" customHeight="1">
      <c r="A7" s="25">
        <f t="shared" si="0"/>
        <v>44110</v>
      </c>
      <c r="B7" s="20" t="s">
        <v>62</v>
      </c>
      <c r="C7" s="20" t="s">
        <v>60</v>
      </c>
      <c r="D7" s="18"/>
      <c r="E7" s="18"/>
      <c r="F7" s="28"/>
      <c r="G7" s="28"/>
      <c r="H7" s="28"/>
      <c r="I7" s="28"/>
      <c r="J7" s="28"/>
      <c r="K7" s="28"/>
      <c r="L7" s="27">
        <f t="shared" si="1"/>
        <v>0</v>
      </c>
      <c r="M7" s="28"/>
      <c r="N7" s="28"/>
      <c r="O7" s="36">
        <v>0</v>
      </c>
      <c r="P7" s="36">
        <v>0</v>
      </c>
      <c r="Q7" s="35">
        <f t="shared" si="3"/>
        <v>0</v>
      </c>
      <c r="R7" s="36"/>
      <c r="S7" s="28"/>
    </row>
    <row r="8" spans="1:19" ht="15" customHeight="1">
      <c r="A8" s="25">
        <f t="shared" si="0"/>
        <v>44111</v>
      </c>
      <c r="B8" s="20" t="s">
        <v>62</v>
      </c>
      <c r="C8" s="20" t="s">
        <v>60</v>
      </c>
      <c r="D8" s="18"/>
      <c r="E8" s="18"/>
      <c r="F8" s="28"/>
      <c r="G8" s="28"/>
      <c r="H8" s="28"/>
      <c r="I8" s="28"/>
      <c r="J8" s="28"/>
      <c r="K8" s="28"/>
      <c r="L8" s="27">
        <f t="shared" si="1"/>
        <v>0</v>
      </c>
      <c r="M8" s="28"/>
      <c r="N8" s="28"/>
      <c r="O8" s="36">
        <f t="shared" si="2"/>
        <v>0</v>
      </c>
      <c r="P8" s="36"/>
      <c r="Q8" s="35">
        <f t="shared" si="3"/>
        <v>0</v>
      </c>
      <c r="R8" s="36"/>
      <c r="S8" s="28"/>
    </row>
    <row r="9" spans="1:19" ht="15" customHeight="1">
      <c r="A9" s="25">
        <f t="shared" si="0"/>
        <v>44112</v>
      </c>
      <c r="B9" s="20" t="s">
        <v>62</v>
      </c>
      <c r="C9" s="20" t="s">
        <v>60</v>
      </c>
      <c r="D9" s="18"/>
      <c r="E9" s="18"/>
      <c r="F9" s="26"/>
      <c r="G9" s="22"/>
      <c r="H9" s="23"/>
      <c r="I9" s="22"/>
      <c r="J9" s="27"/>
      <c r="K9" s="27"/>
      <c r="L9" s="27">
        <f t="shared" si="1"/>
        <v>0</v>
      </c>
      <c r="M9" s="27"/>
      <c r="N9" s="27"/>
      <c r="O9" s="36">
        <f t="shared" si="2"/>
        <v>0</v>
      </c>
      <c r="P9" s="36"/>
      <c r="Q9" s="35">
        <f t="shared" si="3"/>
        <v>0</v>
      </c>
      <c r="R9" s="36"/>
      <c r="S9" s="28"/>
    </row>
    <row r="10" spans="1:19" ht="15" customHeight="1">
      <c r="A10" s="25">
        <f t="shared" si="0"/>
        <v>44113</v>
      </c>
      <c r="B10" s="20" t="s">
        <v>62</v>
      </c>
      <c r="C10" s="20" t="s">
        <v>60</v>
      </c>
      <c r="D10" s="18"/>
      <c r="E10" s="18"/>
      <c r="F10" s="28"/>
      <c r="G10" s="28"/>
      <c r="H10" s="28"/>
      <c r="I10" s="28"/>
      <c r="J10" s="28"/>
      <c r="K10" s="28"/>
      <c r="L10" s="27">
        <f t="shared" si="1"/>
        <v>0</v>
      </c>
      <c r="M10" s="28"/>
      <c r="N10" s="28"/>
      <c r="O10" s="36">
        <f t="shared" si="2"/>
        <v>0</v>
      </c>
      <c r="P10" s="36"/>
      <c r="Q10" s="35">
        <f t="shared" si="3"/>
        <v>0</v>
      </c>
      <c r="R10" s="36"/>
      <c r="S10" s="28"/>
    </row>
    <row r="11" spans="1:19" ht="15" customHeight="1">
      <c r="A11" s="25">
        <f t="shared" si="0"/>
        <v>44114</v>
      </c>
      <c r="B11" s="20" t="s">
        <v>62</v>
      </c>
      <c r="C11" s="20" t="s">
        <v>60</v>
      </c>
      <c r="D11" s="18"/>
      <c r="E11" s="18"/>
      <c r="F11" s="26"/>
      <c r="G11" s="22"/>
      <c r="H11" s="23"/>
      <c r="I11" s="22"/>
      <c r="J11" s="27"/>
      <c r="K11" s="27"/>
      <c r="L11" s="27">
        <f t="shared" si="1"/>
        <v>0</v>
      </c>
      <c r="M11" s="27"/>
      <c r="N11" s="27"/>
      <c r="O11" s="36">
        <f t="shared" si="2"/>
        <v>0</v>
      </c>
      <c r="P11" s="36"/>
      <c r="Q11" s="35">
        <f t="shared" si="3"/>
        <v>0</v>
      </c>
      <c r="R11" s="36"/>
      <c r="S11" s="28"/>
    </row>
    <row r="12" spans="1:19" ht="15" customHeight="1">
      <c r="A12" s="25">
        <f t="shared" si="0"/>
        <v>44115</v>
      </c>
      <c r="B12" s="20" t="s">
        <v>62</v>
      </c>
      <c r="C12" s="20" t="s">
        <v>60</v>
      </c>
      <c r="D12" s="18"/>
      <c r="E12" s="18"/>
      <c r="F12" s="28"/>
      <c r="G12" s="28"/>
      <c r="H12" s="28"/>
      <c r="I12" s="28"/>
      <c r="J12" s="28"/>
      <c r="K12" s="28"/>
      <c r="L12" s="27">
        <f t="shared" si="1"/>
        <v>0</v>
      </c>
      <c r="M12" s="28"/>
      <c r="N12" s="28"/>
      <c r="O12" s="36">
        <f t="shared" si="2"/>
        <v>0</v>
      </c>
      <c r="P12" s="36"/>
      <c r="Q12" s="35">
        <f t="shared" si="3"/>
        <v>0</v>
      </c>
      <c r="R12" s="36"/>
      <c r="S12" s="28"/>
    </row>
    <row r="13" spans="1:19" ht="15" customHeight="1">
      <c r="A13" s="25">
        <f t="shared" si="0"/>
        <v>44116</v>
      </c>
      <c r="B13" s="20" t="s">
        <v>62</v>
      </c>
      <c r="C13" s="20" t="s">
        <v>60</v>
      </c>
      <c r="D13" s="18"/>
      <c r="E13" s="18"/>
      <c r="F13" s="28"/>
      <c r="G13" s="28"/>
      <c r="H13" s="28"/>
      <c r="I13" s="28"/>
      <c r="J13" s="28"/>
      <c r="K13" s="28"/>
      <c r="L13" s="27">
        <f t="shared" si="1"/>
        <v>0</v>
      </c>
      <c r="M13" s="28"/>
      <c r="N13" s="28"/>
      <c r="O13" s="36">
        <f t="shared" si="2"/>
        <v>0</v>
      </c>
      <c r="P13" s="36"/>
      <c r="Q13" s="35">
        <f t="shared" si="3"/>
        <v>0</v>
      </c>
      <c r="R13" s="36"/>
      <c r="S13" s="28"/>
    </row>
    <row r="14" spans="1:19" ht="15" customHeight="1">
      <c r="A14" s="25">
        <f t="shared" si="0"/>
        <v>44117</v>
      </c>
      <c r="B14" s="20" t="s">
        <v>62</v>
      </c>
      <c r="C14" s="20" t="s">
        <v>60</v>
      </c>
      <c r="D14" s="18"/>
      <c r="E14" s="18"/>
      <c r="F14" s="28"/>
      <c r="G14" s="28"/>
      <c r="H14" s="28"/>
      <c r="I14" s="28"/>
      <c r="J14" s="28"/>
      <c r="K14" s="28"/>
      <c r="L14" s="27">
        <f t="shared" si="1"/>
        <v>0</v>
      </c>
      <c r="M14" s="28"/>
      <c r="N14" s="28"/>
      <c r="O14" s="36">
        <f t="shared" si="2"/>
        <v>0</v>
      </c>
      <c r="P14" s="36"/>
      <c r="Q14" s="35">
        <f t="shared" si="3"/>
        <v>0</v>
      </c>
      <c r="R14" s="36"/>
      <c r="S14" s="28"/>
    </row>
    <row r="15" spans="1:19" ht="15" customHeight="1">
      <c r="A15" s="25">
        <f t="shared" si="0"/>
        <v>44118</v>
      </c>
      <c r="B15" s="20" t="s">
        <v>62</v>
      </c>
      <c r="C15" s="20" t="s">
        <v>60</v>
      </c>
      <c r="D15" s="18"/>
      <c r="E15" s="18"/>
      <c r="F15" s="28"/>
      <c r="G15" s="28"/>
      <c r="H15" s="28"/>
      <c r="I15" s="28"/>
      <c r="J15" s="28"/>
      <c r="K15" s="28"/>
      <c r="L15" s="27">
        <f t="shared" si="1"/>
        <v>0</v>
      </c>
      <c r="M15" s="28"/>
      <c r="N15" s="28"/>
      <c r="O15" s="36">
        <f t="shared" si="2"/>
        <v>0</v>
      </c>
      <c r="P15" s="36"/>
      <c r="Q15" s="35">
        <f t="shared" si="3"/>
        <v>0</v>
      </c>
      <c r="R15" s="36"/>
      <c r="S15" s="28"/>
    </row>
    <row r="16" spans="1:19" ht="15" customHeight="1">
      <c r="A16" s="25">
        <f t="shared" si="0"/>
        <v>44119</v>
      </c>
      <c r="B16" s="20" t="s">
        <v>62</v>
      </c>
      <c r="C16" s="20" t="s">
        <v>60</v>
      </c>
      <c r="D16" s="18"/>
      <c r="E16" s="18"/>
      <c r="F16" s="26"/>
      <c r="G16" s="22"/>
      <c r="H16" s="23"/>
      <c r="I16" s="22"/>
      <c r="J16" s="27"/>
      <c r="K16" s="27"/>
      <c r="L16" s="27">
        <f t="shared" si="1"/>
        <v>0</v>
      </c>
      <c r="M16" s="27"/>
      <c r="N16" s="27"/>
      <c r="O16" s="36">
        <f t="shared" si="2"/>
        <v>0</v>
      </c>
      <c r="P16" s="36"/>
      <c r="Q16" s="35">
        <f t="shared" si="3"/>
        <v>0</v>
      </c>
      <c r="R16" s="36"/>
      <c r="S16" s="28"/>
    </row>
    <row r="17" spans="1:19" ht="15" customHeight="1">
      <c r="A17" s="25">
        <f t="shared" si="0"/>
        <v>44120</v>
      </c>
      <c r="B17" s="20" t="s">
        <v>62</v>
      </c>
      <c r="C17" s="20" t="s">
        <v>60</v>
      </c>
      <c r="D17" s="18"/>
      <c r="E17" s="18"/>
      <c r="F17" s="28"/>
      <c r="G17" s="28"/>
      <c r="H17" s="28"/>
      <c r="I17" s="28"/>
      <c r="J17" s="28"/>
      <c r="K17" s="28"/>
      <c r="L17" s="27">
        <f t="shared" si="1"/>
        <v>0</v>
      </c>
      <c r="M17" s="28"/>
      <c r="N17" s="28"/>
      <c r="O17" s="36">
        <f t="shared" si="2"/>
        <v>0</v>
      </c>
      <c r="P17" s="36"/>
      <c r="Q17" s="35">
        <f t="shared" si="3"/>
        <v>0</v>
      </c>
      <c r="R17" s="36"/>
      <c r="S17" s="28"/>
    </row>
    <row r="18" spans="1:19" ht="15" customHeight="1">
      <c r="A18" s="25">
        <f t="shared" si="0"/>
        <v>44121</v>
      </c>
      <c r="B18" s="20" t="s">
        <v>62</v>
      </c>
      <c r="C18" s="20" t="s">
        <v>60</v>
      </c>
      <c r="D18" s="28"/>
      <c r="E18" s="28"/>
      <c r="F18" s="28"/>
      <c r="G18" s="28"/>
      <c r="H18" s="28"/>
      <c r="I18" s="28"/>
      <c r="J18" s="28"/>
      <c r="K18" s="28"/>
      <c r="L18" s="27">
        <f t="shared" si="1"/>
        <v>0</v>
      </c>
      <c r="M18" s="28"/>
      <c r="N18" s="28"/>
      <c r="O18" s="36">
        <f t="shared" si="2"/>
        <v>0</v>
      </c>
      <c r="P18" s="36"/>
      <c r="Q18" s="35">
        <f t="shared" si="3"/>
        <v>0</v>
      </c>
      <c r="R18" s="36"/>
      <c r="S18" s="28"/>
    </row>
    <row r="19" spans="1:19" ht="15" customHeight="1">
      <c r="A19" s="25">
        <f t="shared" si="0"/>
        <v>44122</v>
      </c>
      <c r="B19" s="20" t="s">
        <v>62</v>
      </c>
      <c r="C19" s="20" t="s">
        <v>60</v>
      </c>
      <c r="D19" s="28"/>
      <c r="E19" s="28"/>
      <c r="F19" s="28"/>
      <c r="G19" s="28"/>
      <c r="H19" s="28"/>
      <c r="I19" s="28"/>
      <c r="J19" s="28"/>
      <c r="K19" s="28"/>
      <c r="L19" s="27">
        <f t="shared" si="1"/>
        <v>0</v>
      </c>
      <c r="M19" s="28"/>
      <c r="N19" s="28"/>
      <c r="O19" s="36">
        <f t="shared" si="2"/>
        <v>0</v>
      </c>
      <c r="P19" s="36"/>
      <c r="Q19" s="35">
        <f t="shared" si="3"/>
        <v>0</v>
      </c>
      <c r="R19" s="36"/>
      <c r="S19" s="28"/>
    </row>
    <row r="20" spans="1:19" ht="15" customHeight="1">
      <c r="A20" s="25">
        <f t="shared" si="0"/>
        <v>44123</v>
      </c>
      <c r="B20" s="20" t="s">
        <v>62</v>
      </c>
      <c r="C20" s="20" t="s">
        <v>60</v>
      </c>
      <c r="D20" s="28"/>
      <c r="E20" s="28"/>
      <c r="F20" s="26"/>
      <c r="G20" s="22"/>
      <c r="H20" s="23"/>
      <c r="I20" s="22"/>
      <c r="J20" s="27"/>
      <c r="K20" s="27"/>
      <c r="L20" s="27">
        <f t="shared" si="1"/>
        <v>0</v>
      </c>
      <c r="M20" s="27"/>
      <c r="N20" s="27"/>
      <c r="O20" s="36">
        <f t="shared" si="2"/>
        <v>0</v>
      </c>
      <c r="P20" s="36"/>
      <c r="Q20" s="35">
        <f t="shared" si="3"/>
        <v>0</v>
      </c>
      <c r="R20" s="36"/>
      <c r="S20" s="28"/>
    </row>
    <row r="21" spans="1:19" ht="15" customHeight="1">
      <c r="A21" s="25">
        <f t="shared" si="0"/>
        <v>44124</v>
      </c>
      <c r="B21" s="20" t="s">
        <v>62</v>
      </c>
      <c r="C21" s="20" t="s">
        <v>60</v>
      </c>
      <c r="D21" s="28"/>
      <c r="E21" s="28"/>
      <c r="F21" s="28"/>
      <c r="G21" s="28"/>
      <c r="H21" s="28"/>
      <c r="I21" s="28"/>
      <c r="J21" s="28"/>
      <c r="K21" s="28"/>
      <c r="L21" s="27">
        <f t="shared" si="1"/>
        <v>0</v>
      </c>
      <c r="M21" s="28"/>
      <c r="N21" s="28"/>
      <c r="O21" s="36">
        <f t="shared" si="2"/>
        <v>0</v>
      </c>
      <c r="P21" s="36"/>
      <c r="Q21" s="35">
        <f t="shared" si="3"/>
        <v>0</v>
      </c>
      <c r="R21" s="36"/>
      <c r="S21" s="28"/>
    </row>
    <row r="22" spans="1:19" ht="15" customHeight="1">
      <c r="A22" s="25">
        <f t="shared" si="0"/>
        <v>44125</v>
      </c>
      <c r="B22" s="20" t="s">
        <v>62</v>
      </c>
      <c r="C22" s="20" t="s">
        <v>60</v>
      </c>
      <c r="D22" s="28"/>
      <c r="E22" s="28"/>
      <c r="F22" s="26"/>
      <c r="G22" s="22"/>
      <c r="H22" s="23"/>
      <c r="I22" s="22"/>
      <c r="J22" s="27"/>
      <c r="K22" s="27"/>
      <c r="L22" s="27">
        <f t="shared" si="1"/>
        <v>0</v>
      </c>
      <c r="M22" s="27"/>
      <c r="N22" s="27"/>
      <c r="O22" s="36">
        <f t="shared" si="2"/>
        <v>0</v>
      </c>
      <c r="P22" s="36"/>
      <c r="Q22" s="35">
        <f t="shared" si="3"/>
        <v>0</v>
      </c>
      <c r="R22" s="36"/>
      <c r="S22" s="28"/>
    </row>
    <row r="23" spans="1:19" ht="15" customHeight="1">
      <c r="A23" s="25">
        <f t="shared" si="0"/>
        <v>44126</v>
      </c>
      <c r="B23" s="20" t="s">
        <v>62</v>
      </c>
      <c r="C23" s="20" t="s">
        <v>60</v>
      </c>
      <c r="D23" s="28"/>
      <c r="E23" s="28"/>
      <c r="F23" s="28"/>
      <c r="G23" s="28"/>
      <c r="H23" s="28"/>
      <c r="I23" s="28"/>
      <c r="J23" s="28"/>
      <c r="K23" s="28"/>
      <c r="L23" s="27">
        <f t="shared" si="1"/>
        <v>0</v>
      </c>
      <c r="M23" s="28"/>
      <c r="N23" s="28"/>
      <c r="O23" s="36">
        <f t="shared" si="2"/>
        <v>0</v>
      </c>
      <c r="P23" s="36"/>
      <c r="Q23" s="35">
        <f t="shared" si="3"/>
        <v>0</v>
      </c>
      <c r="R23" s="36"/>
      <c r="S23" s="28"/>
    </row>
    <row r="24" spans="1:19" ht="15" customHeight="1">
      <c r="A24" s="25">
        <f t="shared" si="0"/>
        <v>44127</v>
      </c>
      <c r="B24" s="20" t="s">
        <v>62</v>
      </c>
      <c r="C24" s="20" t="s">
        <v>60</v>
      </c>
      <c r="D24" s="28"/>
      <c r="E24" s="28"/>
      <c r="F24" s="28"/>
      <c r="G24" s="28"/>
      <c r="H24" s="28"/>
      <c r="I24" s="28"/>
      <c r="J24" s="28"/>
      <c r="K24" s="28"/>
      <c r="L24" s="27">
        <f t="shared" si="1"/>
        <v>0</v>
      </c>
      <c r="M24" s="28"/>
      <c r="N24" s="28"/>
      <c r="O24" s="36">
        <f t="shared" si="2"/>
        <v>0</v>
      </c>
      <c r="P24" s="36"/>
      <c r="Q24" s="35">
        <f t="shared" si="3"/>
        <v>0</v>
      </c>
      <c r="R24" s="36"/>
      <c r="S24" s="28"/>
    </row>
    <row r="25" spans="1:19" ht="15" customHeight="1">
      <c r="A25" s="25">
        <f t="shared" si="0"/>
        <v>44128</v>
      </c>
      <c r="B25" s="20" t="s">
        <v>62</v>
      </c>
      <c r="C25" s="20" t="s">
        <v>60</v>
      </c>
      <c r="D25" s="28"/>
      <c r="E25" s="28"/>
      <c r="F25" s="26"/>
      <c r="G25" s="22"/>
      <c r="H25" s="23"/>
      <c r="I25" s="22"/>
      <c r="J25" s="27"/>
      <c r="K25" s="27"/>
      <c r="L25" s="27">
        <f t="shared" si="1"/>
        <v>0</v>
      </c>
      <c r="M25" s="27"/>
      <c r="N25" s="27"/>
      <c r="O25" s="36">
        <f t="shared" si="2"/>
        <v>0</v>
      </c>
      <c r="P25" s="36"/>
      <c r="Q25" s="35">
        <f t="shared" si="3"/>
        <v>0</v>
      </c>
      <c r="R25" s="36"/>
      <c r="S25" s="28"/>
    </row>
    <row r="26" spans="1:19" ht="15" customHeight="1">
      <c r="A26" s="25">
        <f t="shared" si="0"/>
        <v>44129</v>
      </c>
      <c r="B26" s="20" t="s">
        <v>62</v>
      </c>
      <c r="C26" s="20" t="s">
        <v>60</v>
      </c>
      <c r="D26" s="28"/>
      <c r="E26" s="28"/>
      <c r="F26" s="28"/>
      <c r="G26" s="28"/>
      <c r="H26" s="28"/>
      <c r="I26" s="28"/>
      <c r="J26" s="28"/>
      <c r="K26" s="28"/>
      <c r="L26" s="27">
        <f t="shared" si="1"/>
        <v>0</v>
      </c>
      <c r="M26" s="28"/>
      <c r="N26" s="28"/>
      <c r="O26" s="36">
        <f t="shared" si="2"/>
        <v>0</v>
      </c>
      <c r="P26" s="36"/>
      <c r="Q26" s="35">
        <f t="shared" si="3"/>
        <v>0</v>
      </c>
      <c r="R26" s="36"/>
      <c r="S26" s="28"/>
    </row>
    <row r="27" spans="1:19" ht="15" customHeight="1">
      <c r="A27" s="25">
        <f t="shared" si="0"/>
        <v>44130</v>
      </c>
      <c r="B27" s="20" t="s">
        <v>62</v>
      </c>
      <c r="C27" s="20" t="s">
        <v>60</v>
      </c>
      <c r="D27" s="28"/>
      <c r="E27" s="28"/>
      <c r="F27" s="26"/>
      <c r="G27" s="22"/>
      <c r="H27" s="23"/>
      <c r="I27" s="22"/>
      <c r="J27" s="27"/>
      <c r="K27" s="27"/>
      <c r="L27" s="27">
        <f t="shared" si="1"/>
        <v>0</v>
      </c>
      <c r="M27" s="27"/>
      <c r="N27" s="27"/>
      <c r="O27" s="36">
        <f t="shared" si="2"/>
        <v>0</v>
      </c>
      <c r="P27" s="36"/>
      <c r="Q27" s="35">
        <f t="shared" si="3"/>
        <v>0</v>
      </c>
      <c r="R27" s="36"/>
      <c r="S27" s="28"/>
    </row>
    <row r="28" spans="1:19" ht="15" customHeight="1">
      <c r="A28" s="25">
        <f t="shared" si="0"/>
        <v>44131</v>
      </c>
      <c r="B28" s="20" t="s">
        <v>62</v>
      </c>
      <c r="C28" s="20" t="s">
        <v>60</v>
      </c>
      <c r="D28" s="28"/>
      <c r="E28" s="28"/>
      <c r="F28" s="29"/>
      <c r="G28" s="22"/>
      <c r="H28" s="23"/>
      <c r="I28" s="22"/>
      <c r="J28" s="27"/>
      <c r="K28" s="27"/>
      <c r="L28" s="27">
        <f t="shared" si="1"/>
        <v>0</v>
      </c>
      <c r="M28" s="27"/>
      <c r="N28" s="27"/>
      <c r="O28" s="36">
        <f t="shared" si="2"/>
        <v>0</v>
      </c>
      <c r="P28" s="36"/>
      <c r="Q28" s="35">
        <f t="shared" si="3"/>
        <v>0</v>
      </c>
      <c r="R28" s="36"/>
      <c r="S28" s="28"/>
    </row>
    <row r="29" spans="1:19">
      <c r="A29" s="25">
        <f t="shared" si="0"/>
        <v>44132</v>
      </c>
      <c r="B29" s="20" t="s">
        <v>62</v>
      </c>
      <c r="C29" s="20" t="s">
        <v>60</v>
      </c>
      <c r="D29" s="28"/>
      <c r="E29" s="28"/>
      <c r="F29" s="29"/>
      <c r="G29" s="22"/>
      <c r="H29" s="23"/>
      <c r="I29" s="22"/>
      <c r="J29" s="27"/>
      <c r="K29" s="27"/>
      <c r="L29" s="27">
        <f t="shared" si="1"/>
        <v>0</v>
      </c>
      <c r="M29" s="27"/>
      <c r="N29" s="27"/>
      <c r="O29" s="36">
        <f t="shared" si="2"/>
        <v>0</v>
      </c>
      <c r="P29" s="36"/>
      <c r="Q29" s="35">
        <f t="shared" si="3"/>
        <v>0</v>
      </c>
      <c r="R29" s="36"/>
      <c r="S29" s="28"/>
    </row>
    <row r="30" spans="1:19">
      <c r="A30" s="25">
        <f t="shared" si="0"/>
        <v>44133</v>
      </c>
      <c r="B30" s="20" t="s">
        <v>62</v>
      </c>
      <c r="C30" s="20" t="s">
        <v>60</v>
      </c>
      <c r="D30" s="28"/>
      <c r="E30" s="28"/>
      <c r="F30" s="26"/>
      <c r="G30" s="29"/>
      <c r="H30" s="23"/>
      <c r="I30" s="30"/>
      <c r="J30" s="27"/>
      <c r="K30" s="27"/>
      <c r="L30" s="27">
        <f t="shared" si="1"/>
        <v>0</v>
      </c>
      <c r="M30" s="27"/>
      <c r="N30" s="27"/>
      <c r="O30" s="36">
        <f t="shared" si="2"/>
        <v>0</v>
      </c>
      <c r="P30" s="36"/>
      <c r="Q30" s="35">
        <f t="shared" si="3"/>
        <v>0</v>
      </c>
      <c r="R30" s="36"/>
      <c r="S30" s="28"/>
    </row>
    <row r="31" spans="1:19">
      <c r="A31" s="25">
        <f t="shared" si="0"/>
        <v>44134</v>
      </c>
      <c r="B31" s="20" t="s">
        <v>62</v>
      </c>
      <c r="C31" s="20" t="s">
        <v>60</v>
      </c>
      <c r="D31" s="28"/>
      <c r="E31" s="28"/>
      <c r="F31" s="31"/>
      <c r="G31" s="22"/>
      <c r="H31" s="23"/>
      <c r="I31" s="22"/>
      <c r="J31" s="27"/>
      <c r="K31" s="27"/>
      <c r="L31" s="27">
        <f t="shared" si="1"/>
        <v>0</v>
      </c>
      <c r="M31" s="27"/>
      <c r="N31" s="27"/>
      <c r="O31" s="36">
        <f t="shared" si="2"/>
        <v>0</v>
      </c>
      <c r="P31" s="36"/>
      <c r="Q31" s="35">
        <f t="shared" si="3"/>
        <v>0</v>
      </c>
      <c r="R31" s="36"/>
      <c r="S31" s="28"/>
    </row>
    <row r="32" spans="1:19">
      <c r="A32" s="25"/>
      <c r="B32" s="20" t="s">
        <v>62</v>
      </c>
      <c r="C32" s="20" t="s">
        <v>60</v>
      </c>
      <c r="D32" s="28"/>
      <c r="E32" s="28"/>
      <c r="F32" s="31"/>
      <c r="G32" s="22"/>
      <c r="H32" s="23"/>
      <c r="I32" s="22"/>
      <c r="J32" s="27"/>
      <c r="K32" s="27"/>
      <c r="L32" s="27">
        <f t="shared" si="1"/>
        <v>0</v>
      </c>
      <c r="M32" s="27"/>
      <c r="N32" s="27"/>
      <c r="O32" s="36">
        <f t="shared" si="2"/>
        <v>0</v>
      </c>
      <c r="P32" s="36"/>
      <c r="Q32" s="39">
        <f t="shared" si="3"/>
        <v>0</v>
      </c>
      <c r="R32" s="36"/>
      <c r="S32" s="28"/>
    </row>
    <row r="33" spans="1:14" ht="15.75" thickBot="1">
      <c r="A33" s="14"/>
      <c r="F33" s="15" t="s">
        <v>3</v>
      </c>
      <c r="G33" s="15"/>
      <c r="H33" s="15"/>
      <c r="I33" s="15"/>
      <c r="J33" s="16">
        <f>SUM(J2:J32)</f>
        <v>869.16000000000008</v>
      </c>
      <c r="K33" s="16">
        <f t="shared" ref="K33:N33" si="4">SUM(K2:K32)</f>
        <v>60.84</v>
      </c>
      <c r="L33" s="16">
        <f t="shared" si="4"/>
        <v>930</v>
      </c>
      <c r="M33" s="15"/>
      <c r="N33" s="16">
        <f t="shared" si="4"/>
        <v>49.286999999999999</v>
      </c>
    </row>
    <row r="34" spans="1:14">
      <c r="A34" s="14"/>
    </row>
    <row r="35" spans="1:14">
      <c r="A35" s="14"/>
      <c r="G35" s="10"/>
      <c r="H35" s="11" t="s">
        <v>2</v>
      </c>
      <c r="I35" s="10"/>
      <c r="L35" s="9" t="e">
        <f>#REF!-L33</f>
        <v>#REF!</v>
      </c>
    </row>
    <row r="36" spans="1:14">
      <c r="A36" s="14"/>
      <c r="G36" s="8"/>
      <c r="I36" s="7">
        <v>235280</v>
      </c>
      <c r="J36" s="6">
        <v>235695</v>
      </c>
      <c r="L36" s="5">
        <f>J36-I36</f>
        <v>415</v>
      </c>
    </row>
    <row r="37" spans="1:14">
      <c r="A37" s="14"/>
      <c r="G37" s="4"/>
      <c r="I37" s="3" t="s">
        <v>1</v>
      </c>
      <c r="J37" s="3" t="s">
        <v>0</v>
      </c>
      <c r="L37" s="2">
        <f>L36/N33</f>
        <v>8.4200702010672188</v>
      </c>
    </row>
    <row r="38" spans="1:14">
      <c r="A38" s="14"/>
    </row>
    <row r="39" spans="1:14">
      <c r="A39" s="14"/>
    </row>
    <row r="40" spans="1:14">
      <c r="A40" s="14"/>
    </row>
    <row r="41" spans="1:14">
      <c r="A41" s="14"/>
    </row>
    <row r="42" spans="1:14">
      <c r="A42" s="14"/>
    </row>
    <row r="43" spans="1:14">
      <c r="A43" s="14"/>
    </row>
    <row r="44" spans="1:14">
      <c r="A44" s="1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44"/>
  <sheetViews>
    <sheetView topLeftCell="H1" workbookViewId="0">
      <selection activeCell="J19" sqref="J19"/>
    </sheetView>
  </sheetViews>
  <sheetFormatPr defaultColWidth="9" defaultRowHeight="15"/>
  <cols>
    <col min="1" max="1" width="11.5703125" style="1" customWidth="1"/>
    <col min="2" max="2" width="11.28515625" style="1" bestFit="1" customWidth="1"/>
    <col min="3" max="3" width="9" style="1"/>
    <col min="4" max="4" width="11.5703125" style="1" customWidth="1"/>
    <col min="5" max="5" width="19.28515625" style="1" customWidth="1"/>
    <col min="6" max="6" width="13" style="1" customWidth="1"/>
    <col min="7" max="7" width="17" style="1" customWidth="1"/>
    <col min="8" max="8" width="36.42578125" style="1" customWidth="1"/>
    <col min="9" max="9" width="12.85546875" style="1" customWidth="1"/>
    <col min="10" max="10" width="13.42578125" style="1" customWidth="1"/>
    <col min="11" max="11" width="14.5703125" style="1" customWidth="1"/>
    <col min="12" max="12" width="15.28515625" style="1" bestFit="1" customWidth="1"/>
    <col min="13" max="13" width="9.42578125" style="1" bestFit="1" customWidth="1"/>
    <col min="14" max="14" width="11.7109375" style="1" bestFit="1" customWidth="1"/>
    <col min="15" max="15" width="12.140625" style="37" customWidth="1"/>
    <col min="16" max="16" width="12.5703125" style="37" customWidth="1"/>
    <col min="17" max="18" width="9" style="37"/>
    <col min="19" max="16384" width="9" style="1"/>
  </cols>
  <sheetData>
    <row r="1" spans="1:19" s="13" customFormat="1" ht="63">
      <c r="A1" s="32" t="s">
        <v>31</v>
      </c>
      <c r="B1" s="32" t="s">
        <v>28</v>
      </c>
      <c r="C1" s="17" t="s">
        <v>29</v>
      </c>
      <c r="D1" s="33" t="s">
        <v>27</v>
      </c>
      <c r="E1" s="33" t="s">
        <v>25</v>
      </c>
      <c r="F1" s="17" t="s">
        <v>23</v>
      </c>
      <c r="G1" s="17" t="s">
        <v>22</v>
      </c>
      <c r="H1" s="17" t="s">
        <v>21</v>
      </c>
      <c r="I1" s="17" t="s">
        <v>20</v>
      </c>
      <c r="J1" s="17" t="s">
        <v>19</v>
      </c>
      <c r="K1" s="17" t="s">
        <v>18</v>
      </c>
      <c r="L1" s="17" t="s">
        <v>17</v>
      </c>
      <c r="M1" s="17" t="s">
        <v>16</v>
      </c>
      <c r="N1" s="17" t="s">
        <v>15</v>
      </c>
      <c r="O1" s="34" t="s">
        <v>32</v>
      </c>
      <c r="P1" s="34" t="s">
        <v>35</v>
      </c>
      <c r="Q1" s="34" t="s">
        <v>34</v>
      </c>
      <c r="R1" s="34" t="s">
        <v>33</v>
      </c>
      <c r="S1" s="34" t="s">
        <v>44</v>
      </c>
    </row>
    <row r="2" spans="1:19" s="12" customFormat="1" ht="15" customHeight="1">
      <c r="A2" s="19">
        <v>44105</v>
      </c>
      <c r="B2" s="20" t="s">
        <v>62</v>
      </c>
      <c r="C2" s="20" t="s">
        <v>61</v>
      </c>
      <c r="D2" s="18"/>
      <c r="E2" s="18"/>
      <c r="F2" s="20"/>
      <c r="G2" s="20"/>
      <c r="H2" s="20"/>
      <c r="I2" s="20"/>
      <c r="J2" s="20"/>
      <c r="K2" s="20"/>
      <c r="L2" s="20"/>
      <c r="M2" s="20"/>
      <c r="N2" s="20"/>
      <c r="O2" s="68"/>
      <c r="P2" s="68"/>
      <c r="Q2" s="68"/>
      <c r="R2" s="68"/>
      <c r="S2" s="69"/>
    </row>
    <row r="3" spans="1:19" ht="15" customHeight="1">
      <c r="A3" s="25">
        <f>+A2+1</f>
        <v>44106</v>
      </c>
      <c r="B3" s="20" t="s">
        <v>62</v>
      </c>
      <c r="C3" s="20" t="s">
        <v>61</v>
      </c>
      <c r="D3" s="18"/>
      <c r="E3" s="18"/>
      <c r="F3" s="21"/>
      <c r="G3" s="22"/>
      <c r="H3" s="23"/>
      <c r="I3" s="22"/>
      <c r="J3" s="24"/>
      <c r="K3" s="24"/>
      <c r="L3" s="27">
        <f>J3+K3</f>
        <v>0</v>
      </c>
      <c r="M3" s="24"/>
      <c r="N3" s="24"/>
      <c r="O3" s="39">
        <v>0</v>
      </c>
      <c r="P3" s="35"/>
      <c r="Q3" s="35">
        <f>+P3-O3</f>
        <v>0</v>
      </c>
      <c r="R3" s="36"/>
      <c r="S3" s="28"/>
    </row>
    <row r="4" spans="1:19" ht="15" customHeight="1">
      <c r="A4" s="25">
        <f t="shared" ref="A4:A31" si="0">+A3+1</f>
        <v>44107</v>
      </c>
      <c r="B4" s="20" t="s">
        <v>62</v>
      </c>
      <c r="C4" s="20" t="s">
        <v>61</v>
      </c>
      <c r="D4" s="18"/>
      <c r="E4" s="18"/>
      <c r="F4" s="28"/>
      <c r="G4" s="28"/>
      <c r="H4" s="28"/>
      <c r="I4" s="28"/>
      <c r="J4" s="28"/>
      <c r="K4" s="28"/>
      <c r="L4" s="27">
        <f t="shared" ref="L4:L32" si="1">J4+K4</f>
        <v>0</v>
      </c>
      <c r="M4" s="28"/>
      <c r="N4" s="28"/>
      <c r="O4" s="36">
        <f t="shared" ref="O4:O32" si="2">+P3</f>
        <v>0</v>
      </c>
      <c r="P4" s="36"/>
      <c r="Q4" s="35">
        <f t="shared" ref="Q4:Q32" si="3">+P4-O4</f>
        <v>0</v>
      </c>
      <c r="R4" s="36"/>
      <c r="S4" s="28"/>
    </row>
    <row r="5" spans="1:19" ht="15" customHeight="1">
      <c r="A5" s="25">
        <f t="shared" si="0"/>
        <v>44108</v>
      </c>
      <c r="B5" s="20" t="s">
        <v>62</v>
      </c>
      <c r="C5" s="20" t="s">
        <v>61</v>
      </c>
      <c r="D5" s="18" t="s">
        <v>106</v>
      </c>
      <c r="E5" s="75" t="s">
        <v>107</v>
      </c>
      <c r="F5" s="76" t="s">
        <v>108</v>
      </c>
      <c r="G5" s="76" t="s">
        <v>97</v>
      </c>
      <c r="H5" s="28" t="s">
        <v>109</v>
      </c>
      <c r="I5" s="76" t="s">
        <v>99</v>
      </c>
      <c r="J5" s="28">
        <v>467.29</v>
      </c>
      <c r="K5" s="28">
        <v>32.71</v>
      </c>
      <c r="L5" s="27">
        <f t="shared" si="1"/>
        <v>500</v>
      </c>
      <c r="M5" s="28">
        <v>18.86</v>
      </c>
      <c r="N5" s="28">
        <v>26.51</v>
      </c>
      <c r="O5" s="36">
        <v>227173</v>
      </c>
      <c r="P5" s="36">
        <v>227432</v>
      </c>
      <c r="Q5" s="35">
        <f t="shared" si="3"/>
        <v>259</v>
      </c>
      <c r="R5" s="36">
        <v>227411</v>
      </c>
      <c r="S5" s="28"/>
    </row>
    <row r="6" spans="1:19" ht="15" customHeight="1">
      <c r="A6" s="25">
        <f t="shared" si="0"/>
        <v>44109</v>
      </c>
      <c r="B6" s="20" t="s">
        <v>62</v>
      </c>
      <c r="C6" s="20" t="s">
        <v>61</v>
      </c>
      <c r="D6" s="18" t="s">
        <v>106</v>
      </c>
      <c r="E6" s="75" t="s">
        <v>107</v>
      </c>
      <c r="F6" s="26" t="s">
        <v>125</v>
      </c>
      <c r="G6" s="22" t="s">
        <v>126</v>
      </c>
      <c r="H6" s="23" t="s">
        <v>127</v>
      </c>
      <c r="I6" s="22" t="s">
        <v>4</v>
      </c>
      <c r="J6" s="27">
        <v>607.48</v>
      </c>
      <c r="K6" s="27">
        <v>42.52</v>
      </c>
      <c r="L6" s="27">
        <f t="shared" si="1"/>
        <v>650</v>
      </c>
      <c r="M6" s="27">
        <v>18.899999999999999</v>
      </c>
      <c r="N6" s="27">
        <v>34.39</v>
      </c>
      <c r="O6" s="36">
        <v>227432</v>
      </c>
      <c r="P6" s="36">
        <v>227724</v>
      </c>
      <c r="Q6" s="35">
        <f t="shared" si="3"/>
        <v>292</v>
      </c>
      <c r="R6" s="36">
        <v>227702</v>
      </c>
      <c r="S6" s="28"/>
    </row>
    <row r="7" spans="1:19" ht="15" customHeight="1">
      <c r="A7" s="25">
        <f t="shared" si="0"/>
        <v>44110</v>
      </c>
      <c r="B7" s="20" t="s">
        <v>62</v>
      </c>
      <c r="C7" s="20" t="s">
        <v>61</v>
      </c>
      <c r="D7" s="18"/>
      <c r="E7" s="18"/>
      <c r="F7" s="28"/>
      <c r="G7" s="28"/>
      <c r="H7" s="28"/>
      <c r="I7" s="28"/>
      <c r="J7" s="28"/>
      <c r="K7" s="28"/>
      <c r="L7" s="27">
        <f t="shared" si="1"/>
        <v>0</v>
      </c>
      <c r="M7" s="28"/>
      <c r="N7" s="28"/>
      <c r="O7" s="36">
        <v>0</v>
      </c>
      <c r="P7" s="36">
        <v>0</v>
      </c>
      <c r="Q7" s="35">
        <f t="shared" si="3"/>
        <v>0</v>
      </c>
      <c r="R7" s="36"/>
      <c r="S7" s="28"/>
    </row>
    <row r="8" spans="1:19" ht="15" customHeight="1">
      <c r="A8" s="25">
        <f t="shared" si="0"/>
        <v>44111</v>
      </c>
      <c r="B8" s="20" t="s">
        <v>62</v>
      </c>
      <c r="C8" s="20" t="s">
        <v>61</v>
      </c>
      <c r="D8" s="18"/>
      <c r="E8" s="18"/>
      <c r="F8" s="28"/>
      <c r="G8" s="28"/>
      <c r="H8" s="28"/>
      <c r="I8" s="28"/>
      <c r="J8" s="28"/>
      <c r="K8" s="28"/>
      <c r="L8" s="27">
        <f t="shared" si="1"/>
        <v>0</v>
      </c>
      <c r="M8" s="28"/>
      <c r="N8" s="28"/>
      <c r="O8" s="36">
        <f t="shared" si="2"/>
        <v>0</v>
      </c>
      <c r="P8" s="36"/>
      <c r="Q8" s="35">
        <f t="shared" si="3"/>
        <v>0</v>
      </c>
      <c r="R8" s="36"/>
      <c r="S8" s="28"/>
    </row>
    <row r="9" spans="1:19" ht="15" customHeight="1">
      <c r="A9" s="25">
        <f t="shared" si="0"/>
        <v>44112</v>
      </c>
      <c r="B9" s="20" t="s">
        <v>62</v>
      </c>
      <c r="C9" s="20" t="s">
        <v>61</v>
      </c>
      <c r="D9" s="18"/>
      <c r="E9" s="18"/>
      <c r="F9" s="26"/>
      <c r="G9" s="22"/>
      <c r="H9" s="23"/>
      <c r="I9" s="22"/>
      <c r="J9" s="27"/>
      <c r="K9" s="27"/>
      <c r="L9" s="27">
        <f t="shared" si="1"/>
        <v>0</v>
      </c>
      <c r="M9" s="27"/>
      <c r="N9" s="27"/>
      <c r="O9" s="36">
        <f t="shared" si="2"/>
        <v>0</v>
      </c>
      <c r="P9" s="36"/>
      <c r="Q9" s="35">
        <f t="shared" si="3"/>
        <v>0</v>
      </c>
      <c r="R9" s="36"/>
      <c r="S9" s="28"/>
    </row>
    <row r="10" spans="1:19" ht="15" customHeight="1">
      <c r="A10" s="25">
        <f t="shared" si="0"/>
        <v>44113</v>
      </c>
      <c r="B10" s="20" t="s">
        <v>62</v>
      </c>
      <c r="C10" s="20" t="s">
        <v>61</v>
      </c>
      <c r="D10" s="18"/>
      <c r="E10" s="18"/>
      <c r="F10" s="28"/>
      <c r="G10" s="28"/>
      <c r="H10" s="28"/>
      <c r="I10" s="28"/>
      <c r="J10" s="28"/>
      <c r="K10" s="28"/>
      <c r="L10" s="27">
        <f t="shared" si="1"/>
        <v>0</v>
      </c>
      <c r="M10" s="28"/>
      <c r="N10" s="28"/>
      <c r="O10" s="36">
        <f t="shared" si="2"/>
        <v>0</v>
      </c>
      <c r="P10" s="36"/>
      <c r="Q10" s="35">
        <f t="shared" si="3"/>
        <v>0</v>
      </c>
      <c r="R10" s="36"/>
      <c r="S10" s="28"/>
    </row>
    <row r="11" spans="1:19" ht="15" customHeight="1">
      <c r="A11" s="25">
        <f t="shared" si="0"/>
        <v>44114</v>
      </c>
      <c r="B11" s="20" t="s">
        <v>62</v>
      </c>
      <c r="C11" s="20" t="s">
        <v>61</v>
      </c>
      <c r="D11" s="18"/>
      <c r="E11" s="18"/>
      <c r="F11" s="26"/>
      <c r="G11" s="22"/>
      <c r="H11" s="23"/>
      <c r="I11" s="22"/>
      <c r="J11" s="27"/>
      <c r="K11" s="27"/>
      <c r="L11" s="27">
        <f t="shared" si="1"/>
        <v>0</v>
      </c>
      <c r="M11" s="27"/>
      <c r="N11" s="27"/>
      <c r="O11" s="36">
        <f t="shared" si="2"/>
        <v>0</v>
      </c>
      <c r="P11" s="36"/>
      <c r="Q11" s="35">
        <f t="shared" si="3"/>
        <v>0</v>
      </c>
      <c r="R11" s="36"/>
      <c r="S11" s="28"/>
    </row>
    <row r="12" spans="1:19" ht="15" customHeight="1">
      <c r="A12" s="25">
        <f t="shared" si="0"/>
        <v>44115</v>
      </c>
      <c r="B12" s="20" t="s">
        <v>62</v>
      </c>
      <c r="C12" s="20" t="s">
        <v>61</v>
      </c>
      <c r="D12" s="18"/>
      <c r="E12" s="18"/>
      <c r="F12" s="28"/>
      <c r="G12" s="28"/>
      <c r="H12" s="28"/>
      <c r="I12" s="28"/>
      <c r="J12" s="28"/>
      <c r="K12" s="28"/>
      <c r="L12" s="27">
        <f t="shared" si="1"/>
        <v>0</v>
      </c>
      <c r="M12" s="28"/>
      <c r="N12" s="28"/>
      <c r="O12" s="36">
        <f t="shared" si="2"/>
        <v>0</v>
      </c>
      <c r="P12" s="36"/>
      <c r="Q12" s="35">
        <f t="shared" si="3"/>
        <v>0</v>
      </c>
      <c r="R12" s="36"/>
      <c r="S12" s="28"/>
    </row>
    <row r="13" spans="1:19" ht="15" customHeight="1">
      <c r="A13" s="25">
        <f t="shared" si="0"/>
        <v>44116</v>
      </c>
      <c r="B13" s="20" t="s">
        <v>62</v>
      </c>
      <c r="C13" s="20" t="s">
        <v>61</v>
      </c>
      <c r="D13" s="18"/>
      <c r="E13" s="18"/>
      <c r="F13" s="28"/>
      <c r="G13" s="28"/>
      <c r="H13" s="28"/>
      <c r="I13" s="28"/>
      <c r="J13" s="28"/>
      <c r="K13" s="28"/>
      <c r="L13" s="27">
        <f t="shared" si="1"/>
        <v>0</v>
      </c>
      <c r="M13" s="28"/>
      <c r="N13" s="28"/>
      <c r="O13" s="36">
        <f t="shared" si="2"/>
        <v>0</v>
      </c>
      <c r="P13" s="36"/>
      <c r="Q13" s="35">
        <f t="shared" si="3"/>
        <v>0</v>
      </c>
      <c r="R13" s="36"/>
      <c r="S13" s="28"/>
    </row>
    <row r="14" spans="1:19" ht="15" customHeight="1">
      <c r="A14" s="25">
        <f t="shared" si="0"/>
        <v>44117</v>
      </c>
      <c r="B14" s="20" t="s">
        <v>62</v>
      </c>
      <c r="C14" s="20" t="s">
        <v>61</v>
      </c>
      <c r="D14" s="18"/>
      <c r="E14" s="18"/>
      <c r="F14" s="28"/>
      <c r="G14" s="28"/>
      <c r="H14" s="28"/>
      <c r="I14" s="28"/>
      <c r="J14" s="28"/>
      <c r="K14" s="28"/>
      <c r="L14" s="27">
        <f t="shared" si="1"/>
        <v>0</v>
      </c>
      <c r="M14" s="28"/>
      <c r="N14" s="28"/>
      <c r="O14" s="36">
        <f t="shared" si="2"/>
        <v>0</v>
      </c>
      <c r="P14" s="36"/>
      <c r="Q14" s="35">
        <f t="shared" si="3"/>
        <v>0</v>
      </c>
      <c r="R14" s="36"/>
      <c r="S14" s="28"/>
    </row>
    <row r="15" spans="1:19" ht="15" customHeight="1">
      <c r="A15" s="25">
        <f t="shared" si="0"/>
        <v>44118</v>
      </c>
      <c r="B15" s="20" t="s">
        <v>62</v>
      </c>
      <c r="C15" s="20" t="s">
        <v>61</v>
      </c>
      <c r="D15" s="18"/>
      <c r="E15" s="18"/>
      <c r="F15" s="28"/>
      <c r="G15" s="28"/>
      <c r="H15" s="28"/>
      <c r="I15" s="28"/>
      <c r="J15" s="28"/>
      <c r="K15" s="28"/>
      <c r="L15" s="27">
        <f t="shared" si="1"/>
        <v>0</v>
      </c>
      <c r="M15" s="28"/>
      <c r="N15" s="28"/>
      <c r="O15" s="36">
        <f t="shared" si="2"/>
        <v>0</v>
      </c>
      <c r="P15" s="36"/>
      <c r="Q15" s="35">
        <f t="shared" si="3"/>
        <v>0</v>
      </c>
      <c r="R15" s="36"/>
      <c r="S15" s="28"/>
    </row>
    <row r="16" spans="1:19" ht="15" customHeight="1">
      <c r="A16" s="25">
        <f t="shared" si="0"/>
        <v>44119</v>
      </c>
      <c r="B16" s="20" t="s">
        <v>62</v>
      </c>
      <c r="C16" s="20" t="s">
        <v>61</v>
      </c>
      <c r="D16" s="18"/>
      <c r="E16" s="18"/>
      <c r="F16" s="26"/>
      <c r="G16" s="22"/>
      <c r="H16" s="23"/>
      <c r="I16" s="22"/>
      <c r="J16" s="27"/>
      <c r="K16" s="27"/>
      <c r="L16" s="27">
        <f t="shared" si="1"/>
        <v>0</v>
      </c>
      <c r="M16" s="27"/>
      <c r="N16" s="27"/>
      <c r="O16" s="36">
        <f t="shared" si="2"/>
        <v>0</v>
      </c>
      <c r="P16" s="36"/>
      <c r="Q16" s="35">
        <f t="shared" si="3"/>
        <v>0</v>
      </c>
      <c r="R16" s="36"/>
      <c r="S16" s="28"/>
    </row>
    <row r="17" spans="1:19" ht="15" customHeight="1">
      <c r="A17" s="25">
        <f t="shared" si="0"/>
        <v>44120</v>
      </c>
      <c r="B17" s="20" t="s">
        <v>62</v>
      </c>
      <c r="C17" s="20" t="s">
        <v>61</v>
      </c>
      <c r="D17" s="18"/>
      <c r="E17" s="18"/>
      <c r="F17" s="28"/>
      <c r="G17" s="28"/>
      <c r="H17" s="28"/>
      <c r="I17" s="28"/>
      <c r="J17" s="28"/>
      <c r="K17" s="28"/>
      <c r="L17" s="27">
        <f t="shared" si="1"/>
        <v>0</v>
      </c>
      <c r="M17" s="28"/>
      <c r="N17" s="28"/>
      <c r="O17" s="36">
        <f t="shared" si="2"/>
        <v>0</v>
      </c>
      <c r="P17" s="36"/>
      <c r="Q17" s="35">
        <f t="shared" si="3"/>
        <v>0</v>
      </c>
      <c r="R17" s="36"/>
      <c r="S17" s="28"/>
    </row>
    <row r="18" spans="1:19" ht="15" customHeight="1">
      <c r="A18" s="25">
        <f t="shared" si="0"/>
        <v>44121</v>
      </c>
      <c r="B18" s="20" t="s">
        <v>62</v>
      </c>
      <c r="C18" s="20" t="s">
        <v>61</v>
      </c>
      <c r="D18" s="28"/>
      <c r="E18" s="28"/>
      <c r="F18" s="28"/>
      <c r="G18" s="28"/>
      <c r="H18" s="28"/>
      <c r="I18" s="28"/>
      <c r="J18" s="28"/>
      <c r="K18" s="28"/>
      <c r="L18" s="27">
        <f t="shared" si="1"/>
        <v>0</v>
      </c>
      <c r="M18" s="28"/>
      <c r="N18" s="28"/>
      <c r="O18" s="36">
        <f t="shared" si="2"/>
        <v>0</v>
      </c>
      <c r="P18" s="36"/>
      <c r="Q18" s="35">
        <f t="shared" si="3"/>
        <v>0</v>
      </c>
      <c r="R18" s="36"/>
      <c r="S18" s="28"/>
    </row>
    <row r="19" spans="1:19" ht="15" customHeight="1">
      <c r="A19" s="25">
        <f t="shared" si="0"/>
        <v>44122</v>
      </c>
      <c r="B19" s="20" t="s">
        <v>62</v>
      </c>
      <c r="C19" s="20" t="s">
        <v>61</v>
      </c>
      <c r="D19" s="28"/>
      <c r="E19" s="28"/>
      <c r="F19" s="28"/>
      <c r="G19" s="28"/>
      <c r="H19" s="28"/>
      <c r="I19" s="28"/>
      <c r="J19" s="28"/>
      <c r="K19" s="28"/>
      <c r="L19" s="27">
        <f t="shared" si="1"/>
        <v>0</v>
      </c>
      <c r="M19" s="28"/>
      <c r="N19" s="28"/>
      <c r="O19" s="36">
        <f t="shared" si="2"/>
        <v>0</v>
      </c>
      <c r="P19" s="36"/>
      <c r="Q19" s="35">
        <f t="shared" si="3"/>
        <v>0</v>
      </c>
      <c r="R19" s="36"/>
      <c r="S19" s="28"/>
    </row>
    <row r="20" spans="1:19" ht="15" customHeight="1">
      <c r="A20" s="25">
        <f t="shared" si="0"/>
        <v>44123</v>
      </c>
      <c r="B20" s="20" t="s">
        <v>62</v>
      </c>
      <c r="C20" s="20" t="s">
        <v>61</v>
      </c>
      <c r="D20" s="28"/>
      <c r="E20" s="28"/>
      <c r="F20" s="26"/>
      <c r="G20" s="22"/>
      <c r="H20" s="23"/>
      <c r="I20" s="22"/>
      <c r="J20" s="27"/>
      <c r="K20" s="27"/>
      <c r="L20" s="27">
        <f t="shared" si="1"/>
        <v>0</v>
      </c>
      <c r="M20" s="27"/>
      <c r="N20" s="27"/>
      <c r="O20" s="36">
        <f t="shared" si="2"/>
        <v>0</v>
      </c>
      <c r="P20" s="36"/>
      <c r="Q20" s="35">
        <f t="shared" si="3"/>
        <v>0</v>
      </c>
      <c r="R20" s="36"/>
      <c r="S20" s="28"/>
    </row>
    <row r="21" spans="1:19" ht="15" customHeight="1">
      <c r="A21" s="25">
        <f t="shared" si="0"/>
        <v>44124</v>
      </c>
      <c r="B21" s="20" t="s">
        <v>62</v>
      </c>
      <c r="C21" s="20" t="s">
        <v>61</v>
      </c>
      <c r="D21" s="28"/>
      <c r="E21" s="28"/>
      <c r="F21" s="28"/>
      <c r="G21" s="28"/>
      <c r="H21" s="28"/>
      <c r="I21" s="28"/>
      <c r="J21" s="28"/>
      <c r="K21" s="28"/>
      <c r="L21" s="27">
        <f t="shared" si="1"/>
        <v>0</v>
      </c>
      <c r="M21" s="28"/>
      <c r="N21" s="28"/>
      <c r="O21" s="36">
        <f t="shared" si="2"/>
        <v>0</v>
      </c>
      <c r="P21" s="36"/>
      <c r="Q21" s="35">
        <f t="shared" si="3"/>
        <v>0</v>
      </c>
      <c r="R21" s="36"/>
      <c r="S21" s="28"/>
    </row>
    <row r="22" spans="1:19" ht="15" customHeight="1">
      <c r="A22" s="25">
        <f t="shared" si="0"/>
        <v>44125</v>
      </c>
      <c r="B22" s="20" t="s">
        <v>62</v>
      </c>
      <c r="C22" s="20" t="s">
        <v>61</v>
      </c>
      <c r="D22" s="28"/>
      <c r="E22" s="28"/>
      <c r="F22" s="26"/>
      <c r="G22" s="22"/>
      <c r="H22" s="23"/>
      <c r="I22" s="22"/>
      <c r="J22" s="27"/>
      <c r="K22" s="27"/>
      <c r="L22" s="27">
        <f t="shared" si="1"/>
        <v>0</v>
      </c>
      <c r="M22" s="27"/>
      <c r="N22" s="27"/>
      <c r="O22" s="36">
        <f t="shared" si="2"/>
        <v>0</v>
      </c>
      <c r="P22" s="36"/>
      <c r="Q22" s="35">
        <f t="shared" si="3"/>
        <v>0</v>
      </c>
      <c r="R22" s="36"/>
      <c r="S22" s="28"/>
    </row>
    <row r="23" spans="1:19" ht="15" customHeight="1">
      <c r="A23" s="25">
        <f t="shared" si="0"/>
        <v>44126</v>
      </c>
      <c r="B23" s="20" t="s">
        <v>62</v>
      </c>
      <c r="C23" s="20" t="s">
        <v>61</v>
      </c>
      <c r="D23" s="28"/>
      <c r="E23" s="28"/>
      <c r="F23" s="28"/>
      <c r="G23" s="28"/>
      <c r="H23" s="28"/>
      <c r="I23" s="28"/>
      <c r="J23" s="28"/>
      <c r="K23" s="28"/>
      <c r="L23" s="27">
        <f t="shared" si="1"/>
        <v>0</v>
      </c>
      <c r="M23" s="28"/>
      <c r="N23" s="28"/>
      <c r="O23" s="36">
        <f t="shared" si="2"/>
        <v>0</v>
      </c>
      <c r="P23" s="36"/>
      <c r="Q23" s="35">
        <f t="shared" si="3"/>
        <v>0</v>
      </c>
      <c r="R23" s="36"/>
      <c r="S23" s="28"/>
    </row>
    <row r="24" spans="1:19" ht="15" customHeight="1">
      <c r="A24" s="25">
        <f t="shared" si="0"/>
        <v>44127</v>
      </c>
      <c r="B24" s="20" t="s">
        <v>62</v>
      </c>
      <c r="C24" s="20" t="s">
        <v>61</v>
      </c>
      <c r="D24" s="28"/>
      <c r="E24" s="28"/>
      <c r="F24" s="28"/>
      <c r="G24" s="28"/>
      <c r="H24" s="28"/>
      <c r="I24" s="28"/>
      <c r="J24" s="28"/>
      <c r="K24" s="28"/>
      <c r="L24" s="27">
        <f t="shared" si="1"/>
        <v>0</v>
      </c>
      <c r="M24" s="28"/>
      <c r="N24" s="28"/>
      <c r="O24" s="36">
        <f t="shared" si="2"/>
        <v>0</v>
      </c>
      <c r="P24" s="36"/>
      <c r="Q24" s="35">
        <f t="shared" si="3"/>
        <v>0</v>
      </c>
      <c r="R24" s="36"/>
      <c r="S24" s="28"/>
    </row>
    <row r="25" spans="1:19" ht="15" customHeight="1">
      <c r="A25" s="25">
        <f t="shared" si="0"/>
        <v>44128</v>
      </c>
      <c r="B25" s="20" t="s">
        <v>62</v>
      </c>
      <c r="C25" s="20" t="s">
        <v>61</v>
      </c>
      <c r="D25" s="28"/>
      <c r="E25" s="28"/>
      <c r="F25" s="26"/>
      <c r="G25" s="22"/>
      <c r="H25" s="23"/>
      <c r="I25" s="22"/>
      <c r="J25" s="27"/>
      <c r="K25" s="27"/>
      <c r="L25" s="27">
        <f t="shared" si="1"/>
        <v>0</v>
      </c>
      <c r="M25" s="27"/>
      <c r="N25" s="27"/>
      <c r="O25" s="36">
        <f t="shared" si="2"/>
        <v>0</v>
      </c>
      <c r="P25" s="36"/>
      <c r="Q25" s="35">
        <f t="shared" si="3"/>
        <v>0</v>
      </c>
      <c r="R25" s="36"/>
      <c r="S25" s="28"/>
    </row>
    <row r="26" spans="1:19" ht="15" customHeight="1">
      <c r="A26" s="25">
        <f t="shared" si="0"/>
        <v>44129</v>
      </c>
      <c r="B26" s="20" t="s">
        <v>62</v>
      </c>
      <c r="C26" s="20" t="s">
        <v>61</v>
      </c>
      <c r="D26" s="28"/>
      <c r="E26" s="28"/>
      <c r="F26" s="28"/>
      <c r="G26" s="28"/>
      <c r="H26" s="28"/>
      <c r="I26" s="28"/>
      <c r="J26" s="28"/>
      <c r="K26" s="28"/>
      <c r="L26" s="27">
        <f t="shared" si="1"/>
        <v>0</v>
      </c>
      <c r="M26" s="28"/>
      <c r="N26" s="28"/>
      <c r="O26" s="36">
        <f t="shared" si="2"/>
        <v>0</v>
      </c>
      <c r="P26" s="36"/>
      <c r="Q26" s="35">
        <f t="shared" si="3"/>
        <v>0</v>
      </c>
      <c r="R26" s="36"/>
      <c r="S26" s="28"/>
    </row>
    <row r="27" spans="1:19" ht="15" customHeight="1">
      <c r="A27" s="25">
        <f t="shared" si="0"/>
        <v>44130</v>
      </c>
      <c r="B27" s="20" t="s">
        <v>62</v>
      </c>
      <c r="C27" s="20" t="s">
        <v>61</v>
      </c>
      <c r="D27" s="28"/>
      <c r="E27" s="28"/>
      <c r="F27" s="26"/>
      <c r="G27" s="22"/>
      <c r="H27" s="23"/>
      <c r="I27" s="22"/>
      <c r="J27" s="27"/>
      <c r="K27" s="27"/>
      <c r="L27" s="27">
        <f t="shared" si="1"/>
        <v>0</v>
      </c>
      <c r="M27" s="27"/>
      <c r="N27" s="27"/>
      <c r="O27" s="36">
        <f t="shared" si="2"/>
        <v>0</v>
      </c>
      <c r="P27" s="36"/>
      <c r="Q27" s="35">
        <f t="shared" si="3"/>
        <v>0</v>
      </c>
      <c r="R27" s="36"/>
      <c r="S27" s="28"/>
    </row>
    <row r="28" spans="1:19" ht="15" customHeight="1">
      <c r="A28" s="25">
        <f t="shared" si="0"/>
        <v>44131</v>
      </c>
      <c r="B28" s="20" t="s">
        <v>62</v>
      </c>
      <c r="C28" s="20" t="s">
        <v>61</v>
      </c>
      <c r="D28" s="28"/>
      <c r="E28" s="28"/>
      <c r="F28" s="29"/>
      <c r="G28" s="22"/>
      <c r="H28" s="23"/>
      <c r="I28" s="22"/>
      <c r="J28" s="27"/>
      <c r="K28" s="27"/>
      <c r="L28" s="27">
        <f t="shared" si="1"/>
        <v>0</v>
      </c>
      <c r="M28" s="27"/>
      <c r="N28" s="27"/>
      <c r="O28" s="36">
        <f t="shared" si="2"/>
        <v>0</v>
      </c>
      <c r="P28" s="36"/>
      <c r="Q28" s="35">
        <f t="shared" si="3"/>
        <v>0</v>
      </c>
      <c r="R28" s="36"/>
      <c r="S28" s="28"/>
    </row>
    <row r="29" spans="1:19">
      <c r="A29" s="25">
        <f t="shared" si="0"/>
        <v>44132</v>
      </c>
      <c r="B29" s="20" t="s">
        <v>62</v>
      </c>
      <c r="C29" s="20" t="s">
        <v>61</v>
      </c>
      <c r="D29" s="28"/>
      <c r="E29" s="28"/>
      <c r="F29" s="29"/>
      <c r="G29" s="22"/>
      <c r="H29" s="23"/>
      <c r="I29" s="22"/>
      <c r="J29" s="27"/>
      <c r="K29" s="27"/>
      <c r="L29" s="27">
        <f t="shared" si="1"/>
        <v>0</v>
      </c>
      <c r="M29" s="27"/>
      <c r="N29" s="27"/>
      <c r="O29" s="36">
        <f t="shared" si="2"/>
        <v>0</v>
      </c>
      <c r="P29" s="36"/>
      <c r="Q29" s="35">
        <f t="shared" si="3"/>
        <v>0</v>
      </c>
      <c r="R29" s="36"/>
      <c r="S29" s="28"/>
    </row>
    <row r="30" spans="1:19">
      <c r="A30" s="25">
        <f t="shared" si="0"/>
        <v>44133</v>
      </c>
      <c r="B30" s="20" t="s">
        <v>62</v>
      </c>
      <c r="C30" s="20" t="s">
        <v>61</v>
      </c>
      <c r="D30" s="28"/>
      <c r="E30" s="28"/>
      <c r="F30" s="26"/>
      <c r="G30" s="29"/>
      <c r="H30" s="23"/>
      <c r="I30" s="30"/>
      <c r="J30" s="27"/>
      <c r="K30" s="27"/>
      <c r="L30" s="27">
        <f t="shared" si="1"/>
        <v>0</v>
      </c>
      <c r="M30" s="27"/>
      <c r="N30" s="27"/>
      <c r="O30" s="36">
        <f t="shared" si="2"/>
        <v>0</v>
      </c>
      <c r="P30" s="36"/>
      <c r="Q30" s="35">
        <f t="shared" si="3"/>
        <v>0</v>
      </c>
      <c r="R30" s="36"/>
      <c r="S30" s="28"/>
    </row>
    <row r="31" spans="1:19">
      <c r="A31" s="25">
        <f t="shared" si="0"/>
        <v>44134</v>
      </c>
      <c r="B31" s="20" t="s">
        <v>62</v>
      </c>
      <c r="C31" s="20" t="s">
        <v>61</v>
      </c>
      <c r="D31" s="28"/>
      <c r="E31" s="28"/>
      <c r="F31" s="31"/>
      <c r="G31" s="22"/>
      <c r="H31" s="23"/>
      <c r="I31" s="22"/>
      <c r="J31" s="27"/>
      <c r="K31" s="27"/>
      <c r="L31" s="27">
        <f t="shared" si="1"/>
        <v>0</v>
      </c>
      <c r="M31" s="27"/>
      <c r="N31" s="27"/>
      <c r="O31" s="36">
        <f t="shared" si="2"/>
        <v>0</v>
      </c>
      <c r="P31" s="36"/>
      <c r="Q31" s="35">
        <f t="shared" si="3"/>
        <v>0</v>
      </c>
      <c r="R31" s="36"/>
      <c r="S31" s="28"/>
    </row>
    <row r="32" spans="1:19">
      <c r="A32" s="25"/>
      <c r="B32" s="20" t="s">
        <v>62</v>
      </c>
      <c r="C32" s="20" t="s">
        <v>61</v>
      </c>
      <c r="D32" s="28"/>
      <c r="E32" s="28"/>
      <c r="F32" s="31"/>
      <c r="G32" s="22"/>
      <c r="H32" s="23"/>
      <c r="I32" s="22"/>
      <c r="J32" s="27"/>
      <c r="K32" s="27"/>
      <c r="L32" s="27">
        <f t="shared" si="1"/>
        <v>0</v>
      </c>
      <c r="M32" s="27"/>
      <c r="N32" s="27"/>
      <c r="O32" s="36">
        <f t="shared" si="2"/>
        <v>0</v>
      </c>
      <c r="P32" s="36"/>
      <c r="Q32" s="39">
        <f t="shared" si="3"/>
        <v>0</v>
      </c>
      <c r="R32" s="36"/>
      <c r="S32" s="28"/>
    </row>
    <row r="33" spans="1:14" ht="15.75" thickBot="1">
      <c r="A33" s="14"/>
      <c r="F33" s="15" t="s">
        <v>3</v>
      </c>
      <c r="G33" s="15"/>
      <c r="H33" s="15"/>
      <c r="I33" s="15"/>
      <c r="J33" s="16">
        <f>SUM(J2:J32)</f>
        <v>1074.77</v>
      </c>
      <c r="K33" s="16">
        <f t="shared" ref="K33:N33" si="4">SUM(K2:K32)</f>
        <v>75.23</v>
      </c>
      <c r="L33" s="16">
        <f t="shared" si="4"/>
        <v>1150</v>
      </c>
      <c r="M33" s="15"/>
      <c r="N33" s="16">
        <f t="shared" si="4"/>
        <v>60.900000000000006</v>
      </c>
    </row>
    <row r="34" spans="1:14">
      <c r="A34" s="14"/>
    </row>
    <row r="35" spans="1:14">
      <c r="A35" s="14"/>
      <c r="G35" s="10"/>
      <c r="H35" s="11" t="s">
        <v>2</v>
      </c>
      <c r="I35" s="10"/>
      <c r="L35" s="9" t="e">
        <f>#REF!-L33</f>
        <v>#REF!</v>
      </c>
    </row>
    <row r="36" spans="1:14">
      <c r="A36" s="14"/>
      <c r="G36" s="8"/>
      <c r="I36" s="7">
        <v>227173</v>
      </c>
      <c r="J36" s="6">
        <v>227724</v>
      </c>
      <c r="L36" s="5">
        <f>J36-I36</f>
        <v>551</v>
      </c>
    </row>
    <row r="37" spans="1:14">
      <c r="A37" s="14"/>
      <c r="G37" s="4"/>
      <c r="I37" s="3" t="s">
        <v>1</v>
      </c>
      <c r="J37" s="3" t="s">
        <v>0</v>
      </c>
      <c r="L37" s="2">
        <f>L36/N33</f>
        <v>9.0476190476190474</v>
      </c>
    </row>
    <row r="38" spans="1:14">
      <c r="A38" s="14"/>
    </row>
    <row r="39" spans="1:14">
      <c r="A39" s="14"/>
    </row>
    <row r="40" spans="1:14">
      <c r="A40" s="14"/>
    </row>
    <row r="41" spans="1:14">
      <c r="A41" s="14"/>
    </row>
    <row r="42" spans="1:14">
      <c r="A42" s="14"/>
    </row>
    <row r="43" spans="1:14">
      <c r="A43" s="14"/>
    </row>
    <row r="44" spans="1:14">
      <c r="A44" s="1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S44"/>
  <sheetViews>
    <sheetView workbookViewId="0">
      <selection activeCell="E15" sqref="E15"/>
    </sheetView>
  </sheetViews>
  <sheetFormatPr defaultColWidth="9" defaultRowHeight="15"/>
  <cols>
    <col min="1" max="1" width="12.42578125" style="1" customWidth="1"/>
    <col min="2" max="2" width="11.28515625" style="1" bestFit="1" customWidth="1"/>
    <col min="3" max="3" width="9" style="1"/>
    <col min="4" max="4" width="11.5703125" style="1" customWidth="1"/>
    <col min="5" max="5" width="19.7109375" style="1" customWidth="1"/>
    <col min="6" max="6" width="13" style="1" customWidth="1"/>
    <col min="7" max="7" width="17" style="1" customWidth="1"/>
    <col min="8" max="8" width="36.42578125" style="1" customWidth="1"/>
    <col min="9" max="9" width="12.85546875" style="1" customWidth="1"/>
    <col min="10" max="10" width="13.42578125" style="1" customWidth="1"/>
    <col min="11" max="11" width="14.5703125" style="1" customWidth="1"/>
    <col min="12" max="12" width="15.28515625" style="1" bestFit="1" customWidth="1"/>
    <col min="13" max="13" width="9.42578125" style="1" bestFit="1" customWidth="1"/>
    <col min="14" max="14" width="11.7109375" style="1" bestFit="1" customWidth="1"/>
    <col min="15" max="15" width="12.140625" style="37" customWidth="1"/>
    <col min="16" max="16" width="12.5703125" style="37" customWidth="1"/>
    <col min="17" max="18" width="9" style="37"/>
    <col min="19" max="19" width="12.28515625" style="1" customWidth="1"/>
    <col min="20" max="16384" width="9" style="1"/>
  </cols>
  <sheetData>
    <row r="1" spans="1:19" s="13" customFormat="1" ht="63">
      <c r="A1" s="32" t="s">
        <v>31</v>
      </c>
      <c r="B1" s="32" t="s">
        <v>28</v>
      </c>
      <c r="C1" s="17" t="s">
        <v>29</v>
      </c>
      <c r="D1" s="33" t="s">
        <v>27</v>
      </c>
      <c r="E1" s="33" t="s">
        <v>25</v>
      </c>
      <c r="F1" s="17" t="s">
        <v>23</v>
      </c>
      <c r="G1" s="17" t="s">
        <v>22</v>
      </c>
      <c r="H1" s="17" t="s">
        <v>21</v>
      </c>
      <c r="I1" s="17" t="s">
        <v>20</v>
      </c>
      <c r="J1" s="17" t="s">
        <v>19</v>
      </c>
      <c r="K1" s="17" t="s">
        <v>18</v>
      </c>
      <c r="L1" s="17" t="s">
        <v>17</v>
      </c>
      <c r="M1" s="17" t="s">
        <v>16</v>
      </c>
      <c r="N1" s="17" t="s">
        <v>15</v>
      </c>
      <c r="O1" s="34" t="s">
        <v>32</v>
      </c>
      <c r="P1" s="34" t="s">
        <v>35</v>
      </c>
      <c r="Q1" s="34" t="s">
        <v>34</v>
      </c>
      <c r="R1" s="34" t="s">
        <v>33</v>
      </c>
      <c r="S1" s="34" t="s">
        <v>44</v>
      </c>
    </row>
    <row r="2" spans="1:19" s="12" customFormat="1" ht="15" customHeight="1">
      <c r="A2" s="19">
        <v>44105</v>
      </c>
      <c r="B2" s="20" t="s">
        <v>62</v>
      </c>
      <c r="C2" s="20" t="s">
        <v>56</v>
      </c>
      <c r="D2" s="18"/>
      <c r="E2" s="18"/>
      <c r="F2" s="20"/>
      <c r="G2" s="20"/>
      <c r="H2" s="20"/>
      <c r="I2" s="20"/>
      <c r="J2" s="20"/>
      <c r="K2" s="20"/>
      <c r="L2" s="20"/>
      <c r="M2" s="20"/>
      <c r="N2" s="20"/>
      <c r="O2" s="68"/>
      <c r="P2" s="68"/>
      <c r="Q2" s="68"/>
      <c r="R2" s="68"/>
      <c r="S2" s="69"/>
    </row>
    <row r="3" spans="1:19" ht="15" customHeight="1">
      <c r="A3" s="25">
        <f>+A2+1</f>
        <v>44106</v>
      </c>
      <c r="B3" s="20" t="s">
        <v>62</v>
      </c>
      <c r="C3" s="20" t="s">
        <v>56</v>
      </c>
      <c r="D3" s="18"/>
      <c r="E3" s="18"/>
      <c r="F3" s="21"/>
      <c r="G3" s="22"/>
      <c r="H3" s="23"/>
      <c r="I3" s="22"/>
      <c r="J3" s="24"/>
      <c r="K3" s="24"/>
      <c r="L3" s="27">
        <f>J3+K3</f>
        <v>0</v>
      </c>
      <c r="M3" s="24"/>
      <c r="N3" s="24"/>
      <c r="O3" s="39">
        <v>0</v>
      </c>
      <c r="P3" s="35"/>
      <c r="Q3" s="35">
        <f>+P3-O3</f>
        <v>0</v>
      </c>
      <c r="R3" s="36"/>
      <c r="S3" s="28"/>
    </row>
    <row r="4" spans="1:19" ht="15" customHeight="1">
      <c r="A4" s="25">
        <f t="shared" ref="A4:A31" si="0">+A3+1</f>
        <v>44107</v>
      </c>
      <c r="B4" s="20" t="s">
        <v>62</v>
      </c>
      <c r="C4" s="20" t="s">
        <v>56</v>
      </c>
      <c r="D4" s="18"/>
      <c r="E4" s="18"/>
      <c r="F4" s="28"/>
      <c r="G4" s="28"/>
      <c r="H4" s="28"/>
      <c r="I4" s="28"/>
      <c r="J4" s="28"/>
      <c r="K4" s="28"/>
      <c r="L4" s="27">
        <f t="shared" ref="L4:L32" si="1">J4+K4</f>
        <v>0</v>
      </c>
      <c r="M4" s="28"/>
      <c r="N4" s="28"/>
      <c r="O4" s="36">
        <f t="shared" ref="O4:O32" si="2">+P3</f>
        <v>0</v>
      </c>
      <c r="P4" s="36"/>
      <c r="Q4" s="35">
        <f t="shared" ref="Q4:Q32" si="3">+P4-O4</f>
        <v>0</v>
      </c>
      <c r="R4" s="36"/>
      <c r="S4" s="28"/>
    </row>
    <row r="5" spans="1:19" ht="15" customHeight="1">
      <c r="A5" s="25">
        <f t="shared" si="0"/>
        <v>44108</v>
      </c>
      <c r="B5" s="20" t="s">
        <v>62</v>
      </c>
      <c r="C5" s="20" t="s">
        <v>56</v>
      </c>
      <c r="D5" s="18" t="s">
        <v>110</v>
      </c>
      <c r="E5" s="75" t="s">
        <v>111</v>
      </c>
      <c r="F5" s="76" t="s">
        <v>112</v>
      </c>
      <c r="G5" s="76" t="s">
        <v>74</v>
      </c>
      <c r="H5" s="28" t="s">
        <v>75</v>
      </c>
      <c r="I5" s="76" t="s">
        <v>4</v>
      </c>
      <c r="J5" s="28">
        <v>626.26</v>
      </c>
      <c r="K5" s="28">
        <v>43.84</v>
      </c>
      <c r="L5" s="27">
        <f t="shared" si="1"/>
        <v>670.1</v>
      </c>
      <c r="M5" s="28">
        <v>18.920000000000002</v>
      </c>
      <c r="N5" s="28">
        <v>35.417000000000002</v>
      </c>
      <c r="O5" s="36">
        <v>205734</v>
      </c>
      <c r="P5" s="36">
        <v>206039</v>
      </c>
      <c r="Q5" s="35">
        <f t="shared" si="3"/>
        <v>305</v>
      </c>
      <c r="R5" s="36">
        <v>206019</v>
      </c>
      <c r="S5" s="28" t="s">
        <v>130</v>
      </c>
    </row>
    <row r="6" spans="1:19" ht="15" customHeight="1">
      <c r="A6" s="25">
        <f t="shared" si="0"/>
        <v>44109</v>
      </c>
      <c r="B6" s="20" t="s">
        <v>62</v>
      </c>
      <c r="C6" s="20" t="s">
        <v>56</v>
      </c>
      <c r="D6" s="18" t="s">
        <v>110</v>
      </c>
      <c r="E6" s="75" t="s">
        <v>111</v>
      </c>
      <c r="F6" s="26" t="s">
        <v>128</v>
      </c>
      <c r="G6" s="22" t="s">
        <v>74</v>
      </c>
      <c r="H6" s="28" t="s">
        <v>75</v>
      </c>
      <c r="I6" s="22" t="s">
        <v>4</v>
      </c>
      <c r="J6" s="27">
        <v>626.16999999999996</v>
      </c>
      <c r="K6" s="27">
        <v>43.83</v>
      </c>
      <c r="L6" s="27">
        <f t="shared" si="1"/>
        <v>670</v>
      </c>
      <c r="M6" s="27">
        <v>18.920000000000002</v>
      </c>
      <c r="N6" s="27">
        <v>35.411999999999999</v>
      </c>
      <c r="O6" s="36">
        <v>206039</v>
      </c>
      <c r="P6" s="36">
        <v>206344</v>
      </c>
      <c r="Q6" s="35">
        <f t="shared" si="3"/>
        <v>305</v>
      </c>
      <c r="R6" s="36">
        <v>206324</v>
      </c>
      <c r="S6" s="28" t="s">
        <v>130</v>
      </c>
    </row>
    <row r="7" spans="1:19" ht="15" customHeight="1">
      <c r="A7" s="25">
        <f t="shared" si="0"/>
        <v>44110</v>
      </c>
      <c r="B7" s="20" t="s">
        <v>62</v>
      </c>
      <c r="C7" s="20" t="s">
        <v>56</v>
      </c>
      <c r="D7" s="18"/>
      <c r="E7" s="18"/>
      <c r="F7" s="28"/>
      <c r="G7" s="28"/>
      <c r="H7" s="28"/>
      <c r="I7" s="28"/>
      <c r="J7" s="28"/>
      <c r="K7" s="28"/>
      <c r="L7" s="27">
        <f t="shared" si="1"/>
        <v>0</v>
      </c>
      <c r="M7" s="28"/>
      <c r="N7" s="28"/>
      <c r="O7" s="36">
        <v>0</v>
      </c>
      <c r="P7" s="36">
        <v>0</v>
      </c>
      <c r="Q7" s="35">
        <f t="shared" si="3"/>
        <v>0</v>
      </c>
      <c r="R7" s="36"/>
      <c r="S7" s="28"/>
    </row>
    <row r="8" spans="1:19" ht="15" customHeight="1">
      <c r="A8" s="25">
        <f t="shared" si="0"/>
        <v>44111</v>
      </c>
      <c r="B8" s="20" t="s">
        <v>62</v>
      </c>
      <c r="C8" s="20" t="s">
        <v>56</v>
      </c>
      <c r="D8" s="18"/>
      <c r="E8" s="18"/>
      <c r="F8" s="28"/>
      <c r="G8" s="28"/>
      <c r="H8" s="28"/>
      <c r="I8" s="28"/>
      <c r="J8" s="28"/>
      <c r="K8" s="28"/>
      <c r="L8" s="27">
        <f t="shared" si="1"/>
        <v>0</v>
      </c>
      <c r="M8" s="28"/>
      <c r="N8" s="28"/>
      <c r="O8" s="36">
        <f t="shared" si="2"/>
        <v>0</v>
      </c>
      <c r="P8" s="36"/>
      <c r="Q8" s="35">
        <f t="shared" si="3"/>
        <v>0</v>
      </c>
      <c r="R8" s="36"/>
      <c r="S8" s="28"/>
    </row>
    <row r="9" spans="1:19" ht="15" customHeight="1">
      <c r="A9" s="25">
        <f t="shared" si="0"/>
        <v>44112</v>
      </c>
      <c r="B9" s="20" t="s">
        <v>62</v>
      </c>
      <c r="C9" s="20" t="s">
        <v>56</v>
      </c>
      <c r="D9" s="18"/>
      <c r="E9" s="18"/>
      <c r="F9" s="26"/>
      <c r="G9" s="22"/>
      <c r="H9" s="23"/>
      <c r="I9" s="22"/>
      <c r="J9" s="27"/>
      <c r="K9" s="27"/>
      <c r="L9" s="27">
        <f t="shared" si="1"/>
        <v>0</v>
      </c>
      <c r="M9" s="27"/>
      <c r="N9" s="27"/>
      <c r="O9" s="36">
        <f t="shared" si="2"/>
        <v>0</v>
      </c>
      <c r="P9" s="36"/>
      <c r="Q9" s="35">
        <f t="shared" si="3"/>
        <v>0</v>
      </c>
      <c r="R9" s="36"/>
      <c r="S9" s="28"/>
    </row>
    <row r="10" spans="1:19" ht="15" customHeight="1">
      <c r="A10" s="25">
        <f t="shared" si="0"/>
        <v>44113</v>
      </c>
      <c r="B10" s="20" t="s">
        <v>62</v>
      </c>
      <c r="C10" s="20" t="s">
        <v>56</v>
      </c>
      <c r="D10" s="18"/>
      <c r="E10" s="18"/>
      <c r="F10" s="28"/>
      <c r="G10" s="28"/>
      <c r="H10" s="28"/>
      <c r="I10" s="28"/>
      <c r="J10" s="28"/>
      <c r="K10" s="28"/>
      <c r="L10" s="27">
        <f t="shared" si="1"/>
        <v>0</v>
      </c>
      <c r="M10" s="28"/>
      <c r="N10" s="28"/>
      <c r="O10" s="36">
        <f t="shared" si="2"/>
        <v>0</v>
      </c>
      <c r="P10" s="36"/>
      <c r="Q10" s="35">
        <f t="shared" si="3"/>
        <v>0</v>
      </c>
      <c r="R10" s="36"/>
      <c r="S10" s="28"/>
    </row>
    <row r="11" spans="1:19" ht="15" customHeight="1">
      <c r="A11" s="25">
        <f t="shared" si="0"/>
        <v>44114</v>
      </c>
      <c r="B11" s="20" t="s">
        <v>62</v>
      </c>
      <c r="C11" s="20" t="s">
        <v>56</v>
      </c>
      <c r="D11" s="18"/>
      <c r="E11" s="18"/>
      <c r="F11" s="26"/>
      <c r="G11" s="22"/>
      <c r="H11" s="23"/>
      <c r="I11" s="22"/>
      <c r="J11" s="27"/>
      <c r="K11" s="27"/>
      <c r="L11" s="27">
        <f t="shared" si="1"/>
        <v>0</v>
      </c>
      <c r="M11" s="27"/>
      <c r="N11" s="27"/>
      <c r="O11" s="36">
        <f t="shared" si="2"/>
        <v>0</v>
      </c>
      <c r="P11" s="36"/>
      <c r="Q11" s="35">
        <f t="shared" si="3"/>
        <v>0</v>
      </c>
      <c r="R11" s="36"/>
      <c r="S11" s="28"/>
    </row>
    <row r="12" spans="1:19" ht="15" customHeight="1">
      <c r="A12" s="25">
        <f t="shared" si="0"/>
        <v>44115</v>
      </c>
      <c r="B12" s="20" t="s">
        <v>62</v>
      </c>
      <c r="C12" s="20" t="s">
        <v>56</v>
      </c>
      <c r="D12" s="18"/>
      <c r="E12" s="18"/>
      <c r="F12" s="28"/>
      <c r="G12" s="28"/>
      <c r="H12" s="28"/>
      <c r="I12" s="28"/>
      <c r="J12" s="28"/>
      <c r="K12" s="28"/>
      <c r="L12" s="27">
        <f t="shared" si="1"/>
        <v>0</v>
      </c>
      <c r="M12" s="28"/>
      <c r="N12" s="28"/>
      <c r="O12" s="36">
        <f t="shared" si="2"/>
        <v>0</v>
      </c>
      <c r="P12" s="36"/>
      <c r="Q12" s="35">
        <f t="shared" si="3"/>
        <v>0</v>
      </c>
      <c r="R12" s="36"/>
      <c r="S12" s="28"/>
    </row>
    <row r="13" spans="1:19" ht="15" customHeight="1">
      <c r="A13" s="25">
        <f t="shared" si="0"/>
        <v>44116</v>
      </c>
      <c r="B13" s="20" t="s">
        <v>62</v>
      </c>
      <c r="C13" s="20" t="s">
        <v>56</v>
      </c>
      <c r="D13" s="18"/>
      <c r="E13" s="18"/>
      <c r="F13" s="28"/>
      <c r="G13" s="28"/>
      <c r="H13" s="28"/>
      <c r="I13" s="28"/>
      <c r="J13" s="28"/>
      <c r="K13" s="28"/>
      <c r="L13" s="27">
        <f t="shared" si="1"/>
        <v>0</v>
      </c>
      <c r="M13" s="28"/>
      <c r="N13" s="28"/>
      <c r="O13" s="36">
        <f t="shared" si="2"/>
        <v>0</v>
      </c>
      <c r="P13" s="36"/>
      <c r="Q13" s="35">
        <f t="shared" si="3"/>
        <v>0</v>
      </c>
      <c r="R13" s="36"/>
      <c r="S13" s="28"/>
    </row>
    <row r="14" spans="1:19" ht="15" customHeight="1">
      <c r="A14" s="25">
        <f t="shared" si="0"/>
        <v>44117</v>
      </c>
      <c r="B14" s="20" t="s">
        <v>62</v>
      </c>
      <c r="C14" s="20" t="s">
        <v>56</v>
      </c>
      <c r="D14" s="18"/>
      <c r="E14" s="18"/>
      <c r="F14" s="28"/>
      <c r="G14" s="28"/>
      <c r="H14" s="28"/>
      <c r="I14" s="28"/>
      <c r="J14" s="28"/>
      <c r="K14" s="28"/>
      <c r="L14" s="27">
        <f t="shared" si="1"/>
        <v>0</v>
      </c>
      <c r="M14" s="28"/>
      <c r="N14" s="28"/>
      <c r="O14" s="36">
        <f t="shared" si="2"/>
        <v>0</v>
      </c>
      <c r="P14" s="36"/>
      <c r="Q14" s="35">
        <f t="shared" si="3"/>
        <v>0</v>
      </c>
      <c r="R14" s="36"/>
      <c r="S14" s="28"/>
    </row>
    <row r="15" spans="1:19" ht="15" customHeight="1">
      <c r="A15" s="25">
        <f t="shared" si="0"/>
        <v>44118</v>
      </c>
      <c r="B15" s="20" t="s">
        <v>62</v>
      </c>
      <c r="C15" s="20" t="s">
        <v>56</v>
      </c>
      <c r="D15" s="18"/>
      <c r="E15" s="18"/>
      <c r="F15" s="28"/>
      <c r="G15" s="28"/>
      <c r="H15" s="28"/>
      <c r="I15" s="28"/>
      <c r="J15" s="28"/>
      <c r="K15" s="28"/>
      <c r="L15" s="27">
        <f t="shared" si="1"/>
        <v>0</v>
      </c>
      <c r="M15" s="28"/>
      <c r="N15" s="28"/>
      <c r="O15" s="36">
        <f t="shared" si="2"/>
        <v>0</v>
      </c>
      <c r="P15" s="36"/>
      <c r="Q15" s="35">
        <f t="shared" si="3"/>
        <v>0</v>
      </c>
      <c r="R15" s="36"/>
      <c r="S15" s="28"/>
    </row>
    <row r="16" spans="1:19" ht="15" customHeight="1">
      <c r="A16" s="25">
        <f t="shared" si="0"/>
        <v>44119</v>
      </c>
      <c r="B16" s="20" t="s">
        <v>62</v>
      </c>
      <c r="C16" s="20" t="s">
        <v>56</v>
      </c>
      <c r="D16" s="18"/>
      <c r="E16" s="18"/>
      <c r="F16" s="26"/>
      <c r="G16" s="22"/>
      <c r="H16" s="23"/>
      <c r="I16" s="22"/>
      <c r="J16" s="27"/>
      <c r="K16" s="27"/>
      <c r="L16" s="27">
        <f t="shared" si="1"/>
        <v>0</v>
      </c>
      <c r="M16" s="27"/>
      <c r="N16" s="27"/>
      <c r="O16" s="36">
        <f t="shared" si="2"/>
        <v>0</v>
      </c>
      <c r="P16" s="36"/>
      <c r="Q16" s="35">
        <f t="shared" si="3"/>
        <v>0</v>
      </c>
      <c r="R16" s="36"/>
      <c r="S16" s="28"/>
    </row>
    <row r="17" spans="1:19" ht="15" customHeight="1">
      <c r="A17" s="25">
        <f t="shared" si="0"/>
        <v>44120</v>
      </c>
      <c r="B17" s="20" t="s">
        <v>62</v>
      </c>
      <c r="C17" s="20" t="s">
        <v>56</v>
      </c>
      <c r="D17" s="18"/>
      <c r="E17" s="18"/>
      <c r="F17" s="28"/>
      <c r="G17" s="28"/>
      <c r="H17" s="28"/>
      <c r="I17" s="28"/>
      <c r="J17" s="28"/>
      <c r="K17" s="28"/>
      <c r="L17" s="27">
        <f t="shared" si="1"/>
        <v>0</v>
      </c>
      <c r="M17" s="28"/>
      <c r="N17" s="28"/>
      <c r="O17" s="36">
        <f t="shared" si="2"/>
        <v>0</v>
      </c>
      <c r="P17" s="36"/>
      <c r="Q17" s="35">
        <f t="shared" si="3"/>
        <v>0</v>
      </c>
      <c r="R17" s="36"/>
      <c r="S17" s="28"/>
    </row>
    <row r="18" spans="1:19" ht="15" customHeight="1">
      <c r="A18" s="25">
        <f t="shared" si="0"/>
        <v>44121</v>
      </c>
      <c r="B18" s="20" t="s">
        <v>62</v>
      </c>
      <c r="C18" s="20" t="s">
        <v>56</v>
      </c>
      <c r="D18" s="28"/>
      <c r="E18" s="28"/>
      <c r="F18" s="28"/>
      <c r="G18" s="28"/>
      <c r="H18" s="28"/>
      <c r="I18" s="28"/>
      <c r="J18" s="28"/>
      <c r="K18" s="28"/>
      <c r="L18" s="27">
        <f t="shared" si="1"/>
        <v>0</v>
      </c>
      <c r="M18" s="28"/>
      <c r="N18" s="28"/>
      <c r="O18" s="36">
        <f t="shared" si="2"/>
        <v>0</v>
      </c>
      <c r="P18" s="36"/>
      <c r="Q18" s="35">
        <f t="shared" si="3"/>
        <v>0</v>
      </c>
      <c r="R18" s="36"/>
      <c r="S18" s="28"/>
    </row>
    <row r="19" spans="1:19" ht="15" customHeight="1">
      <c r="A19" s="25">
        <f t="shared" si="0"/>
        <v>44122</v>
      </c>
      <c r="B19" s="20" t="s">
        <v>62</v>
      </c>
      <c r="C19" s="20" t="s">
        <v>56</v>
      </c>
      <c r="D19" s="28"/>
      <c r="E19" s="28"/>
      <c r="F19" s="28"/>
      <c r="G19" s="28"/>
      <c r="H19" s="28"/>
      <c r="I19" s="28"/>
      <c r="J19" s="28"/>
      <c r="K19" s="28"/>
      <c r="L19" s="27">
        <f t="shared" si="1"/>
        <v>0</v>
      </c>
      <c r="M19" s="28"/>
      <c r="N19" s="28"/>
      <c r="O19" s="36">
        <f t="shared" si="2"/>
        <v>0</v>
      </c>
      <c r="P19" s="36"/>
      <c r="Q19" s="35">
        <f t="shared" si="3"/>
        <v>0</v>
      </c>
      <c r="R19" s="36"/>
      <c r="S19" s="28"/>
    </row>
    <row r="20" spans="1:19" ht="15" customHeight="1">
      <c r="A20" s="25">
        <f t="shared" si="0"/>
        <v>44123</v>
      </c>
      <c r="B20" s="20" t="s">
        <v>62</v>
      </c>
      <c r="C20" s="20" t="s">
        <v>56</v>
      </c>
      <c r="D20" s="28"/>
      <c r="E20" s="28"/>
      <c r="F20" s="26"/>
      <c r="G20" s="22"/>
      <c r="H20" s="23"/>
      <c r="I20" s="22"/>
      <c r="J20" s="27"/>
      <c r="K20" s="27"/>
      <c r="L20" s="27">
        <f t="shared" si="1"/>
        <v>0</v>
      </c>
      <c r="M20" s="27"/>
      <c r="N20" s="27"/>
      <c r="O20" s="36">
        <f t="shared" si="2"/>
        <v>0</v>
      </c>
      <c r="P20" s="36"/>
      <c r="Q20" s="35">
        <f t="shared" si="3"/>
        <v>0</v>
      </c>
      <c r="R20" s="36"/>
      <c r="S20" s="28"/>
    </row>
    <row r="21" spans="1:19" ht="15" customHeight="1">
      <c r="A21" s="25">
        <f t="shared" si="0"/>
        <v>44124</v>
      </c>
      <c r="B21" s="20" t="s">
        <v>62</v>
      </c>
      <c r="C21" s="20" t="s">
        <v>56</v>
      </c>
      <c r="D21" s="28"/>
      <c r="E21" s="28"/>
      <c r="F21" s="28"/>
      <c r="G21" s="28"/>
      <c r="H21" s="28"/>
      <c r="I21" s="28"/>
      <c r="J21" s="28"/>
      <c r="K21" s="28"/>
      <c r="L21" s="27">
        <f t="shared" si="1"/>
        <v>0</v>
      </c>
      <c r="M21" s="28"/>
      <c r="N21" s="28"/>
      <c r="O21" s="36">
        <f t="shared" si="2"/>
        <v>0</v>
      </c>
      <c r="P21" s="36"/>
      <c r="Q21" s="35">
        <f t="shared" si="3"/>
        <v>0</v>
      </c>
      <c r="R21" s="36"/>
      <c r="S21" s="28"/>
    </row>
    <row r="22" spans="1:19" ht="15" customHeight="1">
      <c r="A22" s="25">
        <f t="shared" si="0"/>
        <v>44125</v>
      </c>
      <c r="B22" s="20" t="s">
        <v>62</v>
      </c>
      <c r="C22" s="20" t="s">
        <v>56</v>
      </c>
      <c r="D22" s="28"/>
      <c r="E22" s="28"/>
      <c r="F22" s="26"/>
      <c r="G22" s="22"/>
      <c r="H22" s="23"/>
      <c r="I22" s="22"/>
      <c r="J22" s="27"/>
      <c r="K22" s="27"/>
      <c r="L22" s="27">
        <f t="shared" si="1"/>
        <v>0</v>
      </c>
      <c r="M22" s="27"/>
      <c r="N22" s="27"/>
      <c r="O22" s="36">
        <f t="shared" si="2"/>
        <v>0</v>
      </c>
      <c r="P22" s="36"/>
      <c r="Q22" s="35">
        <f t="shared" si="3"/>
        <v>0</v>
      </c>
      <c r="R22" s="36"/>
      <c r="S22" s="28"/>
    </row>
    <row r="23" spans="1:19" ht="15" customHeight="1">
      <c r="A23" s="25">
        <f t="shared" si="0"/>
        <v>44126</v>
      </c>
      <c r="B23" s="20" t="s">
        <v>62</v>
      </c>
      <c r="C23" s="20" t="s">
        <v>56</v>
      </c>
      <c r="D23" s="28"/>
      <c r="E23" s="28"/>
      <c r="F23" s="28"/>
      <c r="G23" s="28"/>
      <c r="H23" s="28"/>
      <c r="I23" s="28"/>
      <c r="J23" s="28"/>
      <c r="K23" s="28"/>
      <c r="L23" s="27">
        <f t="shared" si="1"/>
        <v>0</v>
      </c>
      <c r="M23" s="28"/>
      <c r="N23" s="28"/>
      <c r="O23" s="36">
        <f t="shared" si="2"/>
        <v>0</v>
      </c>
      <c r="P23" s="36"/>
      <c r="Q23" s="35">
        <f t="shared" si="3"/>
        <v>0</v>
      </c>
      <c r="R23" s="36"/>
      <c r="S23" s="28"/>
    </row>
    <row r="24" spans="1:19" ht="15" customHeight="1">
      <c r="A24" s="25">
        <f t="shared" si="0"/>
        <v>44127</v>
      </c>
      <c r="B24" s="20" t="s">
        <v>62</v>
      </c>
      <c r="C24" s="20" t="s">
        <v>56</v>
      </c>
      <c r="D24" s="28"/>
      <c r="E24" s="28"/>
      <c r="F24" s="28"/>
      <c r="G24" s="28"/>
      <c r="H24" s="28"/>
      <c r="I24" s="28"/>
      <c r="J24" s="28"/>
      <c r="K24" s="28"/>
      <c r="L24" s="27">
        <f t="shared" si="1"/>
        <v>0</v>
      </c>
      <c r="M24" s="28"/>
      <c r="N24" s="28"/>
      <c r="O24" s="36">
        <f t="shared" si="2"/>
        <v>0</v>
      </c>
      <c r="P24" s="36"/>
      <c r="Q24" s="35">
        <f t="shared" si="3"/>
        <v>0</v>
      </c>
      <c r="R24" s="36"/>
      <c r="S24" s="28"/>
    </row>
    <row r="25" spans="1:19" ht="15" customHeight="1">
      <c r="A25" s="25">
        <f t="shared" si="0"/>
        <v>44128</v>
      </c>
      <c r="B25" s="20" t="s">
        <v>62</v>
      </c>
      <c r="C25" s="20" t="s">
        <v>56</v>
      </c>
      <c r="D25" s="28"/>
      <c r="E25" s="28"/>
      <c r="F25" s="26"/>
      <c r="G25" s="22"/>
      <c r="H25" s="23"/>
      <c r="I25" s="22"/>
      <c r="J25" s="27"/>
      <c r="K25" s="27"/>
      <c r="L25" s="27">
        <f t="shared" si="1"/>
        <v>0</v>
      </c>
      <c r="M25" s="27"/>
      <c r="N25" s="27"/>
      <c r="O25" s="36">
        <f t="shared" si="2"/>
        <v>0</v>
      </c>
      <c r="P25" s="36"/>
      <c r="Q25" s="35">
        <f t="shared" si="3"/>
        <v>0</v>
      </c>
      <c r="R25" s="36"/>
      <c r="S25" s="28"/>
    </row>
    <row r="26" spans="1:19" ht="15" customHeight="1">
      <c r="A26" s="25">
        <f t="shared" si="0"/>
        <v>44129</v>
      </c>
      <c r="B26" s="20" t="s">
        <v>62</v>
      </c>
      <c r="C26" s="20" t="s">
        <v>56</v>
      </c>
      <c r="D26" s="28"/>
      <c r="E26" s="28"/>
      <c r="F26" s="28"/>
      <c r="G26" s="28"/>
      <c r="H26" s="28"/>
      <c r="I26" s="28"/>
      <c r="J26" s="28"/>
      <c r="K26" s="28"/>
      <c r="L26" s="27">
        <f t="shared" si="1"/>
        <v>0</v>
      </c>
      <c r="M26" s="28"/>
      <c r="N26" s="28"/>
      <c r="O26" s="36">
        <f t="shared" si="2"/>
        <v>0</v>
      </c>
      <c r="P26" s="36"/>
      <c r="Q26" s="35">
        <f t="shared" si="3"/>
        <v>0</v>
      </c>
      <c r="R26" s="36"/>
      <c r="S26" s="28"/>
    </row>
    <row r="27" spans="1:19" ht="15" customHeight="1">
      <c r="A27" s="25">
        <f t="shared" si="0"/>
        <v>44130</v>
      </c>
      <c r="B27" s="20" t="s">
        <v>62</v>
      </c>
      <c r="C27" s="20" t="s">
        <v>56</v>
      </c>
      <c r="D27" s="28"/>
      <c r="E27" s="28"/>
      <c r="F27" s="26"/>
      <c r="G27" s="22"/>
      <c r="H27" s="23"/>
      <c r="I27" s="22"/>
      <c r="J27" s="27"/>
      <c r="K27" s="27"/>
      <c r="L27" s="27">
        <f t="shared" si="1"/>
        <v>0</v>
      </c>
      <c r="M27" s="27"/>
      <c r="N27" s="27"/>
      <c r="O27" s="36">
        <f t="shared" si="2"/>
        <v>0</v>
      </c>
      <c r="P27" s="36"/>
      <c r="Q27" s="35">
        <f t="shared" si="3"/>
        <v>0</v>
      </c>
      <c r="R27" s="36"/>
      <c r="S27" s="28"/>
    </row>
    <row r="28" spans="1:19" ht="15" customHeight="1">
      <c r="A28" s="25">
        <f t="shared" si="0"/>
        <v>44131</v>
      </c>
      <c r="B28" s="20" t="s">
        <v>62</v>
      </c>
      <c r="C28" s="20" t="s">
        <v>56</v>
      </c>
      <c r="D28" s="28"/>
      <c r="E28" s="28"/>
      <c r="F28" s="29"/>
      <c r="G28" s="22"/>
      <c r="H28" s="23"/>
      <c r="I28" s="22"/>
      <c r="J28" s="27"/>
      <c r="K28" s="27"/>
      <c r="L28" s="27">
        <f t="shared" si="1"/>
        <v>0</v>
      </c>
      <c r="M28" s="27"/>
      <c r="N28" s="27"/>
      <c r="O28" s="36">
        <f t="shared" si="2"/>
        <v>0</v>
      </c>
      <c r="P28" s="36"/>
      <c r="Q28" s="35">
        <f t="shared" si="3"/>
        <v>0</v>
      </c>
      <c r="R28" s="36"/>
      <c r="S28" s="28"/>
    </row>
    <row r="29" spans="1:19">
      <c r="A29" s="25">
        <f t="shared" si="0"/>
        <v>44132</v>
      </c>
      <c r="B29" s="20" t="s">
        <v>62</v>
      </c>
      <c r="C29" s="20" t="s">
        <v>56</v>
      </c>
      <c r="D29" s="28"/>
      <c r="E29" s="28"/>
      <c r="F29" s="29"/>
      <c r="G29" s="22"/>
      <c r="H29" s="23"/>
      <c r="I29" s="22"/>
      <c r="J29" s="27"/>
      <c r="K29" s="27"/>
      <c r="L29" s="27">
        <f t="shared" si="1"/>
        <v>0</v>
      </c>
      <c r="M29" s="27"/>
      <c r="N29" s="27"/>
      <c r="O29" s="36">
        <f t="shared" si="2"/>
        <v>0</v>
      </c>
      <c r="P29" s="36"/>
      <c r="Q29" s="35">
        <f t="shared" si="3"/>
        <v>0</v>
      </c>
      <c r="R29" s="36"/>
      <c r="S29" s="28"/>
    </row>
    <row r="30" spans="1:19">
      <c r="A30" s="25">
        <f t="shared" si="0"/>
        <v>44133</v>
      </c>
      <c r="B30" s="20" t="s">
        <v>62</v>
      </c>
      <c r="C30" s="20" t="s">
        <v>56</v>
      </c>
      <c r="D30" s="28"/>
      <c r="E30" s="28"/>
      <c r="F30" s="26"/>
      <c r="G30" s="29"/>
      <c r="H30" s="23"/>
      <c r="I30" s="30"/>
      <c r="J30" s="27"/>
      <c r="K30" s="27"/>
      <c r="L30" s="27">
        <f t="shared" si="1"/>
        <v>0</v>
      </c>
      <c r="M30" s="27"/>
      <c r="N30" s="27"/>
      <c r="O30" s="36">
        <f t="shared" si="2"/>
        <v>0</v>
      </c>
      <c r="P30" s="36"/>
      <c r="Q30" s="35">
        <f t="shared" si="3"/>
        <v>0</v>
      </c>
      <c r="R30" s="36"/>
      <c r="S30" s="28"/>
    </row>
    <row r="31" spans="1:19">
      <c r="A31" s="25">
        <f t="shared" si="0"/>
        <v>44134</v>
      </c>
      <c r="B31" s="20" t="s">
        <v>62</v>
      </c>
      <c r="C31" s="20" t="s">
        <v>56</v>
      </c>
      <c r="D31" s="28"/>
      <c r="E31" s="28"/>
      <c r="F31" s="31"/>
      <c r="G31" s="22"/>
      <c r="H31" s="23"/>
      <c r="I31" s="22"/>
      <c r="J31" s="27"/>
      <c r="K31" s="27"/>
      <c r="L31" s="27">
        <f t="shared" si="1"/>
        <v>0</v>
      </c>
      <c r="M31" s="27"/>
      <c r="N31" s="27"/>
      <c r="O31" s="36">
        <f t="shared" si="2"/>
        <v>0</v>
      </c>
      <c r="P31" s="36"/>
      <c r="Q31" s="35">
        <f t="shared" si="3"/>
        <v>0</v>
      </c>
      <c r="R31" s="36"/>
      <c r="S31" s="28"/>
    </row>
    <row r="32" spans="1:19">
      <c r="A32" s="25"/>
      <c r="B32" s="20" t="s">
        <v>62</v>
      </c>
      <c r="C32" s="20" t="s">
        <v>56</v>
      </c>
      <c r="D32" s="28"/>
      <c r="E32" s="28"/>
      <c r="F32" s="31"/>
      <c r="G32" s="22"/>
      <c r="H32" s="23"/>
      <c r="I32" s="22"/>
      <c r="J32" s="27"/>
      <c r="K32" s="27"/>
      <c r="L32" s="27">
        <f t="shared" si="1"/>
        <v>0</v>
      </c>
      <c r="M32" s="27"/>
      <c r="N32" s="27"/>
      <c r="O32" s="36">
        <f t="shared" si="2"/>
        <v>0</v>
      </c>
      <c r="P32" s="36"/>
      <c r="Q32" s="39">
        <f t="shared" si="3"/>
        <v>0</v>
      </c>
      <c r="R32" s="36"/>
      <c r="S32" s="28"/>
    </row>
    <row r="33" spans="1:14" ht="15.75" thickBot="1">
      <c r="F33" s="15" t="s">
        <v>3</v>
      </c>
      <c r="G33" s="15"/>
      <c r="H33" s="15"/>
      <c r="I33" s="15"/>
      <c r="J33" s="16">
        <f>SUM(J2:J32)</f>
        <v>1252.4299999999998</v>
      </c>
      <c r="K33" s="16">
        <f t="shared" ref="K33:N33" si="4">SUM(K2:K32)</f>
        <v>87.67</v>
      </c>
      <c r="L33" s="16">
        <f t="shared" si="4"/>
        <v>1340.1</v>
      </c>
      <c r="M33" s="15"/>
      <c r="N33" s="16">
        <f t="shared" si="4"/>
        <v>70.829000000000008</v>
      </c>
    </row>
    <row r="34" spans="1:14">
      <c r="A34" s="14"/>
    </row>
    <row r="35" spans="1:14" ht="18.75">
      <c r="F35" s="70" t="s">
        <v>57</v>
      </c>
      <c r="G35" s="71"/>
      <c r="H35" s="11" t="s">
        <v>2</v>
      </c>
      <c r="I35" s="10"/>
      <c r="L35" s="9" t="e">
        <f>#REF!-L33</f>
        <v>#REF!</v>
      </c>
    </row>
    <row r="36" spans="1:14">
      <c r="A36" s="14"/>
      <c r="G36" s="8"/>
      <c r="I36" s="7">
        <v>205734</v>
      </c>
      <c r="J36" s="6">
        <v>206344</v>
      </c>
      <c r="L36" s="5">
        <f>J36-I36</f>
        <v>610</v>
      </c>
    </row>
    <row r="37" spans="1:14">
      <c r="A37" s="14"/>
      <c r="G37" s="4"/>
      <c r="I37" s="3" t="s">
        <v>1</v>
      </c>
      <c r="J37" s="3" t="s">
        <v>0</v>
      </c>
      <c r="L37" s="2">
        <f>L36/N33</f>
        <v>8.6122915754846172</v>
      </c>
    </row>
    <row r="39" spans="1:14">
      <c r="A39" s="14"/>
    </row>
    <row r="40" spans="1:14">
      <c r="A40" s="14"/>
    </row>
    <row r="41" spans="1:14">
      <c r="A41" s="14"/>
    </row>
    <row r="42" spans="1:14">
      <c r="A42" s="14"/>
    </row>
    <row r="43" spans="1:14">
      <c r="A43" s="14"/>
    </row>
    <row r="44" spans="1:14">
      <c r="A44" s="14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249977111117893"/>
    <pageSetUpPr fitToPage="1"/>
  </sheetPr>
  <dimension ref="A1:T44"/>
  <sheetViews>
    <sheetView zoomScale="75" zoomScaleNormal="75" workbookViewId="0">
      <pane xSplit="9" ySplit="1" topLeftCell="J2" activePane="bottomRight" state="frozen"/>
      <selection activeCell="B32" sqref="B32"/>
      <selection pane="topRight" activeCell="B32" sqref="B32"/>
      <selection pane="bottomLeft" activeCell="B32" sqref="B32"/>
      <selection pane="bottomRight" activeCell="D12" sqref="D12"/>
    </sheetView>
  </sheetViews>
  <sheetFormatPr defaultColWidth="9" defaultRowHeight="15"/>
  <cols>
    <col min="1" max="1" width="10.85546875" style="1" bestFit="1" customWidth="1"/>
    <col min="2" max="2" width="11.28515625" style="1" bestFit="1" customWidth="1"/>
    <col min="3" max="3" width="9" style="1"/>
    <col min="4" max="4" width="11.5703125" style="1" customWidth="1"/>
    <col min="5" max="5" width="16.7109375" style="1" bestFit="1" customWidth="1"/>
    <col min="6" max="6" width="26" style="1" bestFit="1" customWidth="1"/>
    <col min="7" max="7" width="17" style="1" customWidth="1"/>
    <col min="8" max="8" width="36.42578125" style="1" customWidth="1"/>
    <col min="9" max="9" width="12.85546875" style="1" customWidth="1"/>
    <col min="10" max="10" width="13.42578125" style="1" customWidth="1"/>
    <col min="11" max="11" width="14.5703125" style="1" customWidth="1"/>
    <col min="12" max="12" width="16.5703125" style="1" bestFit="1" customWidth="1"/>
    <col min="13" max="13" width="9.42578125" style="1" bestFit="1" customWidth="1"/>
    <col min="14" max="14" width="11.7109375" style="1" bestFit="1" customWidth="1"/>
    <col min="15" max="15" width="12.140625" style="37" customWidth="1"/>
    <col min="16" max="16" width="12.5703125" style="37" customWidth="1"/>
    <col min="17" max="18" width="9" style="37"/>
    <col min="19" max="19" width="9" style="1"/>
    <col min="20" max="20" width="41.42578125" style="1" customWidth="1"/>
    <col min="21" max="23" width="9" style="1"/>
    <col min="24" max="24" width="35.7109375" style="1" customWidth="1"/>
    <col min="25" max="16384" width="9" style="1"/>
  </cols>
  <sheetData>
    <row r="1" spans="1:20" s="13" customFormat="1" ht="63">
      <c r="A1" s="32" t="s">
        <v>31</v>
      </c>
      <c r="B1" s="32" t="s">
        <v>28</v>
      </c>
      <c r="C1" s="17" t="s">
        <v>29</v>
      </c>
      <c r="D1" s="33" t="s">
        <v>27</v>
      </c>
      <c r="E1" s="33" t="s">
        <v>45</v>
      </c>
      <c r="F1" s="17" t="s">
        <v>23</v>
      </c>
      <c r="G1" s="17" t="s">
        <v>22</v>
      </c>
      <c r="H1" s="17" t="s">
        <v>21</v>
      </c>
      <c r="I1" s="17" t="s">
        <v>20</v>
      </c>
      <c r="J1" s="17" t="s">
        <v>19</v>
      </c>
      <c r="K1" s="17" t="s">
        <v>18</v>
      </c>
      <c r="L1" s="17" t="s">
        <v>17</v>
      </c>
      <c r="M1" s="17" t="s">
        <v>16</v>
      </c>
      <c r="N1" s="17" t="s">
        <v>15</v>
      </c>
      <c r="O1" s="34" t="s">
        <v>32</v>
      </c>
      <c r="P1" s="34" t="s">
        <v>35</v>
      </c>
      <c r="Q1" s="34" t="s">
        <v>34</v>
      </c>
      <c r="R1" s="34" t="s">
        <v>33</v>
      </c>
      <c r="S1" s="34" t="s">
        <v>44</v>
      </c>
    </row>
    <row r="2" spans="1:20" s="12" customFormat="1" ht="15" customHeight="1">
      <c r="A2" s="19">
        <v>44013</v>
      </c>
      <c r="B2" s="20" t="s">
        <v>62</v>
      </c>
      <c r="C2" s="20" t="s">
        <v>30</v>
      </c>
      <c r="D2" s="18" t="s">
        <v>26</v>
      </c>
      <c r="E2" s="18" t="s">
        <v>24</v>
      </c>
      <c r="F2" s="20"/>
      <c r="G2" s="20"/>
      <c r="H2" s="20"/>
      <c r="I2" s="20"/>
      <c r="J2" s="20"/>
      <c r="K2" s="20"/>
      <c r="L2" s="20"/>
      <c r="M2" s="20"/>
      <c r="N2" s="20"/>
      <c r="O2" s="35"/>
      <c r="P2" s="35"/>
      <c r="Q2" s="35"/>
      <c r="R2" s="35"/>
      <c r="S2" s="20"/>
    </row>
    <row r="3" spans="1:20" s="48" customFormat="1" ht="75">
      <c r="A3" s="40">
        <f>+A2+1</f>
        <v>44014</v>
      </c>
      <c r="B3" s="38" t="s">
        <v>62</v>
      </c>
      <c r="C3" s="41" t="s">
        <v>30</v>
      </c>
      <c r="D3" s="42" t="s">
        <v>26</v>
      </c>
      <c r="E3" s="42" t="s">
        <v>24</v>
      </c>
      <c r="F3" s="43" t="s">
        <v>50</v>
      </c>
      <c r="G3" s="44" t="s">
        <v>13</v>
      </c>
      <c r="H3" s="45" t="s">
        <v>5</v>
      </c>
      <c r="I3" s="44" t="s">
        <v>4</v>
      </c>
      <c r="J3" s="46">
        <v>7000</v>
      </c>
      <c r="K3" s="46">
        <v>71.959999999999994</v>
      </c>
      <c r="L3" s="46">
        <f>J3+K3</f>
        <v>7071.96</v>
      </c>
      <c r="M3" s="46">
        <v>19.04</v>
      </c>
      <c r="N3" s="46">
        <v>57.77</v>
      </c>
      <c r="O3" s="47">
        <v>155265</v>
      </c>
      <c r="P3" s="47">
        <v>155338</v>
      </c>
      <c r="Q3" s="47">
        <f>+P3-O3</f>
        <v>73</v>
      </c>
      <c r="R3" s="47">
        <v>155300</v>
      </c>
      <c r="S3" s="41" t="s">
        <v>49</v>
      </c>
      <c r="T3" s="48" t="s">
        <v>51</v>
      </c>
    </row>
    <row r="4" spans="1:20" ht="15" customHeight="1">
      <c r="A4" s="25">
        <f t="shared" ref="A4:A32" si="0">+A3+1</f>
        <v>44015</v>
      </c>
      <c r="B4" s="20" t="s">
        <v>62</v>
      </c>
      <c r="C4" s="20" t="s">
        <v>30</v>
      </c>
      <c r="D4" s="18" t="s">
        <v>26</v>
      </c>
      <c r="E4" s="18" t="s">
        <v>24</v>
      </c>
      <c r="F4" s="28"/>
      <c r="G4" s="28"/>
      <c r="H4" s="28"/>
      <c r="I4" s="28"/>
      <c r="J4" s="28"/>
      <c r="K4" s="28"/>
      <c r="L4" s="28"/>
      <c r="M4" s="28"/>
      <c r="N4" s="28"/>
      <c r="O4" s="36">
        <f t="shared" ref="O4:O14" si="1">+P3</f>
        <v>155338</v>
      </c>
      <c r="P4" s="36">
        <f>+O4</f>
        <v>155338</v>
      </c>
      <c r="Q4" s="35">
        <f t="shared" ref="Q4:Q32" si="2">+P4-O4</f>
        <v>0</v>
      </c>
      <c r="R4" s="36"/>
      <c r="S4" s="28"/>
    </row>
    <row r="5" spans="1:20" ht="15" customHeight="1">
      <c r="A5" s="25">
        <f t="shared" si="0"/>
        <v>44016</v>
      </c>
      <c r="B5" s="20" t="s">
        <v>62</v>
      </c>
      <c r="C5" s="20" t="s">
        <v>30</v>
      </c>
      <c r="D5" s="18" t="s">
        <v>26</v>
      </c>
      <c r="E5" s="18" t="s">
        <v>24</v>
      </c>
      <c r="F5" s="28"/>
      <c r="G5" s="28"/>
      <c r="H5" s="28"/>
      <c r="I5" s="28"/>
      <c r="J5" s="28"/>
      <c r="K5" s="28"/>
      <c r="L5" s="28"/>
      <c r="M5" s="28"/>
      <c r="N5" s="28"/>
      <c r="O5" s="36">
        <f t="shared" si="1"/>
        <v>155338</v>
      </c>
      <c r="P5" s="36">
        <f>+O5</f>
        <v>155338</v>
      </c>
      <c r="Q5" s="35">
        <f t="shared" si="2"/>
        <v>0</v>
      </c>
      <c r="R5" s="36"/>
      <c r="S5" s="28"/>
    </row>
    <row r="6" spans="1:20" s="57" customFormat="1" ht="15" customHeight="1">
      <c r="A6" s="49">
        <f t="shared" si="0"/>
        <v>44017</v>
      </c>
      <c r="B6" s="50" t="s">
        <v>62</v>
      </c>
      <c r="C6" s="50" t="s">
        <v>30</v>
      </c>
      <c r="D6" s="51" t="s">
        <v>26</v>
      </c>
      <c r="E6" s="51" t="s">
        <v>52</v>
      </c>
      <c r="F6" s="52" t="s">
        <v>14</v>
      </c>
      <c r="G6" s="53" t="s">
        <v>13</v>
      </c>
      <c r="H6" s="54" t="s">
        <v>5</v>
      </c>
      <c r="I6" s="53" t="s">
        <v>4</v>
      </c>
      <c r="J6" s="55">
        <v>7001</v>
      </c>
      <c r="K6" s="55">
        <v>85.7</v>
      </c>
      <c r="L6" s="55">
        <f>J6+K6</f>
        <v>7086.7</v>
      </c>
      <c r="M6" s="55">
        <v>19.54</v>
      </c>
      <c r="N6" s="55">
        <v>67.040000000000006</v>
      </c>
      <c r="O6" s="56">
        <f t="shared" si="1"/>
        <v>155338</v>
      </c>
      <c r="P6" s="56">
        <v>155395</v>
      </c>
      <c r="Q6" s="56">
        <f t="shared" si="2"/>
        <v>57</v>
      </c>
      <c r="R6" s="56">
        <v>155350</v>
      </c>
      <c r="S6" s="50"/>
      <c r="T6" s="57" t="s">
        <v>53</v>
      </c>
    </row>
    <row r="7" spans="1:20" ht="15" customHeight="1">
      <c r="A7" s="25">
        <f t="shared" si="0"/>
        <v>44018</v>
      </c>
      <c r="B7" s="20" t="s">
        <v>62</v>
      </c>
      <c r="C7" s="20" t="s">
        <v>30</v>
      </c>
      <c r="D7" s="18" t="s">
        <v>26</v>
      </c>
      <c r="E7" s="18" t="s">
        <v>24</v>
      </c>
      <c r="F7" s="28" t="s">
        <v>36</v>
      </c>
      <c r="G7" s="28"/>
      <c r="H7" s="28"/>
      <c r="I7" s="28"/>
      <c r="J7" s="28"/>
      <c r="K7" s="28"/>
      <c r="L7" s="28"/>
      <c r="M7" s="28"/>
      <c r="N7" s="28"/>
      <c r="O7" s="36">
        <f t="shared" si="1"/>
        <v>155395</v>
      </c>
      <c r="P7" s="36">
        <v>155395</v>
      </c>
      <c r="Q7" s="35">
        <f t="shared" si="2"/>
        <v>0</v>
      </c>
      <c r="R7" s="36"/>
      <c r="S7" s="28"/>
    </row>
    <row r="8" spans="1:20" ht="15" customHeight="1">
      <c r="A8" s="25">
        <f t="shared" si="0"/>
        <v>44019</v>
      </c>
      <c r="B8" s="20" t="s">
        <v>62</v>
      </c>
      <c r="C8" s="20" t="s">
        <v>30</v>
      </c>
      <c r="D8" s="18" t="s">
        <v>26</v>
      </c>
      <c r="E8" s="18" t="s">
        <v>24</v>
      </c>
      <c r="F8" s="28"/>
      <c r="G8" s="28"/>
      <c r="H8" s="28"/>
      <c r="I8" s="28"/>
      <c r="J8" s="28"/>
      <c r="K8" s="28"/>
      <c r="L8" s="28"/>
      <c r="M8" s="28"/>
      <c r="N8" s="28"/>
      <c r="O8" s="36">
        <f t="shared" si="1"/>
        <v>155395</v>
      </c>
      <c r="P8" s="36">
        <v>155470</v>
      </c>
      <c r="Q8" s="35">
        <f t="shared" si="2"/>
        <v>75</v>
      </c>
      <c r="R8" s="36"/>
      <c r="S8" s="28"/>
    </row>
    <row r="9" spans="1:20" ht="15" customHeight="1">
      <c r="A9" s="25">
        <f t="shared" si="0"/>
        <v>44020</v>
      </c>
      <c r="B9" s="20" t="s">
        <v>62</v>
      </c>
      <c r="C9" s="20" t="s">
        <v>30</v>
      </c>
      <c r="D9" s="18" t="s">
        <v>26</v>
      </c>
      <c r="E9" s="18" t="s">
        <v>24</v>
      </c>
      <c r="F9" s="26">
        <v>513300003659</v>
      </c>
      <c r="G9" s="26">
        <v>994000568703</v>
      </c>
      <c r="H9" s="23" t="s">
        <v>5</v>
      </c>
      <c r="I9" s="22" t="s">
        <v>4</v>
      </c>
      <c r="J9" s="27">
        <v>7002</v>
      </c>
      <c r="K9" s="27">
        <v>77.2</v>
      </c>
      <c r="L9" s="27">
        <f>J9+K9</f>
        <v>7079.2</v>
      </c>
      <c r="M9" s="27">
        <v>19.54</v>
      </c>
      <c r="N9" s="27">
        <v>60.39</v>
      </c>
      <c r="O9" s="36">
        <f t="shared" si="1"/>
        <v>155470</v>
      </c>
      <c r="P9" s="36">
        <v>155551</v>
      </c>
      <c r="Q9" s="35">
        <f t="shared" si="2"/>
        <v>81</v>
      </c>
      <c r="R9" s="36">
        <v>155520</v>
      </c>
      <c r="S9" s="28"/>
    </row>
    <row r="10" spans="1:20" s="62" customFormat="1" ht="75">
      <c r="A10" s="58">
        <f t="shared" si="0"/>
        <v>44021</v>
      </c>
      <c r="B10" s="59" t="s">
        <v>62</v>
      </c>
      <c r="C10" s="59" t="s">
        <v>30</v>
      </c>
      <c r="D10" s="60" t="s">
        <v>26</v>
      </c>
      <c r="E10" s="60" t="s">
        <v>24</v>
      </c>
      <c r="F10" s="64" t="s">
        <v>55</v>
      </c>
      <c r="G10" s="65" t="s">
        <v>6</v>
      </c>
      <c r="H10" s="67" t="s">
        <v>5</v>
      </c>
      <c r="I10" s="65" t="s">
        <v>4</v>
      </c>
      <c r="J10" s="59">
        <v>1401.87</v>
      </c>
      <c r="K10" s="59">
        <v>98.13</v>
      </c>
      <c r="L10" s="59">
        <f>+J10+K10</f>
        <v>1500</v>
      </c>
      <c r="M10" s="59">
        <v>19.54</v>
      </c>
      <c r="N10" s="66">
        <f>+L10/M10</f>
        <v>76.765609007164798</v>
      </c>
      <c r="O10" s="61">
        <f t="shared" si="1"/>
        <v>155551</v>
      </c>
      <c r="P10" s="61">
        <v>155617</v>
      </c>
      <c r="Q10" s="61">
        <f t="shared" si="2"/>
        <v>66</v>
      </c>
      <c r="R10" s="61"/>
      <c r="S10" s="59" t="s">
        <v>52</v>
      </c>
      <c r="T10" s="63" t="s">
        <v>54</v>
      </c>
    </row>
    <row r="11" spans="1:20" ht="15" customHeight="1">
      <c r="A11" s="25">
        <f t="shared" si="0"/>
        <v>44022</v>
      </c>
      <c r="B11" s="20" t="s">
        <v>62</v>
      </c>
      <c r="C11" s="20" t="s">
        <v>30</v>
      </c>
      <c r="D11" s="18" t="s">
        <v>26</v>
      </c>
      <c r="E11" s="18" t="s">
        <v>24</v>
      </c>
      <c r="F11" s="26" t="s">
        <v>12</v>
      </c>
      <c r="G11" s="22" t="s">
        <v>6</v>
      </c>
      <c r="H11" s="23" t="s">
        <v>5</v>
      </c>
      <c r="I11" s="22" t="s">
        <v>4</v>
      </c>
      <c r="J11" s="27">
        <v>7003</v>
      </c>
      <c r="K11" s="27">
        <v>88.32</v>
      </c>
      <c r="L11" s="27">
        <f>J11+K11</f>
        <v>7091.32</v>
      </c>
      <c r="M11" s="27">
        <v>19.54</v>
      </c>
      <c r="N11" s="27">
        <v>69.09</v>
      </c>
      <c r="O11" s="36">
        <f t="shared" si="1"/>
        <v>155617</v>
      </c>
      <c r="P11" s="36">
        <v>155684</v>
      </c>
      <c r="Q11" s="36">
        <f t="shared" si="2"/>
        <v>67</v>
      </c>
      <c r="R11" s="36">
        <v>155675</v>
      </c>
      <c r="S11" s="28"/>
    </row>
    <row r="12" spans="1:20" ht="15" customHeight="1">
      <c r="A12" s="25">
        <f t="shared" si="0"/>
        <v>44023</v>
      </c>
      <c r="B12" s="20" t="s">
        <v>62</v>
      </c>
      <c r="C12" s="20" t="s">
        <v>30</v>
      </c>
      <c r="D12" s="18" t="s">
        <v>26</v>
      </c>
      <c r="E12" s="18" t="s">
        <v>24</v>
      </c>
      <c r="F12" s="28"/>
      <c r="G12" s="28"/>
      <c r="H12" s="28"/>
      <c r="I12" s="28"/>
      <c r="J12" s="28"/>
      <c r="K12" s="28"/>
      <c r="L12" s="28"/>
      <c r="M12" s="28"/>
      <c r="N12" s="28"/>
      <c r="O12" s="36">
        <f t="shared" si="1"/>
        <v>155684</v>
      </c>
      <c r="P12" s="36">
        <v>155767</v>
      </c>
      <c r="Q12" s="36">
        <f t="shared" si="2"/>
        <v>83</v>
      </c>
      <c r="R12" s="36"/>
      <c r="S12" s="28"/>
    </row>
    <row r="13" spans="1:20" ht="15" customHeight="1">
      <c r="A13" s="25">
        <f t="shared" si="0"/>
        <v>44024</v>
      </c>
      <c r="B13" s="20" t="s">
        <v>62</v>
      </c>
      <c r="C13" s="20" t="s">
        <v>30</v>
      </c>
      <c r="D13" s="18" t="s">
        <v>26</v>
      </c>
      <c r="E13" s="18" t="s">
        <v>24</v>
      </c>
      <c r="F13" s="28"/>
      <c r="G13" s="28"/>
      <c r="H13" s="28"/>
      <c r="I13" s="28"/>
      <c r="J13" s="28"/>
      <c r="K13" s="28"/>
      <c r="L13" s="28"/>
      <c r="M13" s="28"/>
      <c r="N13" s="28"/>
      <c r="O13" s="36">
        <f t="shared" si="1"/>
        <v>155767</v>
      </c>
      <c r="P13" s="36">
        <v>155831</v>
      </c>
      <c r="Q13" s="36">
        <f t="shared" si="2"/>
        <v>64</v>
      </c>
      <c r="R13" s="36"/>
      <c r="S13" s="28"/>
    </row>
    <row r="14" spans="1:20" ht="15" customHeight="1">
      <c r="A14" s="25">
        <f t="shared" si="0"/>
        <v>44025</v>
      </c>
      <c r="B14" s="20" t="s">
        <v>62</v>
      </c>
      <c r="C14" s="20" t="s">
        <v>30</v>
      </c>
      <c r="D14" s="18" t="s">
        <v>26</v>
      </c>
      <c r="E14" s="18" t="s">
        <v>24</v>
      </c>
      <c r="F14" s="28"/>
      <c r="G14" s="28"/>
      <c r="H14" s="28"/>
      <c r="I14" s="28"/>
      <c r="J14" s="28"/>
      <c r="K14" s="28"/>
      <c r="L14" s="28"/>
      <c r="M14" s="28"/>
      <c r="N14" s="28"/>
      <c r="O14" s="36">
        <f t="shared" si="1"/>
        <v>155831</v>
      </c>
      <c r="P14" s="36">
        <v>155900</v>
      </c>
      <c r="Q14" s="36">
        <f t="shared" si="2"/>
        <v>69</v>
      </c>
      <c r="R14" s="36"/>
      <c r="S14" s="28"/>
    </row>
    <row r="15" spans="1:20" ht="15" customHeight="1">
      <c r="A15" s="25">
        <f t="shared" si="0"/>
        <v>44026</v>
      </c>
      <c r="B15" s="20" t="s">
        <v>62</v>
      </c>
      <c r="C15" s="20" t="s">
        <v>30</v>
      </c>
      <c r="D15" s="18" t="s">
        <v>26</v>
      </c>
      <c r="E15" s="18" t="s">
        <v>24</v>
      </c>
      <c r="F15" s="28"/>
      <c r="G15" s="28"/>
      <c r="H15" s="28"/>
      <c r="I15" s="28"/>
      <c r="J15" s="28"/>
      <c r="K15" s="28"/>
      <c r="L15" s="28"/>
      <c r="M15" s="28"/>
      <c r="N15" s="28"/>
      <c r="O15" s="36">
        <f>+P14</f>
        <v>155900</v>
      </c>
      <c r="P15" s="36">
        <v>155970</v>
      </c>
      <c r="Q15" s="36">
        <f t="shared" si="2"/>
        <v>70</v>
      </c>
      <c r="R15" s="36"/>
      <c r="S15" s="28"/>
    </row>
    <row r="16" spans="1:20" ht="15" customHeight="1">
      <c r="A16" s="25">
        <f t="shared" si="0"/>
        <v>44027</v>
      </c>
      <c r="B16" s="20" t="s">
        <v>62</v>
      </c>
      <c r="C16" s="20" t="s">
        <v>30</v>
      </c>
      <c r="D16" s="18" t="s">
        <v>26</v>
      </c>
      <c r="E16" s="18" t="s">
        <v>24</v>
      </c>
      <c r="F16" s="26" t="s">
        <v>11</v>
      </c>
      <c r="G16" s="22" t="s">
        <v>6</v>
      </c>
      <c r="H16" s="23" t="s">
        <v>5</v>
      </c>
      <c r="I16" s="22" t="s">
        <v>4</v>
      </c>
      <c r="J16" s="27">
        <v>7004</v>
      </c>
      <c r="K16" s="27">
        <v>82.43</v>
      </c>
      <c r="L16" s="27">
        <f>J16+K16</f>
        <v>7086.43</v>
      </c>
      <c r="M16" s="27">
        <v>19.84</v>
      </c>
      <c r="N16" s="27">
        <v>63.51</v>
      </c>
      <c r="O16" s="36">
        <f>+P15</f>
        <v>155970</v>
      </c>
      <c r="P16" s="36">
        <v>156025</v>
      </c>
      <c r="Q16" s="36">
        <f t="shared" si="2"/>
        <v>55</v>
      </c>
      <c r="R16" s="36">
        <v>156000</v>
      </c>
      <c r="S16" s="28"/>
    </row>
    <row r="17" spans="1:19" ht="15" customHeight="1">
      <c r="A17" s="25">
        <f t="shared" si="0"/>
        <v>44028</v>
      </c>
      <c r="B17" s="20" t="s">
        <v>62</v>
      </c>
      <c r="C17" s="20" t="s">
        <v>30</v>
      </c>
      <c r="D17" s="18" t="s">
        <v>26</v>
      </c>
      <c r="E17" s="18" t="s">
        <v>24</v>
      </c>
      <c r="F17" s="28"/>
      <c r="G17" s="28"/>
      <c r="H17" s="28"/>
      <c r="I17" s="28"/>
      <c r="J17" s="28"/>
      <c r="K17" s="28"/>
      <c r="L17" s="28"/>
      <c r="M17" s="28"/>
      <c r="N17" s="28"/>
      <c r="O17" s="36">
        <f>+P16</f>
        <v>156025</v>
      </c>
      <c r="P17" s="36">
        <f>+O17</f>
        <v>156025</v>
      </c>
      <c r="Q17" s="36">
        <f t="shared" si="2"/>
        <v>0</v>
      </c>
      <c r="R17" s="36"/>
      <c r="S17" s="28"/>
    </row>
    <row r="18" spans="1:19" ht="15" customHeight="1">
      <c r="A18" s="25">
        <f t="shared" si="0"/>
        <v>44029</v>
      </c>
      <c r="B18" s="20" t="s">
        <v>62</v>
      </c>
      <c r="C18" s="20" t="s">
        <v>30</v>
      </c>
      <c r="D18" s="18" t="s">
        <v>26</v>
      </c>
      <c r="E18" s="18" t="s">
        <v>24</v>
      </c>
      <c r="F18" s="28"/>
      <c r="G18" s="28"/>
      <c r="H18" s="28"/>
      <c r="I18" s="28"/>
      <c r="J18" s="28"/>
      <c r="K18" s="28"/>
      <c r="L18" s="28"/>
      <c r="M18" s="28"/>
      <c r="N18" s="28"/>
      <c r="O18" s="36">
        <f>+P17</f>
        <v>156025</v>
      </c>
      <c r="P18" s="36">
        <v>156079</v>
      </c>
      <c r="Q18" s="36">
        <f t="shared" si="2"/>
        <v>54</v>
      </c>
      <c r="R18" s="36"/>
      <c r="S18" s="28"/>
    </row>
    <row r="19" spans="1:19" ht="15" customHeight="1">
      <c r="A19" s="25">
        <f t="shared" si="0"/>
        <v>44030</v>
      </c>
      <c r="B19" s="20" t="s">
        <v>62</v>
      </c>
      <c r="C19" s="20" t="s">
        <v>30</v>
      </c>
      <c r="D19" s="18" t="s">
        <v>26</v>
      </c>
      <c r="E19" s="18" t="s">
        <v>24</v>
      </c>
      <c r="F19" s="28"/>
      <c r="G19" s="28"/>
      <c r="H19" s="28"/>
      <c r="I19" s="28"/>
      <c r="J19" s="28"/>
      <c r="K19" s="28"/>
      <c r="L19" s="28"/>
      <c r="M19" s="28"/>
      <c r="N19" s="28"/>
      <c r="O19" s="36">
        <f>+P18</f>
        <v>156079</v>
      </c>
      <c r="P19" s="36">
        <v>156152</v>
      </c>
      <c r="Q19" s="36">
        <f t="shared" si="2"/>
        <v>73</v>
      </c>
      <c r="R19" s="36"/>
      <c r="S19" s="28"/>
    </row>
    <row r="20" spans="1:19" ht="15" customHeight="1">
      <c r="A20" s="25">
        <f t="shared" si="0"/>
        <v>44031</v>
      </c>
      <c r="B20" s="20" t="s">
        <v>62</v>
      </c>
      <c r="C20" s="20" t="s">
        <v>30</v>
      </c>
      <c r="D20" s="18" t="s">
        <v>26</v>
      </c>
      <c r="E20" s="18" t="s">
        <v>24</v>
      </c>
      <c r="F20" s="26" t="s">
        <v>10</v>
      </c>
      <c r="G20" s="22" t="s">
        <v>6</v>
      </c>
      <c r="H20" s="23" t="s">
        <v>5</v>
      </c>
      <c r="I20" s="22" t="s">
        <v>4</v>
      </c>
      <c r="J20" s="27">
        <v>7005</v>
      </c>
      <c r="K20" s="27">
        <v>70</v>
      </c>
      <c r="L20" s="27">
        <f>J20+K20</f>
        <v>7075</v>
      </c>
      <c r="M20" s="27">
        <v>19.54</v>
      </c>
      <c r="N20" s="27">
        <v>54.76</v>
      </c>
      <c r="O20" s="36">
        <f t="shared" ref="O20:O32" si="3">+P19</f>
        <v>156152</v>
      </c>
      <c r="P20" s="36">
        <v>156220</v>
      </c>
      <c r="Q20" s="36">
        <f t="shared" si="2"/>
        <v>68</v>
      </c>
      <c r="R20" s="36">
        <v>156200</v>
      </c>
      <c r="S20" s="28"/>
    </row>
    <row r="21" spans="1:19" ht="15" customHeight="1">
      <c r="A21" s="25">
        <f t="shared" si="0"/>
        <v>44032</v>
      </c>
      <c r="B21" s="20" t="s">
        <v>62</v>
      </c>
      <c r="C21" s="20" t="s">
        <v>30</v>
      </c>
      <c r="D21" s="18" t="s">
        <v>26</v>
      </c>
      <c r="E21" s="18" t="s">
        <v>24</v>
      </c>
      <c r="F21" s="28"/>
      <c r="G21" s="28"/>
      <c r="H21" s="28"/>
      <c r="I21" s="28"/>
      <c r="J21" s="28"/>
      <c r="K21" s="28"/>
      <c r="L21" s="28"/>
      <c r="M21" s="28"/>
      <c r="N21" s="28"/>
      <c r="O21" s="36">
        <f t="shared" si="3"/>
        <v>156220</v>
      </c>
      <c r="P21" s="36">
        <v>156295</v>
      </c>
      <c r="Q21" s="36">
        <f t="shared" si="2"/>
        <v>75</v>
      </c>
      <c r="R21" s="36"/>
      <c r="S21" s="28"/>
    </row>
    <row r="22" spans="1:19" ht="15" customHeight="1">
      <c r="A22" s="25">
        <f t="shared" si="0"/>
        <v>44033</v>
      </c>
      <c r="B22" s="20" t="s">
        <v>62</v>
      </c>
      <c r="C22" s="20" t="s">
        <v>30</v>
      </c>
      <c r="D22" s="18" t="s">
        <v>26</v>
      </c>
      <c r="E22" s="18" t="s">
        <v>24</v>
      </c>
      <c r="F22" s="26" t="s">
        <v>9</v>
      </c>
      <c r="G22" s="22" t="s">
        <v>6</v>
      </c>
      <c r="H22" s="23" t="s">
        <v>5</v>
      </c>
      <c r="I22" s="22" t="s">
        <v>4</v>
      </c>
      <c r="J22" s="27">
        <v>7006</v>
      </c>
      <c r="K22" s="27">
        <v>88.97</v>
      </c>
      <c r="L22" s="27">
        <f>J22+K22</f>
        <v>7094.97</v>
      </c>
      <c r="M22" s="27">
        <v>19.54</v>
      </c>
      <c r="N22" s="27">
        <v>69.599999999999994</v>
      </c>
      <c r="O22" s="36">
        <f t="shared" si="3"/>
        <v>156295</v>
      </c>
      <c r="P22" s="36">
        <v>156356</v>
      </c>
      <c r="Q22" s="36">
        <f t="shared" si="2"/>
        <v>61</v>
      </c>
      <c r="R22" s="36">
        <v>156316</v>
      </c>
      <c r="S22" s="28"/>
    </row>
    <row r="23" spans="1:19" ht="15" customHeight="1">
      <c r="A23" s="25">
        <f t="shared" si="0"/>
        <v>44034</v>
      </c>
      <c r="B23" s="20" t="s">
        <v>62</v>
      </c>
      <c r="C23" s="20" t="s">
        <v>30</v>
      </c>
      <c r="D23" s="18" t="s">
        <v>26</v>
      </c>
      <c r="E23" s="18" t="s">
        <v>24</v>
      </c>
      <c r="F23" s="28"/>
      <c r="G23" s="28"/>
      <c r="H23" s="28"/>
      <c r="I23" s="28"/>
      <c r="J23" s="28"/>
      <c r="K23" s="28"/>
      <c r="L23" s="28"/>
      <c r="M23" s="28"/>
      <c r="N23" s="28"/>
      <c r="O23" s="36">
        <f t="shared" si="3"/>
        <v>156356</v>
      </c>
      <c r="P23" s="36">
        <v>156422</v>
      </c>
      <c r="Q23" s="36">
        <f t="shared" si="2"/>
        <v>66</v>
      </c>
      <c r="R23" s="36"/>
      <c r="S23" s="28"/>
    </row>
    <row r="24" spans="1:19" ht="15" customHeight="1">
      <c r="A24" s="25">
        <f t="shared" si="0"/>
        <v>44035</v>
      </c>
      <c r="B24" s="20" t="s">
        <v>62</v>
      </c>
      <c r="C24" s="20" t="s">
        <v>30</v>
      </c>
      <c r="D24" s="18" t="s">
        <v>26</v>
      </c>
      <c r="E24" s="18" t="s">
        <v>24</v>
      </c>
      <c r="F24" s="28"/>
      <c r="G24" s="28"/>
      <c r="H24" s="28"/>
      <c r="I24" s="28"/>
      <c r="J24" s="28"/>
      <c r="K24" s="28"/>
      <c r="L24" s="28"/>
      <c r="M24" s="28"/>
      <c r="N24" s="28"/>
      <c r="O24" s="36">
        <f t="shared" si="3"/>
        <v>156422</v>
      </c>
      <c r="P24" s="36">
        <v>156497</v>
      </c>
      <c r="Q24" s="36">
        <f t="shared" si="2"/>
        <v>75</v>
      </c>
      <c r="R24" s="36"/>
      <c r="S24" s="28"/>
    </row>
    <row r="25" spans="1:19" ht="15" customHeight="1">
      <c r="A25" s="25">
        <f t="shared" si="0"/>
        <v>44036</v>
      </c>
      <c r="B25" s="20" t="s">
        <v>62</v>
      </c>
      <c r="C25" s="20" t="s">
        <v>30</v>
      </c>
      <c r="D25" s="18" t="s">
        <v>26</v>
      </c>
      <c r="E25" s="18" t="s">
        <v>24</v>
      </c>
      <c r="F25" s="26" t="s">
        <v>8</v>
      </c>
      <c r="G25" s="22" t="s">
        <v>6</v>
      </c>
      <c r="H25" s="23" t="s">
        <v>5</v>
      </c>
      <c r="I25" s="22" t="s">
        <v>4</v>
      </c>
      <c r="J25" s="27">
        <v>7007</v>
      </c>
      <c r="K25" s="27">
        <v>95.51</v>
      </c>
      <c r="L25" s="27">
        <f>J25+K25</f>
        <v>7102.51</v>
      </c>
      <c r="M25" s="27">
        <v>19.940000000000001</v>
      </c>
      <c r="N25" s="27">
        <v>73.22</v>
      </c>
      <c r="O25" s="36">
        <f t="shared" si="3"/>
        <v>156497</v>
      </c>
      <c r="P25" s="36">
        <v>156556</v>
      </c>
      <c r="Q25" s="36">
        <f t="shared" si="2"/>
        <v>59</v>
      </c>
      <c r="R25" s="36">
        <v>156550</v>
      </c>
      <c r="S25" s="28"/>
    </row>
    <row r="26" spans="1:19" ht="15" customHeight="1">
      <c r="A26" s="25">
        <f t="shared" si="0"/>
        <v>44037</v>
      </c>
      <c r="B26" s="20" t="s">
        <v>62</v>
      </c>
      <c r="C26" s="20" t="s">
        <v>30</v>
      </c>
      <c r="D26" s="18" t="s">
        <v>26</v>
      </c>
      <c r="E26" s="18" t="s">
        <v>24</v>
      </c>
      <c r="F26" s="28"/>
      <c r="G26" s="28"/>
      <c r="H26" s="28"/>
      <c r="I26" s="28"/>
      <c r="J26" s="28"/>
      <c r="K26" s="28"/>
      <c r="L26" s="28"/>
      <c r="M26" s="28"/>
      <c r="N26" s="28"/>
      <c r="O26" s="36">
        <f t="shared" si="3"/>
        <v>156556</v>
      </c>
      <c r="P26" s="36">
        <v>156630</v>
      </c>
      <c r="Q26" s="36">
        <f t="shared" si="2"/>
        <v>74</v>
      </c>
      <c r="R26" s="36"/>
      <c r="S26" s="28"/>
    </row>
    <row r="27" spans="1:19" ht="15" customHeight="1">
      <c r="A27" s="25">
        <f t="shared" si="0"/>
        <v>44038</v>
      </c>
      <c r="B27" s="20" t="s">
        <v>62</v>
      </c>
      <c r="C27" s="20" t="s">
        <v>30</v>
      </c>
      <c r="D27" s="18" t="s">
        <v>26</v>
      </c>
      <c r="E27" s="18" t="s">
        <v>24</v>
      </c>
      <c r="F27" s="26" t="s">
        <v>7</v>
      </c>
      <c r="G27" s="22" t="s">
        <v>6</v>
      </c>
      <c r="H27" s="23" t="s">
        <v>5</v>
      </c>
      <c r="I27" s="22" t="s">
        <v>4</v>
      </c>
      <c r="J27" s="27">
        <v>7008</v>
      </c>
      <c r="K27" s="27">
        <v>84.39</v>
      </c>
      <c r="L27" s="27">
        <f>J27+K27</f>
        <v>7092.39</v>
      </c>
      <c r="M27" s="27">
        <v>19.940000000000001</v>
      </c>
      <c r="N27" s="27">
        <v>64.7</v>
      </c>
      <c r="O27" s="36">
        <f t="shared" si="3"/>
        <v>156630</v>
      </c>
      <c r="P27" s="36">
        <v>156680</v>
      </c>
      <c r="Q27" s="36">
        <f t="shared" si="2"/>
        <v>50</v>
      </c>
      <c r="R27" s="36">
        <v>156680</v>
      </c>
      <c r="S27" s="28"/>
    </row>
    <row r="28" spans="1:19" ht="15" customHeight="1">
      <c r="A28" s="25">
        <f t="shared" si="0"/>
        <v>44039</v>
      </c>
      <c r="B28" s="20" t="s">
        <v>62</v>
      </c>
      <c r="C28" s="20" t="s">
        <v>30</v>
      </c>
      <c r="D28" s="18" t="s">
        <v>26</v>
      </c>
      <c r="E28" s="18" t="s">
        <v>24</v>
      </c>
      <c r="F28" s="29"/>
      <c r="G28" s="22"/>
      <c r="H28" s="23"/>
      <c r="I28" s="22"/>
      <c r="J28" s="27"/>
      <c r="K28" s="27"/>
      <c r="L28" s="27"/>
      <c r="M28" s="27"/>
      <c r="N28" s="27"/>
      <c r="O28" s="36">
        <f t="shared" si="3"/>
        <v>156680</v>
      </c>
      <c r="P28" s="36">
        <v>156752</v>
      </c>
      <c r="Q28" s="36">
        <f t="shared" si="2"/>
        <v>72</v>
      </c>
      <c r="R28" s="36"/>
      <c r="S28" s="28"/>
    </row>
    <row r="29" spans="1:19" ht="15.75">
      <c r="A29" s="25">
        <f t="shared" si="0"/>
        <v>44040</v>
      </c>
      <c r="B29" s="20" t="s">
        <v>62</v>
      </c>
      <c r="C29" s="20" t="s">
        <v>30</v>
      </c>
      <c r="D29" s="18" t="s">
        <v>26</v>
      </c>
      <c r="E29" s="18" t="s">
        <v>24</v>
      </c>
      <c r="F29" s="29"/>
      <c r="G29" s="22"/>
      <c r="H29" s="23"/>
      <c r="I29" s="22"/>
      <c r="J29" s="27"/>
      <c r="K29" s="27"/>
      <c r="L29" s="27"/>
      <c r="M29" s="27"/>
      <c r="N29" s="27"/>
      <c r="O29" s="36">
        <f t="shared" si="3"/>
        <v>156752</v>
      </c>
      <c r="P29" s="36">
        <v>156809</v>
      </c>
      <c r="Q29" s="36">
        <f t="shared" si="2"/>
        <v>57</v>
      </c>
      <c r="R29" s="36"/>
      <c r="S29" s="28"/>
    </row>
    <row r="30" spans="1:19" ht="15.75">
      <c r="A30" s="25">
        <f t="shared" si="0"/>
        <v>44041</v>
      </c>
      <c r="B30" s="20" t="s">
        <v>62</v>
      </c>
      <c r="C30" s="20" t="s">
        <v>30</v>
      </c>
      <c r="D30" s="18" t="s">
        <v>26</v>
      </c>
      <c r="E30" s="18" t="s">
        <v>24</v>
      </c>
      <c r="F30" s="26"/>
      <c r="G30" s="29"/>
      <c r="H30" s="23"/>
      <c r="I30" s="30"/>
      <c r="J30" s="27"/>
      <c r="K30" s="27"/>
      <c r="L30" s="27"/>
      <c r="M30" s="27"/>
      <c r="N30" s="27"/>
      <c r="O30" s="36">
        <f t="shared" si="3"/>
        <v>156809</v>
      </c>
      <c r="P30" s="36">
        <v>156876</v>
      </c>
      <c r="Q30" s="36">
        <f t="shared" si="2"/>
        <v>67</v>
      </c>
      <c r="R30" s="36"/>
      <c r="S30" s="28"/>
    </row>
    <row r="31" spans="1:19" ht="15.75">
      <c r="A31" s="25">
        <f t="shared" si="0"/>
        <v>44042</v>
      </c>
      <c r="B31" s="20" t="s">
        <v>62</v>
      </c>
      <c r="C31" s="20" t="s">
        <v>30</v>
      </c>
      <c r="D31" s="18" t="s">
        <v>26</v>
      </c>
      <c r="E31" s="18" t="s">
        <v>24</v>
      </c>
      <c r="F31" s="31"/>
      <c r="G31" s="22"/>
      <c r="H31" s="23"/>
      <c r="I31" s="22"/>
      <c r="J31" s="27"/>
      <c r="K31" s="27"/>
      <c r="L31" s="27">
        <f>J31+K31</f>
        <v>0</v>
      </c>
      <c r="M31" s="27"/>
      <c r="N31" s="27"/>
      <c r="O31" s="36">
        <f t="shared" si="3"/>
        <v>156876</v>
      </c>
      <c r="P31" s="36">
        <v>156953</v>
      </c>
      <c r="Q31" s="36">
        <f t="shared" si="2"/>
        <v>77</v>
      </c>
      <c r="R31" s="36"/>
      <c r="S31" s="28"/>
    </row>
    <row r="32" spans="1:19" ht="15.75">
      <c r="A32" s="25">
        <f t="shared" si="0"/>
        <v>44043</v>
      </c>
      <c r="B32" s="20" t="s">
        <v>62</v>
      </c>
      <c r="C32" s="20" t="s">
        <v>30</v>
      </c>
      <c r="D32" s="18" t="s">
        <v>26</v>
      </c>
      <c r="E32" s="18" t="s">
        <v>24</v>
      </c>
      <c r="F32" s="31"/>
      <c r="G32" s="22"/>
      <c r="H32" s="23"/>
      <c r="I32" s="22"/>
      <c r="J32" s="27"/>
      <c r="K32" s="27"/>
      <c r="L32" s="27">
        <f>J32+K32</f>
        <v>0</v>
      </c>
      <c r="M32" s="27"/>
      <c r="N32" s="27"/>
      <c r="O32" s="36">
        <f t="shared" si="3"/>
        <v>156953</v>
      </c>
      <c r="P32" s="36">
        <v>157011</v>
      </c>
      <c r="Q32" s="36">
        <f t="shared" si="2"/>
        <v>58</v>
      </c>
      <c r="R32" s="36"/>
      <c r="S32" s="28"/>
    </row>
    <row r="33" spans="1:14" ht="15.75" thickBot="1">
      <c r="A33" s="14"/>
      <c r="F33" s="15" t="s">
        <v>3</v>
      </c>
      <c r="G33" s="15"/>
      <c r="H33" s="15"/>
      <c r="I33" s="15"/>
      <c r="J33" s="16">
        <f>SUM(J3:J19)</f>
        <v>36411.869999999995</v>
      </c>
      <c r="K33" s="16">
        <f>SUM(K3:K19)</f>
        <v>503.74</v>
      </c>
      <c r="L33" s="16">
        <f>SUM(L3:L19)</f>
        <v>36915.61</v>
      </c>
      <c r="M33" s="15"/>
      <c r="N33" s="16">
        <f>SUM(N3:N19)</f>
        <v>394.56560900716477</v>
      </c>
    </row>
    <row r="34" spans="1:14">
      <c r="A34" s="14"/>
    </row>
    <row r="35" spans="1:14">
      <c r="A35" s="14"/>
      <c r="G35" s="10"/>
      <c r="H35" s="11" t="s">
        <v>2</v>
      </c>
      <c r="I35" s="10"/>
      <c r="L35" s="9" t="e">
        <f>#REF!-L33</f>
        <v>#REF!</v>
      </c>
    </row>
    <row r="36" spans="1:14">
      <c r="A36" s="14"/>
      <c r="G36" s="8"/>
      <c r="I36" s="7">
        <v>24968</v>
      </c>
      <c r="J36" s="6">
        <v>29830</v>
      </c>
      <c r="L36" s="5">
        <f>J36-I36</f>
        <v>4862</v>
      </c>
    </row>
    <row r="37" spans="1:14">
      <c r="A37" s="14"/>
      <c r="G37" s="4"/>
      <c r="I37" s="3" t="s">
        <v>1</v>
      </c>
      <c r="J37" s="3" t="s">
        <v>0</v>
      </c>
      <c r="L37" s="2">
        <f>L36/N33</f>
        <v>12.322412012121697</v>
      </c>
    </row>
    <row r="38" spans="1:14">
      <c r="A38" s="14"/>
    </row>
    <row r="39" spans="1:14">
      <c r="A39" s="14"/>
    </row>
    <row r="40" spans="1:14">
      <c r="A40" s="14"/>
    </row>
    <row r="41" spans="1:14">
      <c r="A41" s="14"/>
    </row>
    <row r="42" spans="1:14">
      <c r="A42" s="14"/>
    </row>
    <row r="43" spans="1:14">
      <c r="A43" s="14"/>
    </row>
    <row r="44" spans="1:14">
      <c r="A44" s="14"/>
    </row>
  </sheetData>
  <pageMargins left="0.66" right="0.45" top="0.75" bottom="0.19" header="0.3" footer="0.3"/>
  <pageSetup paperSize="9" scale="8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S44"/>
  <sheetViews>
    <sheetView zoomScale="90" zoomScaleNormal="90" workbookViewId="0">
      <pane xSplit="9" ySplit="1" topLeftCell="O2" activePane="bottomRight" state="frozen"/>
      <selection activeCell="D12" sqref="D12"/>
      <selection pane="topRight" activeCell="D12" sqref="D12"/>
      <selection pane="bottomLeft" activeCell="D12" sqref="D12"/>
      <selection pane="bottomRight" activeCell="F19" sqref="F19"/>
    </sheetView>
  </sheetViews>
  <sheetFormatPr defaultColWidth="9" defaultRowHeight="15"/>
  <cols>
    <col min="1" max="1" width="12.140625" style="1" customWidth="1"/>
    <col min="2" max="2" width="11.28515625" style="1" bestFit="1" customWidth="1"/>
    <col min="3" max="3" width="9" style="1"/>
    <col min="4" max="4" width="12.140625" style="1" customWidth="1"/>
    <col min="5" max="5" width="19.5703125" style="1" bestFit="1" customWidth="1"/>
    <col min="6" max="6" width="13" style="88" customWidth="1"/>
    <col min="7" max="7" width="17" style="1" customWidth="1"/>
    <col min="8" max="8" width="36.42578125" style="1" customWidth="1"/>
    <col min="9" max="9" width="12.85546875" style="1" customWidth="1"/>
    <col min="10" max="10" width="13.42578125" style="1" customWidth="1"/>
    <col min="11" max="11" width="14.5703125" style="1" customWidth="1"/>
    <col min="12" max="12" width="15.28515625" style="1" bestFit="1" customWidth="1"/>
    <col min="13" max="13" width="9.42578125" style="1" bestFit="1" customWidth="1"/>
    <col min="14" max="14" width="11.7109375" style="1" bestFit="1" customWidth="1"/>
    <col min="15" max="15" width="12.140625" style="37" customWidth="1"/>
    <col min="16" max="16" width="12.5703125" style="37" customWidth="1"/>
    <col min="17" max="18" width="9" style="37"/>
    <col min="19" max="16384" width="9" style="1"/>
  </cols>
  <sheetData>
    <row r="1" spans="1:19" s="13" customFormat="1" ht="63">
      <c r="A1" s="32" t="s">
        <v>31</v>
      </c>
      <c r="B1" s="32" t="s">
        <v>28</v>
      </c>
      <c r="C1" s="17" t="s">
        <v>29</v>
      </c>
      <c r="D1" s="33" t="s">
        <v>27</v>
      </c>
      <c r="E1" s="33" t="s">
        <v>45</v>
      </c>
      <c r="F1" s="17" t="s">
        <v>23</v>
      </c>
      <c r="G1" s="17" t="s">
        <v>22</v>
      </c>
      <c r="H1" s="17" t="s">
        <v>21</v>
      </c>
      <c r="I1" s="17" t="s">
        <v>20</v>
      </c>
      <c r="J1" s="17" t="s">
        <v>19</v>
      </c>
      <c r="K1" s="17" t="s">
        <v>18</v>
      </c>
      <c r="L1" s="17" t="s">
        <v>17</v>
      </c>
      <c r="M1" s="17" t="s">
        <v>16</v>
      </c>
      <c r="N1" s="17" t="s">
        <v>15</v>
      </c>
      <c r="O1" s="34" t="s">
        <v>32</v>
      </c>
      <c r="P1" s="34" t="s">
        <v>35</v>
      </c>
      <c r="Q1" s="34" t="s">
        <v>34</v>
      </c>
      <c r="R1" s="34" t="s">
        <v>33</v>
      </c>
      <c r="S1" s="34" t="s">
        <v>44</v>
      </c>
    </row>
    <row r="2" spans="1:19" s="12" customFormat="1" ht="15" customHeight="1">
      <c r="A2" s="19">
        <v>44105</v>
      </c>
      <c r="B2" s="20" t="s">
        <v>62</v>
      </c>
      <c r="C2" s="20" t="s">
        <v>30</v>
      </c>
      <c r="D2" s="18"/>
      <c r="E2" s="18"/>
      <c r="F2" s="85"/>
      <c r="G2" s="20"/>
      <c r="H2" s="20"/>
      <c r="I2" s="20"/>
      <c r="J2" s="20"/>
      <c r="K2" s="20"/>
      <c r="L2" s="20"/>
      <c r="M2" s="20"/>
      <c r="N2" s="20"/>
      <c r="O2" s="68"/>
      <c r="P2" s="68"/>
      <c r="Q2" s="68"/>
      <c r="R2" s="68"/>
      <c r="S2" s="69"/>
    </row>
    <row r="3" spans="1:19" ht="15" customHeight="1">
      <c r="A3" s="19">
        <v>44106</v>
      </c>
      <c r="B3" s="20" t="s">
        <v>62</v>
      </c>
      <c r="C3" s="20" t="s">
        <v>30</v>
      </c>
      <c r="D3" s="18"/>
      <c r="E3" s="18"/>
      <c r="F3" s="21"/>
      <c r="G3" s="22"/>
      <c r="H3" s="23"/>
      <c r="I3" s="22"/>
      <c r="J3" s="24"/>
      <c r="K3" s="24"/>
      <c r="L3" s="27">
        <f>J3+K3</f>
        <v>0</v>
      </c>
      <c r="M3" s="24"/>
      <c r="N3" s="24"/>
      <c r="O3" s="39">
        <v>0</v>
      </c>
      <c r="P3" s="35"/>
      <c r="Q3" s="35">
        <f>+P3-O3</f>
        <v>0</v>
      </c>
      <c r="R3" s="36"/>
      <c r="S3" s="28"/>
    </row>
    <row r="4" spans="1:19" ht="15" customHeight="1">
      <c r="A4" s="25">
        <f t="shared" ref="A4:A31" si="0">+A3+1</f>
        <v>44107</v>
      </c>
      <c r="B4" s="20" t="s">
        <v>62</v>
      </c>
      <c r="C4" s="20" t="s">
        <v>30</v>
      </c>
      <c r="D4" s="18"/>
      <c r="E4" s="18"/>
      <c r="F4" s="86"/>
      <c r="G4" s="28"/>
      <c r="H4" s="28"/>
      <c r="I4" s="28"/>
      <c r="J4" s="28"/>
      <c r="K4" s="28"/>
      <c r="L4" s="27">
        <f t="shared" ref="L4:L32" si="1">J4+K4</f>
        <v>0</v>
      </c>
      <c r="M4" s="28"/>
      <c r="N4" s="28"/>
      <c r="O4" s="36">
        <f t="shared" ref="O4:O32" si="2">+P3</f>
        <v>0</v>
      </c>
      <c r="P4" s="36"/>
      <c r="Q4" s="35">
        <f t="shared" ref="Q4:Q32" si="3">+P4-O4</f>
        <v>0</v>
      </c>
      <c r="R4" s="36"/>
      <c r="S4" s="28"/>
    </row>
    <row r="5" spans="1:19" ht="15" customHeight="1">
      <c r="A5" s="25">
        <f t="shared" si="0"/>
        <v>44108</v>
      </c>
      <c r="B5" s="20" t="s">
        <v>62</v>
      </c>
      <c r="C5" s="20" t="s">
        <v>30</v>
      </c>
      <c r="D5" s="18" t="s">
        <v>63</v>
      </c>
      <c r="E5" s="75" t="s">
        <v>64</v>
      </c>
      <c r="F5" s="87" t="s">
        <v>65</v>
      </c>
      <c r="G5" s="76" t="s">
        <v>66</v>
      </c>
      <c r="H5" s="28" t="s">
        <v>67</v>
      </c>
      <c r="I5" s="76" t="s">
        <v>4</v>
      </c>
      <c r="J5" s="28">
        <v>738.32</v>
      </c>
      <c r="K5" s="28">
        <v>51.68</v>
      </c>
      <c r="L5" s="27">
        <f t="shared" si="1"/>
        <v>790</v>
      </c>
      <c r="M5" s="28">
        <v>21.8</v>
      </c>
      <c r="N5" s="28">
        <v>36.238</v>
      </c>
      <c r="O5" s="36">
        <v>156487</v>
      </c>
      <c r="P5" s="36">
        <v>156781</v>
      </c>
      <c r="Q5" s="35">
        <f t="shared" si="3"/>
        <v>294</v>
      </c>
      <c r="R5" s="36">
        <v>156754</v>
      </c>
      <c r="S5" s="28"/>
    </row>
    <row r="6" spans="1:19" ht="15" customHeight="1">
      <c r="A6" s="25">
        <f t="shared" si="0"/>
        <v>44109</v>
      </c>
      <c r="B6" s="20" t="s">
        <v>62</v>
      </c>
      <c r="C6" s="20" t="s">
        <v>30</v>
      </c>
      <c r="D6" s="18" t="s">
        <v>63</v>
      </c>
      <c r="E6" s="75" t="s">
        <v>64</v>
      </c>
      <c r="F6" s="26" t="s">
        <v>113</v>
      </c>
      <c r="G6" s="22" t="s">
        <v>66</v>
      </c>
      <c r="H6" s="28" t="s">
        <v>67</v>
      </c>
      <c r="I6" s="22" t="s">
        <v>4</v>
      </c>
      <c r="J6" s="27">
        <v>934.58</v>
      </c>
      <c r="K6" s="27">
        <v>65.42</v>
      </c>
      <c r="L6" s="27">
        <f t="shared" si="1"/>
        <v>1000</v>
      </c>
      <c r="M6" s="27">
        <v>21.8</v>
      </c>
      <c r="N6" s="27">
        <v>45.871000000000002</v>
      </c>
      <c r="O6" s="36">
        <v>156781</v>
      </c>
      <c r="P6" s="36">
        <v>157160</v>
      </c>
      <c r="Q6" s="35">
        <f t="shared" si="3"/>
        <v>379</v>
      </c>
      <c r="R6" s="36">
        <v>157133</v>
      </c>
      <c r="S6" s="28" t="s">
        <v>129</v>
      </c>
    </row>
    <row r="7" spans="1:19" ht="15" customHeight="1">
      <c r="A7" s="25">
        <f t="shared" si="0"/>
        <v>44110</v>
      </c>
      <c r="B7" s="20" t="s">
        <v>62</v>
      </c>
      <c r="C7" s="20" t="s">
        <v>30</v>
      </c>
      <c r="D7" s="18"/>
      <c r="E7" s="18"/>
      <c r="F7" s="86"/>
      <c r="G7" s="28"/>
      <c r="H7" s="28"/>
      <c r="I7" s="28"/>
      <c r="J7" s="28"/>
      <c r="K7" s="28"/>
      <c r="L7" s="27">
        <f t="shared" si="1"/>
        <v>0</v>
      </c>
      <c r="M7" s="28"/>
      <c r="N7" s="28"/>
      <c r="O7" s="36">
        <v>0</v>
      </c>
      <c r="P7" s="36">
        <v>0</v>
      </c>
      <c r="Q7" s="35">
        <f t="shared" si="3"/>
        <v>0</v>
      </c>
      <c r="R7" s="36"/>
      <c r="S7" s="28"/>
    </row>
    <row r="8" spans="1:19" ht="15" customHeight="1">
      <c r="A8" s="25">
        <f t="shared" si="0"/>
        <v>44111</v>
      </c>
      <c r="B8" s="20" t="s">
        <v>62</v>
      </c>
      <c r="C8" s="20" t="s">
        <v>30</v>
      </c>
      <c r="D8" s="18"/>
      <c r="E8" s="18"/>
      <c r="F8" s="86"/>
      <c r="G8" s="28"/>
      <c r="H8" s="28"/>
      <c r="I8" s="28"/>
      <c r="J8" s="28"/>
      <c r="K8" s="28"/>
      <c r="L8" s="27">
        <f t="shared" si="1"/>
        <v>0</v>
      </c>
      <c r="M8" s="28"/>
      <c r="N8" s="28"/>
      <c r="O8" s="36">
        <f t="shared" si="2"/>
        <v>0</v>
      </c>
      <c r="P8" s="36"/>
      <c r="Q8" s="35">
        <f t="shared" si="3"/>
        <v>0</v>
      </c>
      <c r="R8" s="36"/>
      <c r="S8" s="28"/>
    </row>
    <row r="9" spans="1:19" ht="15" customHeight="1">
      <c r="A9" s="25">
        <f t="shared" si="0"/>
        <v>44112</v>
      </c>
      <c r="B9" s="20" t="s">
        <v>62</v>
      </c>
      <c r="C9" s="20" t="s">
        <v>30</v>
      </c>
      <c r="D9" s="18"/>
      <c r="E9" s="18"/>
      <c r="F9" s="26"/>
      <c r="G9" s="22"/>
      <c r="H9" s="23"/>
      <c r="I9" s="22"/>
      <c r="J9" s="27"/>
      <c r="K9" s="27"/>
      <c r="L9" s="27">
        <f t="shared" si="1"/>
        <v>0</v>
      </c>
      <c r="M9" s="27"/>
      <c r="N9" s="27"/>
      <c r="O9" s="36">
        <f t="shared" si="2"/>
        <v>0</v>
      </c>
      <c r="P9" s="36"/>
      <c r="Q9" s="35">
        <f t="shared" si="3"/>
        <v>0</v>
      </c>
      <c r="R9" s="36"/>
      <c r="S9" s="28"/>
    </row>
    <row r="10" spans="1:19" ht="15" customHeight="1">
      <c r="A10" s="25">
        <f t="shared" si="0"/>
        <v>44113</v>
      </c>
      <c r="B10" s="20" t="s">
        <v>62</v>
      </c>
      <c r="C10" s="20" t="s">
        <v>30</v>
      </c>
      <c r="D10" s="18"/>
      <c r="E10" s="18"/>
      <c r="F10" s="86"/>
      <c r="G10" s="28"/>
      <c r="H10" s="28"/>
      <c r="I10" s="28"/>
      <c r="J10" s="28"/>
      <c r="K10" s="28"/>
      <c r="L10" s="27">
        <f t="shared" si="1"/>
        <v>0</v>
      </c>
      <c r="M10" s="28"/>
      <c r="N10" s="28"/>
      <c r="O10" s="36">
        <f t="shared" si="2"/>
        <v>0</v>
      </c>
      <c r="P10" s="36"/>
      <c r="Q10" s="35">
        <f t="shared" si="3"/>
        <v>0</v>
      </c>
      <c r="R10" s="36"/>
      <c r="S10" s="28"/>
    </row>
    <row r="11" spans="1:19" ht="15" customHeight="1">
      <c r="A11" s="25">
        <f t="shared" si="0"/>
        <v>44114</v>
      </c>
      <c r="B11" s="20" t="s">
        <v>62</v>
      </c>
      <c r="C11" s="20" t="s">
        <v>30</v>
      </c>
      <c r="D11" s="18"/>
      <c r="E11" s="18"/>
      <c r="F11" s="26"/>
      <c r="G11" s="22"/>
      <c r="H11" s="23"/>
      <c r="I11" s="22"/>
      <c r="J11" s="27"/>
      <c r="K11" s="27"/>
      <c r="L11" s="27">
        <f t="shared" si="1"/>
        <v>0</v>
      </c>
      <c r="M11" s="27"/>
      <c r="N11" s="27"/>
      <c r="O11" s="36">
        <f t="shared" si="2"/>
        <v>0</v>
      </c>
      <c r="P11" s="36"/>
      <c r="Q11" s="35">
        <f t="shared" si="3"/>
        <v>0</v>
      </c>
      <c r="R11" s="36"/>
      <c r="S11" s="28"/>
    </row>
    <row r="12" spans="1:19" ht="15" customHeight="1">
      <c r="A12" s="25">
        <f t="shared" si="0"/>
        <v>44115</v>
      </c>
      <c r="B12" s="20" t="s">
        <v>62</v>
      </c>
      <c r="C12" s="20" t="s">
        <v>30</v>
      </c>
      <c r="D12" s="18"/>
      <c r="E12" s="18"/>
      <c r="F12" s="86"/>
      <c r="G12" s="28"/>
      <c r="H12" s="28"/>
      <c r="I12" s="28"/>
      <c r="J12" s="28"/>
      <c r="K12" s="28"/>
      <c r="L12" s="27">
        <f t="shared" si="1"/>
        <v>0</v>
      </c>
      <c r="M12" s="28"/>
      <c r="N12" s="28"/>
      <c r="O12" s="36">
        <f t="shared" si="2"/>
        <v>0</v>
      </c>
      <c r="P12" s="36"/>
      <c r="Q12" s="35">
        <f t="shared" si="3"/>
        <v>0</v>
      </c>
      <c r="R12" s="36"/>
      <c r="S12" s="28"/>
    </row>
    <row r="13" spans="1:19" ht="15" customHeight="1">
      <c r="A13" s="25">
        <f t="shared" si="0"/>
        <v>44116</v>
      </c>
      <c r="B13" s="20" t="s">
        <v>62</v>
      </c>
      <c r="C13" s="20" t="s">
        <v>30</v>
      </c>
      <c r="D13" s="18"/>
      <c r="E13" s="18"/>
      <c r="F13" s="86"/>
      <c r="G13" s="28"/>
      <c r="H13" s="28"/>
      <c r="I13" s="28"/>
      <c r="J13" s="28"/>
      <c r="K13" s="28"/>
      <c r="L13" s="27">
        <f t="shared" si="1"/>
        <v>0</v>
      </c>
      <c r="M13" s="28"/>
      <c r="N13" s="28"/>
      <c r="O13" s="36">
        <f t="shared" si="2"/>
        <v>0</v>
      </c>
      <c r="P13" s="36"/>
      <c r="Q13" s="35">
        <f t="shared" si="3"/>
        <v>0</v>
      </c>
      <c r="R13" s="36"/>
      <c r="S13" s="28"/>
    </row>
    <row r="14" spans="1:19" ht="15" customHeight="1">
      <c r="A14" s="25">
        <f t="shared" si="0"/>
        <v>44117</v>
      </c>
      <c r="B14" s="20" t="s">
        <v>62</v>
      </c>
      <c r="C14" s="20" t="s">
        <v>30</v>
      </c>
      <c r="D14" s="18"/>
      <c r="E14" s="18"/>
      <c r="F14" s="86"/>
      <c r="G14" s="28"/>
      <c r="H14" s="28"/>
      <c r="I14" s="28"/>
      <c r="J14" s="28"/>
      <c r="K14" s="28"/>
      <c r="L14" s="27">
        <f t="shared" si="1"/>
        <v>0</v>
      </c>
      <c r="M14" s="28"/>
      <c r="N14" s="28"/>
      <c r="O14" s="36">
        <f t="shared" si="2"/>
        <v>0</v>
      </c>
      <c r="P14" s="36"/>
      <c r="Q14" s="35">
        <f t="shared" si="3"/>
        <v>0</v>
      </c>
      <c r="R14" s="36"/>
      <c r="S14" s="28"/>
    </row>
    <row r="15" spans="1:19" ht="15" customHeight="1">
      <c r="A15" s="25">
        <f t="shared" si="0"/>
        <v>44118</v>
      </c>
      <c r="B15" s="20" t="s">
        <v>62</v>
      </c>
      <c r="C15" s="20" t="s">
        <v>30</v>
      </c>
      <c r="D15" s="18"/>
      <c r="E15" s="18"/>
      <c r="F15" s="86"/>
      <c r="G15" s="28"/>
      <c r="H15" s="28"/>
      <c r="I15" s="28"/>
      <c r="J15" s="28"/>
      <c r="K15" s="28"/>
      <c r="L15" s="27">
        <f t="shared" si="1"/>
        <v>0</v>
      </c>
      <c r="M15" s="28"/>
      <c r="N15" s="28"/>
      <c r="O15" s="36">
        <f t="shared" si="2"/>
        <v>0</v>
      </c>
      <c r="P15" s="36"/>
      <c r="Q15" s="35">
        <f t="shared" si="3"/>
        <v>0</v>
      </c>
      <c r="R15" s="36"/>
      <c r="S15" s="28"/>
    </row>
    <row r="16" spans="1:19" ht="15" customHeight="1">
      <c r="A16" s="25">
        <f t="shared" si="0"/>
        <v>44119</v>
      </c>
      <c r="B16" s="20" t="s">
        <v>62</v>
      </c>
      <c r="C16" s="20" t="s">
        <v>30</v>
      </c>
      <c r="D16" s="18"/>
      <c r="E16" s="18"/>
      <c r="F16" s="26"/>
      <c r="G16" s="22"/>
      <c r="H16" s="23"/>
      <c r="I16" s="22"/>
      <c r="J16" s="27"/>
      <c r="K16" s="27"/>
      <c r="L16" s="27">
        <f t="shared" si="1"/>
        <v>0</v>
      </c>
      <c r="M16" s="27"/>
      <c r="N16" s="27"/>
      <c r="O16" s="36">
        <f t="shared" si="2"/>
        <v>0</v>
      </c>
      <c r="P16" s="36"/>
      <c r="Q16" s="35">
        <f t="shared" si="3"/>
        <v>0</v>
      </c>
      <c r="R16" s="36"/>
      <c r="S16" s="28"/>
    </row>
    <row r="17" spans="1:19" ht="15" customHeight="1">
      <c r="A17" s="25">
        <f t="shared" si="0"/>
        <v>44120</v>
      </c>
      <c r="B17" s="20" t="s">
        <v>62</v>
      </c>
      <c r="C17" s="20" t="s">
        <v>30</v>
      </c>
      <c r="D17" s="18"/>
      <c r="E17" s="18"/>
      <c r="F17" s="86"/>
      <c r="G17" s="28"/>
      <c r="H17" s="28"/>
      <c r="I17" s="28"/>
      <c r="J17" s="28"/>
      <c r="K17" s="28"/>
      <c r="L17" s="27">
        <f t="shared" si="1"/>
        <v>0</v>
      </c>
      <c r="M17" s="28"/>
      <c r="N17" s="28"/>
      <c r="O17" s="36">
        <f t="shared" si="2"/>
        <v>0</v>
      </c>
      <c r="P17" s="36"/>
      <c r="Q17" s="35">
        <f t="shared" si="3"/>
        <v>0</v>
      </c>
      <c r="R17" s="36"/>
      <c r="S17" s="28"/>
    </row>
    <row r="18" spans="1:19" ht="15" customHeight="1">
      <c r="A18" s="25">
        <f t="shared" si="0"/>
        <v>44121</v>
      </c>
      <c r="B18" s="20" t="s">
        <v>62</v>
      </c>
      <c r="C18" s="20" t="s">
        <v>30</v>
      </c>
      <c r="D18" s="28"/>
      <c r="E18" s="28"/>
      <c r="F18" s="86"/>
      <c r="G18" s="28"/>
      <c r="H18" s="28"/>
      <c r="I18" s="28"/>
      <c r="J18" s="28"/>
      <c r="K18" s="28"/>
      <c r="L18" s="27">
        <f t="shared" si="1"/>
        <v>0</v>
      </c>
      <c r="M18" s="28"/>
      <c r="N18" s="28"/>
      <c r="O18" s="36">
        <f t="shared" si="2"/>
        <v>0</v>
      </c>
      <c r="P18" s="36"/>
      <c r="Q18" s="35">
        <f t="shared" si="3"/>
        <v>0</v>
      </c>
      <c r="R18" s="36"/>
      <c r="S18" s="28"/>
    </row>
    <row r="19" spans="1:19" ht="15" customHeight="1">
      <c r="A19" s="25">
        <f t="shared" si="0"/>
        <v>44122</v>
      </c>
      <c r="B19" s="20" t="s">
        <v>62</v>
      </c>
      <c r="C19" s="20" t="s">
        <v>30</v>
      </c>
      <c r="D19" s="28"/>
      <c r="E19" s="28"/>
      <c r="F19" s="86"/>
      <c r="G19" s="28"/>
      <c r="H19" s="28"/>
      <c r="I19" s="28"/>
      <c r="J19" s="28"/>
      <c r="K19" s="28"/>
      <c r="L19" s="27">
        <f t="shared" si="1"/>
        <v>0</v>
      </c>
      <c r="M19" s="28"/>
      <c r="N19" s="28"/>
      <c r="O19" s="36">
        <f t="shared" si="2"/>
        <v>0</v>
      </c>
      <c r="P19" s="36"/>
      <c r="Q19" s="35">
        <f t="shared" si="3"/>
        <v>0</v>
      </c>
      <c r="R19" s="36"/>
      <c r="S19" s="28"/>
    </row>
    <row r="20" spans="1:19" ht="15" customHeight="1">
      <c r="A20" s="25">
        <f t="shared" si="0"/>
        <v>44123</v>
      </c>
      <c r="B20" s="20" t="s">
        <v>62</v>
      </c>
      <c r="C20" s="20" t="s">
        <v>30</v>
      </c>
      <c r="D20" s="28"/>
      <c r="E20" s="28"/>
      <c r="F20" s="26"/>
      <c r="G20" s="22"/>
      <c r="H20" s="23"/>
      <c r="I20" s="22"/>
      <c r="J20" s="27"/>
      <c r="K20" s="27"/>
      <c r="L20" s="27">
        <f t="shared" si="1"/>
        <v>0</v>
      </c>
      <c r="M20" s="27"/>
      <c r="N20" s="27"/>
      <c r="O20" s="36">
        <f t="shared" si="2"/>
        <v>0</v>
      </c>
      <c r="P20" s="36"/>
      <c r="Q20" s="35">
        <f t="shared" si="3"/>
        <v>0</v>
      </c>
      <c r="R20" s="36"/>
      <c r="S20" s="28"/>
    </row>
    <row r="21" spans="1:19" ht="15" customHeight="1">
      <c r="A21" s="25">
        <f t="shared" si="0"/>
        <v>44124</v>
      </c>
      <c r="B21" s="20" t="s">
        <v>62</v>
      </c>
      <c r="C21" s="20" t="s">
        <v>30</v>
      </c>
      <c r="D21" s="28"/>
      <c r="E21" s="28"/>
      <c r="F21" s="86"/>
      <c r="G21" s="28"/>
      <c r="H21" s="28"/>
      <c r="I21" s="28"/>
      <c r="J21" s="28"/>
      <c r="K21" s="28"/>
      <c r="L21" s="27">
        <f t="shared" si="1"/>
        <v>0</v>
      </c>
      <c r="M21" s="28"/>
      <c r="N21" s="28"/>
      <c r="O21" s="36">
        <f t="shared" si="2"/>
        <v>0</v>
      </c>
      <c r="P21" s="36"/>
      <c r="Q21" s="35">
        <f t="shared" si="3"/>
        <v>0</v>
      </c>
      <c r="R21" s="36"/>
      <c r="S21" s="28"/>
    </row>
    <row r="22" spans="1:19" ht="15" customHeight="1">
      <c r="A22" s="25">
        <f t="shared" si="0"/>
        <v>44125</v>
      </c>
      <c r="B22" s="20" t="s">
        <v>62</v>
      </c>
      <c r="C22" s="20" t="s">
        <v>30</v>
      </c>
      <c r="D22" s="28"/>
      <c r="E22" s="28"/>
      <c r="F22" s="26"/>
      <c r="G22" s="22"/>
      <c r="H22" s="23"/>
      <c r="I22" s="22"/>
      <c r="J22" s="27"/>
      <c r="K22" s="27"/>
      <c r="L22" s="27">
        <f t="shared" si="1"/>
        <v>0</v>
      </c>
      <c r="M22" s="27"/>
      <c r="N22" s="27"/>
      <c r="O22" s="36">
        <f t="shared" si="2"/>
        <v>0</v>
      </c>
      <c r="P22" s="36"/>
      <c r="Q22" s="35">
        <f t="shared" si="3"/>
        <v>0</v>
      </c>
      <c r="R22" s="36"/>
      <c r="S22" s="28"/>
    </row>
    <row r="23" spans="1:19" ht="15" customHeight="1">
      <c r="A23" s="25">
        <f t="shared" si="0"/>
        <v>44126</v>
      </c>
      <c r="B23" s="20" t="s">
        <v>62</v>
      </c>
      <c r="C23" s="20" t="s">
        <v>30</v>
      </c>
      <c r="D23" s="28"/>
      <c r="E23" s="28"/>
      <c r="F23" s="86"/>
      <c r="G23" s="28"/>
      <c r="H23" s="28"/>
      <c r="I23" s="28"/>
      <c r="J23" s="28"/>
      <c r="K23" s="28"/>
      <c r="L23" s="27">
        <f t="shared" si="1"/>
        <v>0</v>
      </c>
      <c r="M23" s="28"/>
      <c r="N23" s="28"/>
      <c r="O23" s="36">
        <f t="shared" si="2"/>
        <v>0</v>
      </c>
      <c r="P23" s="36"/>
      <c r="Q23" s="35">
        <f t="shared" si="3"/>
        <v>0</v>
      </c>
      <c r="R23" s="36"/>
      <c r="S23" s="28"/>
    </row>
    <row r="24" spans="1:19" ht="15" customHeight="1">
      <c r="A24" s="25">
        <f t="shared" si="0"/>
        <v>44127</v>
      </c>
      <c r="B24" s="20" t="s">
        <v>62</v>
      </c>
      <c r="C24" s="20" t="s">
        <v>30</v>
      </c>
      <c r="D24" s="28"/>
      <c r="E24" s="28"/>
      <c r="F24" s="86"/>
      <c r="G24" s="28"/>
      <c r="H24" s="28"/>
      <c r="I24" s="28"/>
      <c r="J24" s="28"/>
      <c r="K24" s="28"/>
      <c r="L24" s="27">
        <f t="shared" si="1"/>
        <v>0</v>
      </c>
      <c r="M24" s="28"/>
      <c r="N24" s="28"/>
      <c r="O24" s="36">
        <f t="shared" si="2"/>
        <v>0</v>
      </c>
      <c r="P24" s="36"/>
      <c r="Q24" s="35">
        <f t="shared" si="3"/>
        <v>0</v>
      </c>
      <c r="R24" s="36"/>
      <c r="S24" s="28"/>
    </row>
    <row r="25" spans="1:19" ht="15" customHeight="1">
      <c r="A25" s="25">
        <f t="shared" si="0"/>
        <v>44128</v>
      </c>
      <c r="B25" s="20" t="s">
        <v>62</v>
      </c>
      <c r="C25" s="20" t="s">
        <v>30</v>
      </c>
      <c r="D25" s="28"/>
      <c r="E25" s="28"/>
      <c r="F25" s="26"/>
      <c r="G25" s="22"/>
      <c r="H25" s="23"/>
      <c r="I25" s="22"/>
      <c r="J25" s="27"/>
      <c r="K25" s="27"/>
      <c r="L25" s="27">
        <f t="shared" si="1"/>
        <v>0</v>
      </c>
      <c r="M25" s="27"/>
      <c r="N25" s="27"/>
      <c r="O25" s="36">
        <f t="shared" si="2"/>
        <v>0</v>
      </c>
      <c r="P25" s="36"/>
      <c r="Q25" s="35">
        <f t="shared" si="3"/>
        <v>0</v>
      </c>
      <c r="R25" s="36"/>
      <c r="S25" s="28"/>
    </row>
    <row r="26" spans="1:19" ht="15" customHeight="1">
      <c r="A26" s="25">
        <f t="shared" si="0"/>
        <v>44129</v>
      </c>
      <c r="B26" s="20" t="s">
        <v>62</v>
      </c>
      <c r="C26" s="20" t="s">
        <v>30</v>
      </c>
      <c r="D26" s="28"/>
      <c r="E26" s="28"/>
      <c r="F26" s="86"/>
      <c r="G26" s="28"/>
      <c r="H26" s="28"/>
      <c r="I26" s="28"/>
      <c r="J26" s="28"/>
      <c r="K26" s="28"/>
      <c r="L26" s="27">
        <f t="shared" si="1"/>
        <v>0</v>
      </c>
      <c r="M26" s="28"/>
      <c r="N26" s="28"/>
      <c r="O26" s="36">
        <f t="shared" si="2"/>
        <v>0</v>
      </c>
      <c r="P26" s="36"/>
      <c r="Q26" s="35">
        <f t="shared" si="3"/>
        <v>0</v>
      </c>
      <c r="R26" s="36"/>
      <c r="S26" s="28"/>
    </row>
    <row r="27" spans="1:19" ht="15" customHeight="1">
      <c r="A27" s="25">
        <f t="shared" si="0"/>
        <v>44130</v>
      </c>
      <c r="B27" s="20" t="s">
        <v>62</v>
      </c>
      <c r="C27" s="20" t="s">
        <v>30</v>
      </c>
      <c r="D27" s="28"/>
      <c r="E27" s="28"/>
      <c r="F27" s="26"/>
      <c r="G27" s="22"/>
      <c r="H27" s="23"/>
      <c r="I27" s="22"/>
      <c r="J27" s="27"/>
      <c r="K27" s="27"/>
      <c r="L27" s="27">
        <f t="shared" si="1"/>
        <v>0</v>
      </c>
      <c r="M27" s="27"/>
      <c r="N27" s="27"/>
      <c r="O27" s="36">
        <f t="shared" si="2"/>
        <v>0</v>
      </c>
      <c r="P27" s="36"/>
      <c r="Q27" s="35">
        <f t="shared" si="3"/>
        <v>0</v>
      </c>
      <c r="R27" s="36"/>
      <c r="S27" s="28"/>
    </row>
    <row r="28" spans="1:19" ht="15" customHeight="1">
      <c r="A28" s="25">
        <f t="shared" si="0"/>
        <v>44131</v>
      </c>
      <c r="B28" s="20" t="s">
        <v>62</v>
      </c>
      <c r="C28" s="20" t="s">
        <v>30</v>
      </c>
      <c r="D28" s="28"/>
      <c r="E28" s="28"/>
      <c r="F28" s="29"/>
      <c r="G28" s="22"/>
      <c r="H28" s="23"/>
      <c r="I28" s="22"/>
      <c r="J28" s="27"/>
      <c r="K28" s="27"/>
      <c r="L28" s="27">
        <f t="shared" si="1"/>
        <v>0</v>
      </c>
      <c r="M28" s="27"/>
      <c r="N28" s="27"/>
      <c r="O28" s="36">
        <f t="shared" si="2"/>
        <v>0</v>
      </c>
      <c r="P28" s="36"/>
      <c r="Q28" s="35">
        <f t="shared" si="3"/>
        <v>0</v>
      </c>
      <c r="R28" s="36"/>
      <c r="S28" s="28"/>
    </row>
    <row r="29" spans="1:19">
      <c r="A29" s="25">
        <f t="shared" si="0"/>
        <v>44132</v>
      </c>
      <c r="B29" s="20" t="s">
        <v>62</v>
      </c>
      <c r="C29" s="20" t="s">
        <v>30</v>
      </c>
      <c r="D29" s="28"/>
      <c r="E29" s="28"/>
      <c r="F29" s="29"/>
      <c r="G29" s="22"/>
      <c r="H29" s="23"/>
      <c r="I29" s="22"/>
      <c r="J29" s="27"/>
      <c r="K29" s="27"/>
      <c r="L29" s="27">
        <f t="shared" si="1"/>
        <v>0</v>
      </c>
      <c r="M29" s="27"/>
      <c r="N29" s="27"/>
      <c r="O29" s="36">
        <f t="shared" si="2"/>
        <v>0</v>
      </c>
      <c r="P29" s="36"/>
      <c r="Q29" s="35">
        <f t="shared" si="3"/>
        <v>0</v>
      </c>
      <c r="R29" s="36"/>
      <c r="S29" s="28"/>
    </row>
    <row r="30" spans="1:19">
      <c r="A30" s="25">
        <f t="shared" si="0"/>
        <v>44133</v>
      </c>
      <c r="B30" s="20" t="s">
        <v>62</v>
      </c>
      <c r="C30" s="20" t="s">
        <v>30</v>
      </c>
      <c r="D30" s="28"/>
      <c r="E30" s="28"/>
      <c r="F30" s="26"/>
      <c r="G30" s="29"/>
      <c r="H30" s="23"/>
      <c r="I30" s="30"/>
      <c r="J30" s="27"/>
      <c r="K30" s="27"/>
      <c r="L30" s="27">
        <f t="shared" si="1"/>
        <v>0</v>
      </c>
      <c r="M30" s="27"/>
      <c r="N30" s="27"/>
      <c r="O30" s="36">
        <f t="shared" si="2"/>
        <v>0</v>
      </c>
      <c r="P30" s="36"/>
      <c r="Q30" s="35">
        <f t="shared" si="3"/>
        <v>0</v>
      </c>
      <c r="R30" s="36"/>
      <c r="S30" s="28"/>
    </row>
    <row r="31" spans="1:19">
      <c r="A31" s="25">
        <f t="shared" si="0"/>
        <v>44134</v>
      </c>
      <c r="B31" s="20" t="s">
        <v>62</v>
      </c>
      <c r="C31" s="20" t="s">
        <v>30</v>
      </c>
      <c r="D31" s="28"/>
      <c r="E31" s="28"/>
      <c r="F31" s="31"/>
      <c r="G31" s="22"/>
      <c r="H31" s="23"/>
      <c r="I31" s="22"/>
      <c r="J31" s="27"/>
      <c r="K31" s="27"/>
      <c r="L31" s="27">
        <f t="shared" si="1"/>
        <v>0</v>
      </c>
      <c r="M31" s="27"/>
      <c r="N31" s="27"/>
      <c r="O31" s="36">
        <f t="shared" si="2"/>
        <v>0</v>
      </c>
      <c r="P31" s="36"/>
      <c r="Q31" s="35">
        <f t="shared" si="3"/>
        <v>0</v>
      </c>
      <c r="R31" s="36"/>
      <c r="S31" s="28"/>
    </row>
    <row r="32" spans="1:19">
      <c r="A32" s="25"/>
      <c r="B32" s="20" t="s">
        <v>62</v>
      </c>
      <c r="C32" s="20" t="s">
        <v>30</v>
      </c>
      <c r="D32" s="28"/>
      <c r="E32" s="28"/>
      <c r="F32" s="31"/>
      <c r="G32" s="22"/>
      <c r="H32" s="23"/>
      <c r="I32" s="22"/>
      <c r="J32" s="27"/>
      <c r="K32" s="27"/>
      <c r="L32" s="27">
        <f t="shared" si="1"/>
        <v>0</v>
      </c>
      <c r="M32" s="27"/>
      <c r="N32" s="27"/>
      <c r="O32" s="36">
        <f t="shared" si="2"/>
        <v>0</v>
      </c>
      <c r="P32" s="36"/>
      <c r="Q32" s="39">
        <f t="shared" si="3"/>
        <v>0</v>
      </c>
      <c r="R32" s="36"/>
      <c r="S32" s="28"/>
    </row>
    <row r="33" spans="1:14" ht="15.75" thickBot="1">
      <c r="A33" s="14"/>
      <c r="F33" s="15"/>
      <c r="G33" s="15"/>
      <c r="H33" s="15"/>
      <c r="I33" s="15"/>
      <c r="J33" s="16">
        <f>SUM(J2:J32)</f>
        <v>1672.9</v>
      </c>
      <c r="K33" s="16">
        <f t="shared" ref="K33:N33" si="4">SUM(K2:K32)</f>
        <v>117.1</v>
      </c>
      <c r="L33" s="16">
        <f t="shared" si="4"/>
        <v>1790</v>
      </c>
      <c r="M33" s="15"/>
      <c r="N33" s="16">
        <f t="shared" si="4"/>
        <v>82.109000000000009</v>
      </c>
    </row>
    <row r="34" spans="1:14">
      <c r="A34" s="14"/>
    </row>
    <row r="35" spans="1:14">
      <c r="A35" s="14"/>
      <c r="G35" s="10"/>
      <c r="H35" s="11" t="s">
        <v>2</v>
      </c>
      <c r="I35" s="10"/>
      <c r="L35" s="9" t="e">
        <f>#REF!-L33</f>
        <v>#REF!</v>
      </c>
    </row>
    <row r="36" spans="1:14">
      <c r="A36" s="14"/>
      <c r="G36" s="8"/>
      <c r="I36" s="7">
        <v>156487</v>
      </c>
      <c r="J36" s="6">
        <v>157160</v>
      </c>
      <c r="L36" s="5">
        <f>J36-I36</f>
        <v>673</v>
      </c>
    </row>
    <row r="37" spans="1:14">
      <c r="A37" s="14"/>
      <c r="G37" s="4"/>
      <c r="I37" s="3" t="s">
        <v>1</v>
      </c>
      <c r="J37" s="3" t="s">
        <v>0</v>
      </c>
      <c r="L37" s="2">
        <f>L36/N33</f>
        <v>8.1964218295192968</v>
      </c>
    </row>
    <row r="38" spans="1:14">
      <c r="A38" s="14"/>
    </row>
    <row r="39" spans="1:14">
      <c r="A39" s="14"/>
    </row>
    <row r="40" spans="1:14">
      <c r="A40" s="14"/>
    </row>
    <row r="41" spans="1:14">
      <c r="A41" s="14"/>
    </row>
    <row r="42" spans="1:14">
      <c r="A42" s="14"/>
    </row>
    <row r="43" spans="1:14">
      <c r="A43" s="14"/>
    </row>
    <row r="44" spans="1:14">
      <c r="A44" s="14"/>
    </row>
  </sheetData>
  <pageMargins left="0.66" right="0.45" top="0.75" bottom="0.19" header="0.3" footer="0.3"/>
  <pageSetup paperSize="9" scale="8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4"/>
  <sheetViews>
    <sheetView topLeftCell="H1" workbookViewId="0">
      <selection activeCell="S17" sqref="S17"/>
    </sheetView>
  </sheetViews>
  <sheetFormatPr defaultColWidth="9" defaultRowHeight="15"/>
  <cols>
    <col min="1" max="1" width="12.28515625" style="1" customWidth="1"/>
    <col min="2" max="2" width="11.28515625" style="1" bestFit="1" customWidth="1"/>
    <col min="3" max="3" width="9" style="1"/>
    <col min="4" max="4" width="11.5703125" style="1" customWidth="1"/>
    <col min="5" max="5" width="19.140625" style="1" customWidth="1"/>
    <col min="6" max="6" width="13" style="1" customWidth="1"/>
    <col min="7" max="7" width="17" style="1" customWidth="1"/>
    <col min="8" max="8" width="36.42578125" style="1" customWidth="1"/>
    <col min="9" max="9" width="12.85546875" style="1" customWidth="1"/>
    <col min="10" max="10" width="13.42578125" style="1" customWidth="1"/>
    <col min="11" max="11" width="14.5703125" style="1" customWidth="1"/>
    <col min="12" max="12" width="15.28515625" style="1" bestFit="1" customWidth="1"/>
    <col min="13" max="13" width="9.42578125" style="1" bestFit="1" customWidth="1"/>
    <col min="14" max="14" width="11.7109375" style="1" bestFit="1" customWidth="1"/>
    <col min="15" max="15" width="12.140625" style="37" customWidth="1"/>
    <col min="16" max="16" width="12.5703125" style="37" customWidth="1"/>
    <col min="17" max="18" width="9" style="37"/>
    <col min="19" max="19" width="14.7109375" style="1" customWidth="1"/>
    <col min="20" max="16384" width="9" style="1"/>
  </cols>
  <sheetData>
    <row r="1" spans="1:19" s="13" customFormat="1" ht="63">
      <c r="A1" s="32" t="s">
        <v>31</v>
      </c>
      <c r="B1" s="32" t="s">
        <v>28</v>
      </c>
      <c r="C1" s="17" t="s">
        <v>29</v>
      </c>
      <c r="D1" s="33" t="s">
        <v>27</v>
      </c>
      <c r="E1" s="33" t="s">
        <v>45</v>
      </c>
      <c r="F1" s="17" t="s">
        <v>23</v>
      </c>
      <c r="G1" s="17" t="s">
        <v>22</v>
      </c>
      <c r="H1" s="17" t="s">
        <v>21</v>
      </c>
      <c r="I1" s="17" t="s">
        <v>20</v>
      </c>
      <c r="J1" s="17" t="s">
        <v>19</v>
      </c>
      <c r="K1" s="17" t="s">
        <v>18</v>
      </c>
      <c r="L1" s="17" t="s">
        <v>17</v>
      </c>
      <c r="M1" s="17" t="s">
        <v>16</v>
      </c>
      <c r="N1" s="17" t="s">
        <v>15</v>
      </c>
      <c r="O1" s="34" t="s">
        <v>32</v>
      </c>
      <c r="P1" s="34" t="s">
        <v>35</v>
      </c>
      <c r="Q1" s="34" t="s">
        <v>34</v>
      </c>
      <c r="R1" s="34" t="s">
        <v>33</v>
      </c>
      <c r="S1" s="34" t="s">
        <v>44</v>
      </c>
    </row>
    <row r="2" spans="1:19" s="12" customFormat="1" ht="15" customHeight="1">
      <c r="A2" s="19">
        <v>44105</v>
      </c>
      <c r="B2" s="20" t="s">
        <v>62</v>
      </c>
      <c r="C2" s="20" t="s">
        <v>37</v>
      </c>
      <c r="D2" s="18"/>
      <c r="E2" s="18"/>
      <c r="F2" s="20"/>
      <c r="G2" s="20"/>
      <c r="H2" s="20"/>
      <c r="I2" s="20"/>
      <c r="J2" s="20"/>
      <c r="K2" s="20"/>
      <c r="L2" s="20"/>
      <c r="M2" s="20"/>
      <c r="N2" s="20"/>
      <c r="O2" s="68"/>
      <c r="P2" s="68"/>
      <c r="Q2" s="68"/>
      <c r="R2" s="68"/>
      <c r="S2" s="69"/>
    </row>
    <row r="3" spans="1:19" ht="15" customHeight="1">
      <c r="A3" s="25">
        <f>+A2+1</f>
        <v>44106</v>
      </c>
      <c r="B3" s="20" t="s">
        <v>62</v>
      </c>
      <c r="C3" s="20" t="s">
        <v>37</v>
      </c>
      <c r="D3" s="18"/>
      <c r="E3" s="18"/>
      <c r="F3" s="21"/>
      <c r="G3" s="22"/>
      <c r="H3" s="23"/>
      <c r="I3" s="22"/>
      <c r="J3" s="24"/>
      <c r="K3" s="24"/>
      <c r="L3" s="27">
        <f t="shared" ref="L3:L31" si="0">J3+K3</f>
        <v>0</v>
      </c>
      <c r="M3" s="24"/>
      <c r="N3" s="24"/>
      <c r="O3" s="39">
        <v>0</v>
      </c>
      <c r="P3" s="35"/>
      <c r="Q3" s="35">
        <f>+P3-O3</f>
        <v>0</v>
      </c>
      <c r="R3" s="36"/>
      <c r="S3" s="28"/>
    </row>
    <row r="4" spans="1:19" ht="15" customHeight="1">
      <c r="A4" s="25">
        <f t="shared" ref="A4:A31" si="1">+A3+1</f>
        <v>44107</v>
      </c>
      <c r="B4" s="20" t="s">
        <v>62</v>
      </c>
      <c r="C4" s="20" t="s">
        <v>37</v>
      </c>
      <c r="D4" s="18"/>
      <c r="E4" s="18"/>
      <c r="F4" s="28"/>
      <c r="G4" s="28"/>
      <c r="H4" s="28"/>
      <c r="I4" s="28"/>
      <c r="J4" s="28"/>
      <c r="K4" s="28"/>
      <c r="L4" s="27">
        <f t="shared" si="0"/>
        <v>0</v>
      </c>
      <c r="M4" s="28"/>
      <c r="N4" s="28"/>
      <c r="O4" s="36">
        <f t="shared" ref="O4:O14" si="2">+P3</f>
        <v>0</v>
      </c>
      <c r="P4" s="36"/>
      <c r="Q4" s="35">
        <f t="shared" ref="Q4:Q32" si="3">+P4-O4</f>
        <v>0</v>
      </c>
      <c r="R4" s="36"/>
      <c r="S4" s="28"/>
    </row>
    <row r="5" spans="1:19" ht="15" customHeight="1">
      <c r="A5" s="25">
        <f t="shared" si="1"/>
        <v>44108</v>
      </c>
      <c r="B5" s="20" t="s">
        <v>62</v>
      </c>
      <c r="C5" s="20" t="s">
        <v>37</v>
      </c>
      <c r="D5" s="18" t="s">
        <v>68</v>
      </c>
      <c r="E5" s="75" t="s">
        <v>69</v>
      </c>
      <c r="F5" s="28"/>
      <c r="G5" s="28"/>
      <c r="H5" s="28"/>
      <c r="I5" s="28"/>
      <c r="J5" s="28"/>
      <c r="K5" s="28"/>
      <c r="L5" s="27">
        <f t="shared" si="0"/>
        <v>0</v>
      </c>
      <c r="M5" s="28"/>
      <c r="N5" s="28"/>
      <c r="O5" s="36">
        <v>266838</v>
      </c>
      <c r="P5" s="36">
        <v>266838</v>
      </c>
      <c r="Q5" s="35">
        <f t="shared" si="3"/>
        <v>0</v>
      </c>
      <c r="R5" s="36"/>
      <c r="S5" s="28" t="s">
        <v>70</v>
      </c>
    </row>
    <row r="6" spans="1:19" ht="15" customHeight="1">
      <c r="A6" s="25">
        <f t="shared" si="1"/>
        <v>44109</v>
      </c>
      <c r="B6" s="20" t="s">
        <v>62</v>
      </c>
      <c r="C6" s="20" t="s">
        <v>37</v>
      </c>
      <c r="D6" s="18"/>
      <c r="E6" s="18"/>
      <c r="F6" s="26"/>
      <c r="G6" s="22"/>
      <c r="H6" s="23"/>
      <c r="I6" s="22"/>
      <c r="J6" s="27"/>
      <c r="K6" s="27"/>
      <c r="L6" s="27">
        <f t="shared" si="0"/>
        <v>0</v>
      </c>
      <c r="M6" s="27"/>
      <c r="N6" s="27"/>
      <c r="O6" s="36">
        <v>0</v>
      </c>
      <c r="P6" s="36">
        <v>0</v>
      </c>
      <c r="Q6" s="35">
        <f t="shared" si="3"/>
        <v>0</v>
      </c>
      <c r="R6" s="36"/>
      <c r="S6" s="28" t="s">
        <v>114</v>
      </c>
    </row>
    <row r="7" spans="1:19" ht="15" customHeight="1">
      <c r="A7" s="25">
        <f t="shared" si="1"/>
        <v>44110</v>
      </c>
      <c r="B7" s="20" t="s">
        <v>62</v>
      </c>
      <c r="C7" s="20" t="s">
        <v>37</v>
      </c>
      <c r="D7" s="18"/>
      <c r="E7" s="18"/>
      <c r="F7" s="28"/>
      <c r="G7" s="28"/>
      <c r="H7" s="28"/>
      <c r="I7" s="28"/>
      <c r="J7" s="28"/>
      <c r="K7" s="28"/>
      <c r="L7" s="27">
        <f t="shared" si="0"/>
        <v>0</v>
      </c>
      <c r="M7" s="28"/>
      <c r="N7" s="28"/>
      <c r="O7" s="36">
        <f t="shared" si="2"/>
        <v>0</v>
      </c>
      <c r="P7" s="36">
        <v>0</v>
      </c>
      <c r="Q7" s="35">
        <f t="shared" si="3"/>
        <v>0</v>
      </c>
      <c r="R7" s="36"/>
      <c r="S7" s="28"/>
    </row>
    <row r="8" spans="1:19" ht="15" customHeight="1">
      <c r="A8" s="25">
        <f t="shared" si="1"/>
        <v>44111</v>
      </c>
      <c r="B8" s="20" t="s">
        <v>62</v>
      </c>
      <c r="C8" s="20" t="s">
        <v>37</v>
      </c>
      <c r="D8" s="18"/>
      <c r="E8" s="18"/>
      <c r="F8" s="28"/>
      <c r="G8" s="28"/>
      <c r="H8" s="28"/>
      <c r="I8" s="28"/>
      <c r="J8" s="28"/>
      <c r="K8" s="28"/>
      <c r="L8" s="27">
        <f t="shared" si="0"/>
        <v>0</v>
      </c>
      <c r="M8" s="28"/>
      <c r="N8" s="28"/>
      <c r="O8" s="36">
        <f t="shared" si="2"/>
        <v>0</v>
      </c>
      <c r="P8" s="36"/>
      <c r="Q8" s="35">
        <f t="shared" si="3"/>
        <v>0</v>
      </c>
      <c r="R8" s="36"/>
      <c r="S8" s="28"/>
    </row>
    <row r="9" spans="1:19" ht="15" customHeight="1">
      <c r="A9" s="25">
        <f t="shared" si="1"/>
        <v>44112</v>
      </c>
      <c r="B9" s="20" t="s">
        <v>62</v>
      </c>
      <c r="C9" s="20" t="s">
        <v>37</v>
      </c>
      <c r="D9" s="18"/>
      <c r="E9" s="18"/>
      <c r="F9" s="26"/>
      <c r="G9" s="22"/>
      <c r="H9" s="23"/>
      <c r="I9" s="22"/>
      <c r="J9" s="27"/>
      <c r="K9" s="27"/>
      <c r="L9" s="27">
        <f t="shared" si="0"/>
        <v>0</v>
      </c>
      <c r="M9" s="27"/>
      <c r="N9" s="27"/>
      <c r="O9" s="36">
        <f t="shared" si="2"/>
        <v>0</v>
      </c>
      <c r="P9" s="36"/>
      <c r="Q9" s="35">
        <f t="shared" si="3"/>
        <v>0</v>
      </c>
      <c r="R9" s="36"/>
      <c r="S9" s="28"/>
    </row>
    <row r="10" spans="1:19" ht="15" customHeight="1">
      <c r="A10" s="25">
        <f t="shared" si="1"/>
        <v>44113</v>
      </c>
      <c r="B10" s="20" t="s">
        <v>62</v>
      </c>
      <c r="C10" s="20" t="s">
        <v>37</v>
      </c>
      <c r="D10" s="18"/>
      <c r="E10" s="18"/>
      <c r="F10" s="28"/>
      <c r="G10" s="28"/>
      <c r="H10" s="28"/>
      <c r="I10" s="28"/>
      <c r="J10" s="28"/>
      <c r="K10" s="28"/>
      <c r="L10" s="27">
        <f t="shared" si="0"/>
        <v>0</v>
      </c>
      <c r="M10" s="28"/>
      <c r="N10" s="28"/>
      <c r="O10" s="36">
        <f t="shared" si="2"/>
        <v>0</v>
      </c>
      <c r="P10" s="36"/>
      <c r="Q10" s="35">
        <f t="shared" si="3"/>
        <v>0</v>
      </c>
      <c r="R10" s="36"/>
      <c r="S10" s="28"/>
    </row>
    <row r="11" spans="1:19" ht="15" customHeight="1">
      <c r="A11" s="25">
        <f t="shared" si="1"/>
        <v>44114</v>
      </c>
      <c r="B11" s="20" t="s">
        <v>62</v>
      </c>
      <c r="C11" s="20" t="s">
        <v>37</v>
      </c>
      <c r="D11" s="18"/>
      <c r="E11" s="18"/>
      <c r="F11" s="26"/>
      <c r="G11" s="22"/>
      <c r="H11" s="23"/>
      <c r="I11" s="22"/>
      <c r="J11" s="27"/>
      <c r="K11" s="27"/>
      <c r="L11" s="27">
        <f t="shared" si="0"/>
        <v>0</v>
      </c>
      <c r="M11" s="27"/>
      <c r="N11" s="27"/>
      <c r="O11" s="36">
        <f t="shared" si="2"/>
        <v>0</v>
      </c>
      <c r="P11" s="36"/>
      <c r="Q11" s="36">
        <f t="shared" si="3"/>
        <v>0</v>
      </c>
      <c r="R11" s="36"/>
      <c r="S11" s="28"/>
    </row>
    <row r="12" spans="1:19" ht="15" customHeight="1">
      <c r="A12" s="25">
        <f t="shared" si="1"/>
        <v>44115</v>
      </c>
      <c r="B12" s="20" t="s">
        <v>62</v>
      </c>
      <c r="C12" s="20" t="s">
        <v>37</v>
      </c>
      <c r="D12" s="18"/>
      <c r="E12" s="18"/>
      <c r="F12" s="28"/>
      <c r="G12" s="28"/>
      <c r="H12" s="28"/>
      <c r="I12" s="28"/>
      <c r="J12" s="28"/>
      <c r="K12" s="28"/>
      <c r="L12" s="27">
        <f t="shared" si="0"/>
        <v>0</v>
      </c>
      <c r="M12" s="28"/>
      <c r="N12" s="28"/>
      <c r="O12" s="36">
        <f t="shared" si="2"/>
        <v>0</v>
      </c>
      <c r="P12" s="36"/>
      <c r="Q12" s="36">
        <f t="shared" si="3"/>
        <v>0</v>
      </c>
      <c r="R12" s="36"/>
      <c r="S12" s="28"/>
    </row>
    <row r="13" spans="1:19" ht="15" customHeight="1">
      <c r="A13" s="25">
        <f t="shared" si="1"/>
        <v>44116</v>
      </c>
      <c r="B13" s="20" t="s">
        <v>62</v>
      </c>
      <c r="C13" s="20" t="s">
        <v>37</v>
      </c>
      <c r="D13" s="18"/>
      <c r="E13" s="18"/>
      <c r="F13" s="28"/>
      <c r="G13" s="28"/>
      <c r="H13" s="28"/>
      <c r="I13" s="28"/>
      <c r="J13" s="28"/>
      <c r="K13" s="28"/>
      <c r="L13" s="27">
        <f t="shared" si="0"/>
        <v>0</v>
      </c>
      <c r="M13" s="28"/>
      <c r="N13" s="28"/>
      <c r="O13" s="36">
        <f t="shared" si="2"/>
        <v>0</v>
      </c>
      <c r="P13" s="36"/>
      <c r="Q13" s="36">
        <f t="shared" si="3"/>
        <v>0</v>
      </c>
      <c r="R13" s="36"/>
      <c r="S13" s="28"/>
    </row>
    <row r="14" spans="1:19" ht="15" customHeight="1">
      <c r="A14" s="25">
        <f t="shared" si="1"/>
        <v>44117</v>
      </c>
      <c r="B14" s="20" t="s">
        <v>62</v>
      </c>
      <c r="C14" s="20" t="s">
        <v>37</v>
      </c>
      <c r="D14" s="18"/>
      <c r="E14" s="18"/>
      <c r="F14" s="28"/>
      <c r="G14" s="28"/>
      <c r="H14" s="28"/>
      <c r="I14" s="28"/>
      <c r="J14" s="28"/>
      <c r="K14" s="28"/>
      <c r="L14" s="27">
        <f t="shared" si="0"/>
        <v>0</v>
      </c>
      <c r="M14" s="28"/>
      <c r="N14" s="28"/>
      <c r="O14" s="36">
        <f t="shared" si="2"/>
        <v>0</v>
      </c>
      <c r="P14" s="36"/>
      <c r="Q14" s="36">
        <f t="shared" si="3"/>
        <v>0</v>
      </c>
      <c r="R14" s="36"/>
      <c r="S14" s="28"/>
    </row>
    <row r="15" spans="1:19" ht="15" customHeight="1">
      <c r="A15" s="25">
        <f t="shared" si="1"/>
        <v>44118</v>
      </c>
      <c r="B15" s="20" t="s">
        <v>62</v>
      </c>
      <c r="C15" s="20" t="s">
        <v>37</v>
      </c>
      <c r="D15" s="18"/>
      <c r="E15" s="18"/>
      <c r="F15" s="28"/>
      <c r="G15" s="28"/>
      <c r="H15" s="28"/>
      <c r="I15" s="28"/>
      <c r="J15" s="28"/>
      <c r="K15" s="28"/>
      <c r="L15" s="27">
        <f t="shared" si="0"/>
        <v>0</v>
      </c>
      <c r="M15" s="28"/>
      <c r="N15" s="28"/>
      <c r="O15" s="36">
        <f>+P14</f>
        <v>0</v>
      </c>
      <c r="P15" s="36"/>
      <c r="Q15" s="36">
        <f t="shared" si="3"/>
        <v>0</v>
      </c>
      <c r="R15" s="36"/>
      <c r="S15" s="28"/>
    </row>
    <row r="16" spans="1:19" ht="15" customHeight="1">
      <c r="A16" s="25">
        <f t="shared" si="1"/>
        <v>44119</v>
      </c>
      <c r="B16" s="20" t="s">
        <v>62</v>
      </c>
      <c r="C16" s="20" t="s">
        <v>37</v>
      </c>
      <c r="D16" s="18"/>
      <c r="E16" s="18"/>
      <c r="F16" s="26"/>
      <c r="G16" s="22"/>
      <c r="H16" s="23"/>
      <c r="I16" s="22"/>
      <c r="J16" s="27"/>
      <c r="K16" s="27"/>
      <c r="L16" s="27">
        <f t="shared" si="0"/>
        <v>0</v>
      </c>
      <c r="M16" s="27"/>
      <c r="N16" s="27"/>
      <c r="O16" s="36">
        <f>+P15</f>
        <v>0</v>
      </c>
      <c r="P16" s="36"/>
      <c r="Q16" s="36">
        <f t="shared" si="3"/>
        <v>0</v>
      </c>
      <c r="R16" s="36"/>
      <c r="S16" s="28"/>
    </row>
    <row r="17" spans="1:19" ht="15" customHeight="1">
      <c r="A17" s="25">
        <f t="shared" si="1"/>
        <v>44120</v>
      </c>
      <c r="B17" s="20" t="s">
        <v>62</v>
      </c>
      <c r="C17" s="20" t="s">
        <v>37</v>
      </c>
      <c r="D17" s="18"/>
      <c r="E17" s="18"/>
      <c r="F17" s="28"/>
      <c r="G17" s="28"/>
      <c r="H17" s="28"/>
      <c r="I17" s="28"/>
      <c r="J17" s="28"/>
      <c r="K17" s="28"/>
      <c r="L17" s="27">
        <f t="shared" si="0"/>
        <v>0</v>
      </c>
      <c r="M17" s="28"/>
      <c r="N17" s="28"/>
      <c r="O17" s="36">
        <f>+P16</f>
        <v>0</v>
      </c>
      <c r="P17" s="36"/>
      <c r="Q17" s="36">
        <f t="shared" si="3"/>
        <v>0</v>
      </c>
      <c r="R17" s="36"/>
      <c r="S17" s="28"/>
    </row>
    <row r="18" spans="1:19" ht="15" customHeight="1">
      <c r="A18" s="25">
        <f t="shared" si="1"/>
        <v>44121</v>
      </c>
      <c r="B18" s="20" t="s">
        <v>62</v>
      </c>
      <c r="C18" s="20" t="s">
        <v>37</v>
      </c>
      <c r="D18" s="28"/>
      <c r="E18" s="28"/>
      <c r="F18" s="28"/>
      <c r="G18" s="28"/>
      <c r="H18" s="28"/>
      <c r="I18" s="28"/>
      <c r="J18" s="28"/>
      <c r="K18" s="28"/>
      <c r="L18" s="27">
        <f t="shared" si="0"/>
        <v>0</v>
      </c>
      <c r="M18" s="28"/>
      <c r="N18" s="28"/>
      <c r="O18" s="36">
        <f>+P17</f>
        <v>0</v>
      </c>
      <c r="P18" s="36"/>
      <c r="Q18" s="36">
        <f t="shared" si="3"/>
        <v>0</v>
      </c>
      <c r="R18" s="36"/>
      <c r="S18" s="28"/>
    </row>
    <row r="19" spans="1:19" ht="15" customHeight="1">
      <c r="A19" s="25">
        <f t="shared" si="1"/>
        <v>44122</v>
      </c>
      <c r="B19" s="20" t="s">
        <v>62</v>
      </c>
      <c r="C19" s="20" t="s">
        <v>37</v>
      </c>
      <c r="D19" s="28"/>
      <c r="E19" s="28"/>
      <c r="F19" s="28"/>
      <c r="G19" s="28"/>
      <c r="H19" s="28"/>
      <c r="I19" s="28"/>
      <c r="J19" s="28"/>
      <c r="K19" s="28"/>
      <c r="L19" s="27">
        <f t="shared" si="0"/>
        <v>0</v>
      </c>
      <c r="M19" s="28"/>
      <c r="N19" s="28"/>
      <c r="O19" s="36">
        <f>+P18</f>
        <v>0</v>
      </c>
      <c r="P19" s="36"/>
      <c r="Q19" s="36">
        <f t="shared" si="3"/>
        <v>0</v>
      </c>
      <c r="R19" s="36"/>
      <c r="S19" s="28"/>
    </row>
    <row r="20" spans="1:19" ht="15" customHeight="1">
      <c r="A20" s="25">
        <f t="shared" si="1"/>
        <v>44123</v>
      </c>
      <c r="B20" s="20" t="s">
        <v>62</v>
      </c>
      <c r="C20" s="20" t="s">
        <v>37</v>
      </c>
      <c r="D20" s="28"/>
      <c r="E20" s="28"/>
      <c r="F20" s="26"/>
      <c r="G20" s="22"/>
      <c r="H20" s="23"/>
      <c r="I20" s="22"/>
      <c r="J20" s="27"/>
      <c r="K20" s="27"/>
      <c r="L20" s="27">
        <f t="shared" si="0"/>
        <v>0</v>
      </c>
      <c r="M20" s="27"/>
      <c r="N20" s="27"/>
      <c r="O20" s="36">
        <f t="shared" ref="O20:O32" si="4">+P19</f>
        <v>0</v>
      </c>
      <c r="P20" s="36"/>
      <c r="Q20" s="36">
        <f t="shared" si="3"/>
        <v>0</v>
      </c>
      <c r="R20" s="36"/>
      <c r="S20" s="28"/>
    </row>
    <row r="21" spans="1:19" ht="15" customHeight="1">
      <c r="A21" s="25">
        <f t="shared" si="1"/>
        <v>44124</v>
      </c>
      <c r="B21" s="20" t="s">
        <v>62</v>
      </c>
      <c r="C21" s="20" t="s">
        <v>37</v>
      </c>
      <c r="D21" s="28"/>
      <c r="E21" s="28"/>
      <c r="F21" s="28"/>
      <c r="G21" s="28"/>
      <c r="H21" s="28"/>
      <c r="I21" s="28"/>
      <c r="J21" s="28"/>
      <c r="K21" s="28"/>
      <c r="L21" s="27">
        <f t="shared" si="0"/>
        <v>0</v>
      </c>
      <c r="M21" s="28"/>
      <c r="N21" s="28"/>
      <c r="O21" s="36">
        <f t="shared" si="4"/>
        <v>0</v>
      </c>
      <c r="P21" s="36"/>
      <c r="Q21" s="36">
        <f t="shared" si="3"/>
        <v>0</v>
      </c>
      <c r="R21" s="36"/>
      <c r="S21" s="28"/>
    </row>
    <row r="22" spans="1:19" ht="15" customHeight="1">
      <c r="A22" s="25">
        <f t="shared" si="1"/>
        <v>44125</v>
      </c>
      <c r="B22" s="20" t="s">
        <v>62</v>
      </c>
      <c r="C22" s="20" t="s">
        <v>37</v>
      </c>
      <c r="D22" s="28"/>
      <c r="E22" s="28"/>
      <c r="F22" s="26"/>
      <c r="G22" s="22"/>
      <c r="H22" s="23"/>
      <c r="I22" s="22"/>
      <c r="J22" s="27"/>
      <c r="K22" s="27"/>
      <c r="L22" s="27">
        <f t="shared" si="0"/>
        <v>0</v>
      </c>
      <c r="M22" s="27"/>
      <c r="N22" s="27"/>
      <c r="O22" s="36">
        <f t="shared" si="4"/>
        <v>0</v>
      </c>
      <c r="P22" s="36"/>
      <c r="Q22" s="36">
        <f t="shared" si="3"/>
        <v>0</v>
      </c>
      <c r="R22" s="36"/>
      <c r="S22" s="28"/>
    </row>
    <row r="23" spans="1:19" ht="15" customHeight="1">
      <c r="A23" s="25">
        <f t="shared" si="1"/>
        <v>44126</v>
      </c>
      <c r="B23" s="20" t="s">
        <v>62</v>
      </c>
      <c r="C23" s="20" t="s">
        <v>37</v>
      </c>
      <c r="D23" s="28"/>
      <c r="E23" s="28"/>
      <c r="F23" s="28"/>
      <c r="G23" s="28"/>
      <c r="H23" s="28"/>
      <c r="I23" s="28"/>
      <c r="J23" s="28"/>
      <c r="K23" s="28"/>
      <c r="L23" s="27">
        <f t="shared" si="0"/>
        <v>0</v>
      </c>
      <c r="M23" s="28"/>
      <c r="N23" s="28"/>
      <c r="O23" s="36">
        <f t="shared" si="4"/>
        <v>0</v>
      </c>
      <c r="P23" s="36"/>
      <c r="Q23" s="36">
        <f t="shared" si="3"/>
        <v>0</v>
      </c>
      <c r="R23" s="36"/>
      <c r="S23" s="28"/>
    </row>
    <row r="24" spans="1:19" ht="15" customHeight="1">
      <c r="A24" s="25">
        <f t="shared" si="1"/>
        <v>44127</v>
      </c>
      <c r="B24" s="20" t="s">
        <v>62</v>
      </c>
      <c r="C24" s="20" t="s">
        <v>37</v>
      </c>
      <c r="D24" s="28"/>
      <c r="E24" s="28"/>
      <c r="F24" s="28"/>
      <c r="G24" s="28"/>
      <c r="H24" s="28"/>
      <c r="I24" s="28"/>
      <c r="J24" s="28"/>
      <c r="K24" s="28"/>
      <c r="L24" s="27">
        <f t="shared" si="0"/>
        <v>0</v>
      </c>
      <c r="M24" s="28"/>
      <c r="N24" s="28"/>
      <c r="O24" s="36">
        <f t="shared" si="4"/>
        <v>0</v>
      </c>
      <c r="P24" s="36"/>
      <c r="Q24" s="36">
        <f t="shared" si="3"/>
        <v>0</v>
      </c>
      <c r="R24" s="36"/>
      <c r="S24" s="28"/>
    </row>
    <row r="25" spans="1:19" ht="15" customHeight="1">
      <c r="A25" s="25">
        <f t="shared" si="1"/>
        <v>44128</v>
      </c>
      <c r="B25" s="20" t="s">
        <v>62</v>
      </c>
      <c r="C25" s="20" t="s">
        <v>37</v>
      </c>
      <c r="D25" s="28"/>
      <c r="E25" s="28"/>
      <c r="F25" s="26"/>
      <c r="G25" s="22"/>
      <c r="H25" s="23"/>
      <c r="I25" s="22"/>
      <c r="J25" s="27"/>
      <c r="K25" s="27"/>
      <c r="L25" s="27">
        <f t="shared" si="0"/>
        <v>0</v>
      </c>
      <c r="M25" s="27"/>
      <c r="N25" s="27"/>
      <c r="O25" s="36">
        <f t="shared" si="4"/>
        <v>0</v>
      </c>
      <c r="P25" s="36"/>
      <c r="Q25" s="36">
        <f t="shared" si="3"/>
        <v>0</v>
      </c>
      <c r="R25" s="36"/>
      <c r="S25" s="28"/>
    </row>
    <row r="26" spans="1:19" ht="15" customHeight="1">
      <c r="A26" s="25">
        <f t="shared" si="1"/>
        <v>44129</v>
      </c>
      <c r="B26" s="20" t="s">
        <v>62</v>
      </c>
      <c r="C26" s="20" t="s">
        <v>37</v>
      </c>
      <c r="D26" s="28"/>
      <c r="E26" s="28"/>
      <c r="F26" s="28"/>
      <c r="G26" s="28"/>
      <c r="H26" s="28"/>
      <c r="I26" s="28"/>
      <c r="J26" s="28"/>
      <c r="K26" s="28"/>
      <c r="L26" s="27">
        <f t="shared" si="0"/>
        <v>0</v>
      </c>
      <c r="M26" s="28"/>
      <c r="N26" s="28"/>
      <c r="O26" s="36">
        <f t="shared" si="4"/>
        <v>0</v>
      </c>
      <c r="P26" s="36"/>
      <c r="Q26" s="36">
        <f t="shared" si="3"/>
        <v>0</v>
      </c>
      <c r="R26" s="36"/>
      <c r="S26" s="28"/>
    </row>
    <row r="27" spans="1:19" ht="15" customHeight="1">
      <c r="A27" s="25">
        <f t="shared" si="1"/>
        <v>44130</v>
      </c>
      <c r="B27" s="20" t="s">
        <v>62</v>
      </c>
      <c r="C27" s="20" t="s">
        <v>37</v>
      </c>
      <c r="D27" s="28"/>
      <c r="E27" s="28"/>
      <c r="F27" s="26"/>
      <c r="G27" s="22"/>
      <c r="H27" s="23"/>
      <c r="I27" s="22"/>
      <c r="J27" s="27"/>
      <c r="K27" s="27"/>
      <c r="L27" s="27">
        <f t="shared" si="0"/>
        <v>0</v>
      </c>
      <c r="M27" s="27"/>
      <c r="N27" s="27"/>
      <c r="O27" s="36">
        <f t="shared" si="4"/>
        <v>0</v>
      </c>
      <c r="P27" s="36"/>
      <c r="Q27" s="36">
        <f t="shared" si="3"/>
        <v>0</v>
      </c>
      <c r="R27" s="36"/>
      <c r="S27" s="28"/>
    </row>
    <row r="28" spans="1:19" ht="15" customHeight="1">
      <c r="A28" s="25">
        <f t="shared" si="1"/>
        <v>44131</v>
      </c>
      <c r="B28" s="20" t="s">
        <v>62</v>
      </c>
      <c r="C28" s="20" t="s">
        <v>37</v>
      </c>
      <c r="D28" s="28"/>
      <c r="E28" s="28"/>
      <c r="F28" s="29"/>
      <c r="G28" s="22"/>
      <c r="H28" s="23"/>
      <c r="I28" s="22"/>
      <c r="J28" s="27"/>
      <c r="K28" s="27"/>
      <c r="L28" s="27">
        <f t="shared" si="0"/>
        <v>0</v>
      </c>
      <c r="M28" s="27"/>
      <c r="N28" s="27"/>
      <c r="O28" s="36">
        <f t="shared" si="4"/>
        <v>0</v>
      </c>
      <c r="P28" s="36"/>
      <c r="Q28" s="36">
        <f t="shared" si="3"/>
        <v>0</v>
      </c>
      <c r="R28" s="36"/>
      <c r="S28" s="28"/>
    </row>
    <row r="29" spans="1:19">
      <c r="A29" s="25">
        <f t="shared" si="1"/>
        <v>44132</v>
      </c>
      <c r="B29" s="20" t="s">
        <v>62</v>
      </c>
      <c r="C29" s="20" t="s">
        <v>37</v>
      </c>
      <c r="D29" s="28"/>
      <c r="E29" s="28"/>
      <c r="F29" s="29"/>
      <c r="G29" s="22"/>
      <c r="H29" s="23"/>
      <c r="I29" s="22"/>
      <c r="J29" s="27"/>
      <c r="K29" s="27"/>
      <c r="L29" s="27">
        <f t="shared" si="0"/>
        <v>0</v>
      </c>
      <c r="M29" s="27"/>
      <c r="N29" s="27"/>
      <c r="O29" s="36">
        <f t="shared" si="4"/>
        <v>0</v>
      </c>
      <c r="P29" s="36"/>
      <c r="Q29" s="36">
        <f t="shared" si="3"/>
        <v>0</v>
      </c>
      <c r="R29" s="36"/>
      <c r="S29" s="28"/>
    </row>
    <row r="30" spans="1:19">
      <c r="A30" s="25">
        <f t="shared" si="1"/>
        <v>44133</v>
      </c>
      <c r="B30" s="20" t="s">
        <v>62</v>
      </c>
      <c r="C30" s="20" t="s">
        <v>37</v>
      </c>
      <c r="D30" s="28"/>
      <c r="E30" s="28"/>
      <c r="F30" s="26"/>
      <c r="G30" s="29"/>
      <c r="H30" s="23"/>
      <c r="I30" s="30"/>
      <c r="J30" s="27"/>
      <c r="K30" s="27"/>
      <c r="L30" s="27">
        <f t="shared" si="0"/>
        <v>0</v>
      </c>
      <c r="M30" s="27"/>
      <c r="N30" s="27"/>
      <c r="O30" s="36">
        <f t="shared" si="4"/>
        <v>0</v>
      </c>
      <c r="P30" s="36"/>
      <c r="Q30" s="36">
        <f t="shared" si="3"/>
        <v>0</v>
      </c>
      <c r="R30" s="36"/>
      <c r="S30" s="28"/>
    </row>
    <row r="31" spans="1:19">
      <c r="A31" s="25">
        <f t="shared" si="1"/>
        <v>44134</v>
      </c>
      <c r="B31" s="20" t="s">
        <v>62</v>
      </c>
      <c r="C31" s="20" t="s">
        <v>37</v>
      </c>
      <c r="D31" s="28"/>
      <c r="E31" s="28"/>
      <c r="F31" s="31"/>
      <c r="G31" s="22"/>
      <c r="H31" s="23"/>
      <c r="I31" s="22"/>
      <c r="J31" s="27"/>
      <c r="K31" s="27"/>
      <c r="L31" s="27">
        <f t="shared" si="0"/>
        <v>0</v>
      </c>
      <c r="M31" s="27"/>
      <c r="N31" s="27"/>
      <c r="O31" s="36">
        <f t="shared" si="4"/>
        <v>0</v>
      </c>
      <c r="P31" s="36"/>
      <c r="Q31" s="36">
        <f t="shared" si="3"/>
        <v>0</v>
      </c>
      <c r="R31" s="36"/>
      <c r="S31" s="28"/>
    </row>
    <row r="32" spans="1:19">
      <c r="A32" s="25"/>
      <c r="B32" s="20" t="s">
        <v>62</v>
      </c>
      <c r="C32" s="20" t="s">
        <v>37</v>
      </c>
      <c r="D32" s="28"/>
      <c r="E32" s="28"/>
      <c r="F32" s="31"/>
      <c r="G32" s="22"/>
      <c r="H32" s="23"/>
      <c r="I32" s="22"/>
      <c r="J32" s="27"/>
      <c r="K32" s="27"/>
      <c r="L32" s="27">
        <f>J32+K32</f>
        <v>0</v>
      </c>
      <c r="M32" s="27"/>
      <c r="N32" s="27"/>
      <c r="O32" s="36">
        <f t="shared" si="4"/>
        <v>0</v>
      </c>
      <c r="P32" s="36"/>
      <c r="Q32" s="39">
        <f t="shared" si="3"/>
        <v>0</v>
      </c>
      <c r="R32" s="36"/>
      <c r="S32" s="28"/>
    </row>
    <row r="33" spans="1:14" ht="15.75" thickBot="1">
      <c r="A33" s="14"/>
      <c r="F33" s="15"/>
      <c r="G33" s="15"/>
      <c r="H33" s="15"/>
      <c r="I33" s="15"/>
      <c r="J33" s="16">
        <f>SUM(J2:J32)</f>
        <v>0</v>
      </c>
      <c r="K33" s="16">
        <f t="shared" ref="K33:N33" si="5">SUM(K2:K32)</f>
        <v>0</v>
      </c>
      <c r="L33" s="16">
        <f t="shared" si="5"/>
        <v>0</v>
      </c>
      <c r="M33" s="15"/>
      <c r="N33" s="16">
        <f t="shared" si="5"/>
        <v>0</v>
      </c>
    </row>
    <row r="34" spans="1:14">
      <c r="A34" s="14"/>
    </row>
    <row r="35" spans="1:14">
      <c r="A35" s="14"/>
      <c r="G35" s="10"/>
      <c r="H35" s="11" t="s">
        <v>2</v>
      </c>
      <c r="I35" s="10"/>
      <c r="L35" s="9" t="e">
        <f>#REF!-L33</f>
        <v>#REF!</v>
      </c>
    </row>
    <row r="36" spans="1:14">
      <c r="A36" s="14"/>
      <c r="G36" s="8"/>
      <c r="I36" s="7">
        <v>266838</v>
      </c>
      <c r="J36" s="6">
        <v>266838</v>
      </c>
      <c r="L36" s="5">
        <f>J36-I36</f>
        <v>0</v>
      </c>
    </row>
    <row r="37" spans="1:14">
      <c r="A37" s="14"/>
      <c r="G37" s="4"/>
      <c r="I37" s="3" t="s">
        <v>1</v>
      </c>
      <c r="J37" s="3" t="s">
        <v>0</v>
      </c>
      <c r="L37" s="2" t="e">
        <f>L36/N33</f>
        <v>#DIV/0!</v>
      </c>
    </row>
    <row r="38" spans="1:14">
      <c r="A38" s="14"/>
    </row>
    <row r="39" spans="1:14">
      <c r="A39" s="14"/>
    </row>
    <row r="40" spans="1:14">
      <c r="A40" s="14"/>
    </row>
    <row r="41" spans="1:14">
      <c r="A41" s="14"/>
    </row>
    <row r="42" spans="1:14">
      <c r="A42" s="14"/>
    </row>
    <row r="43" spans="1:14">
      <c r="A43" s="14"/>
    </row>
    <row r="44" spans="1:14">
      <c r="A44" s="14"/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44"/>
  <sheetViews>
    <sheetView workbookViewId="0">
      <selection activeCell="R6" sqref="R6"/>
    </sheetView>
  </sheetViews>
  <sheetFormatPr defaultColWidth="9" defaultRowHeight="15"/>
  <cols>
    <col min="1" max="1" width="11.5703125" style="1" customWidth="1"/>
    <col min="2" max="2" width="11.28515625" style="1" bestFit="1" customWidth="1"/>
    <col min="3" max="3" width="9" style="1"/>
    <col min="4" max="4" width="11.5703125" style="1" customWidth="1"/>
    <col min="5" max="5" width="19.85546875" style="1" customWidth="1"/>
    <col min="6" max="6" width="13" style="4" customWidth="1"/>
    <col min="7" max="7" width="17" style="4" customWidth="1"/>
    <col min="8" max="8" width="36.42578125" style="1" customWidth="1"/>
    <col min="9" max="9" width="12.85546875" style="1" customWidth="1"/>
    <col min="10" max="10" width="13.42578125" style="1" customWidth="1"/>
    <col min="11" max="11" width="14.5703125" style="1" customWidth="1"/>
    <col min="12" max="12" width="15.28515625" style="1" bestFit="1" customWidth="1"/>
    <col min="13" max="13" width="9.42578125" style="1" bestFit="1" customWidth="1"/>
    <col min="14" max="14" width="11.7109375" style="1" bestFit="1" customWidth="1"/>
    <col min="15" max="15" width="12.140625" style="37" customWidth="1"/>
    <col min="16" max="16" width="12.5703125" style="37" customWidth="1"/>
    <col min="17" max="18" width="9" style="37"/>
    <col min="19" max="16384" width="9" style="1"/>
  </cols>
  <sheetData>
    <row r="1" spans="1:19" s="13" customFormat="1" ht="63">
      <c r="A1" s="32" t="s">
        <v>31</v>
      </c>
      <c r="B1" s="32" t="s">
        <v>28</v>
      </c>
      <c r="C1" s="17" t="s">
        <v>29</v>
      </c>
      <c r="D1" s="33" t="s">
        <v>27</v>
      </c>
      <c r="E1" s="33" t="s">
        <v>25</v>
      </c>
      <c r="F1" s="32" t="s">
        <v>23</v>
      </c>
      <c r="G1" s="32" t="s">
        <v>22</v>
      </c>
      <c r="H1" s="17" t="s">
        <v>21</v>
      </c>
      <c r="I1" s="17" t="s">
        <v>20</v>
      </c>
      <c r="J1" s="17" t="s">
        <v>19</v>
      </c>
      <c r="K1" s="17" t="s">
        <v>18</v>
      </c>
      <c r="L1" s="17" t="s">
        <v>17</v>
      </c>
      <c r="M1" s="17" t="s">
        <v>16</v>
      </c>
      <c r="N1" s="17" t="s">
        <v>15</v>
      </c>
      <c r="O1" s="34" t="s">
        <v>32</v>
      </c>
      <c r="P1" s="34" t="s">
        <v>35</v>
      </c>
      <c r="Q1" s="34" t="s">
        <v>34</v>
      </c>
      <c r="R1" s="34" t="s">
        <v>33</v>
      </c>
      <c r="S1" s="34" t="s">
        <v>44</v>
      </c>
    </row>
    <row r="2" spans="1:19" s="12" customFormat="1" ht="15" customHeight="1">
      <c r="A2" s="19">
        <v>44105</v>
      </c>
      <c r="B2" s="20" t="s">
        <v>62</v>
      </c>
      <c r="C2" s="20" t="s">
        <v>38</v>
      </c>
      <c r="D2" s="18"/>
      <c r="E2" s="18"/>
      <c r="F2" s="77"/>
      <c r="G2" s="77"/>
      <c r="H2" s="20"/>
      <c r="I2" s="20"/>
      <c r="J2" s="20"/>
      <c r="K2" s="20"/>
      <c r="L2" s="20"/>
      <c r="M2" s="20"/>
      <c r="N2" s="20"/>
      <c r="O2" s="68"/>
      <c r="P2" s="68"/>
      <c r="Q2" s="68"/>
      <c r="R2" s="68"/>
      <c r="S2" s="69"/>
    </row>
    <row r="3" spans="1:19" ht="15" customHeight="1">
      <c r="A3" s="25">
        <f>+A2+1</f>
        <v>44106</v>
      </c>
      <c r="B3" s="20" t="s">
        <v>62</v>
      </c>
      <c r="C3" s="20" t="s">
        <v>38</v>
      </c>
      <c r="D3" s="18"/>
      <c r="E3" s="18"/>
      <c r="F3" s="78"/>
      <c r="G3" s="89"/>
      <c r="H3" s="23"/>
      <c r="I3" s="22"/>
      <c r="J3" s="24"/>
      <c r="K3" s="24"/>
      <c r="L3" s="27">
        <f t="shared" ref="L3:L31" si="0">J3+K3</f>
        <v>0</v>
      </c>
      <c r="M3" s="24"/>
      <c r="N3" s="24"/>
      <c r="O3" s="39">
        <v>0</v>
      </c>
      <c r="P3" s="35"/>
      <c r="Q3" s="35">
        <f>+P3-O3</f>
        <v>0</v>
      </c>
      <c r="R3" s="36"/>
      <c r="S3" s="28"/>
    </row>
    <row r="4" spans="1:19" ht="15" customHeight="1">
      <c r="A4" s="25">
        <f t="shared" ref="A4:A31" si="1">+A3+1</f>
        <v>44107</v>
      </c>
      <c r="B4" s="20" t="s">
        <v>62</v>
      </c>
      <c r="C4" s="20" t="s">
        <v>38</v>
      </c>
      <c r="D4" s="18"/>
      <c r="E4" s="18"/>
      <c r="F4" s="79"/>
      <c r="G4" s="79"/>
      <c r="H4" s="28"/>
      <c r="I4" s="28"/>
      <c r="J4" s="28"/>
      <c r="K4" s="28"/>
      <c r="L4" s="27">
        <f t="shared" si="0"/>
        <v>0</v>
      </c>
      <c r="M4" s="28"/>
      <c r="N4" s="28"/>
      <c r="O4" s="36">
        <f t="shared" ref="O4:O14" si="2">+P3</f>
        <v>0</v>
      </c>
      <c r="P4" s="36"/>
      <c r="Q4" s="35">
        <f t="shared" ref="Q4:Q32" si="3">+P4-O4</f>
        <v>0</v>
      </c>
      <c r="R4" s="36"/>
      <c r="S4" s="28"/>
    </row>
    <row r="5" spans="1:19" ht="15" customHeight="1">
      <c r="A5" s="25">
        <f t="shared" si="1"/>
        <v>44108</v>
      </c>
      <c r="B5" s="20" t="s">
        <v>62</v>
      </c>
      <c r="C5" s="20" t="s">
        <v>38</v>
      </c>
      <c r="D5" s="18" t="s">
        <v>71</v>
      </c>
      <c r="E5" s="75" t="s">
        <v>72</v>
      </c>
      <c r="F5" s="80" t="s">
        <v>73</v>
      </c>
      <c r="G5" s="80" t="s">
        <v>74</v>
      </c>
      <c r="H5" s="28" t="s">
        <v>75</v>
      </c>
      <c r="I5" s="76" t="s">
        <v>4</v>
      </c>
      <c r="J5" s="28">
        <v>532.71</v>
      </c>
      <c r="K5" s="28">
        <v>37.29</v>
      </c>
      <c r="L5" s="27">
        <f t="shared" si="0"/>
        <v>570</v>
      </c>
      <c r="M5" s="28">
        <v>21.92</v>
      </c>
      <c r="N5" s="28">
        <v>26.004000000000001</v>
      </c>
      <c r="O5" s="36">
        <v>221500</v>
      </c>
      <c r="P5" s="36">
        <v>221727</v>
      </c>
      <c r="Q5" s="35">
        <f t="shared" si="3"/>
        <v>227</v>
      </c>
      <c r="R5" s="36">
        <v>221707</v>
      </c>
      <c r="S5" s="28"/>
    </row>
    <row r="6" spans="1:19" ht="15" customHeight="1">
      <c r="A6" s="25">
        <f t="shared" si="1"/>
        <v>44109</v>
      </c>
      <c r="B6" s="20" t="s">
        <v>62</v>
      </c>
      <c r="C6" s="20" t="s">
        <v>38</v>
      </c>
      <c r="D6" s="18" t="s">
        <v>71</v>
      </c>
      <c r="E6" s="75" t="s">
        <v>72</v>
      </c>
      <c r="F6" s="81" t="s">
        <v>115</v>
      </c>
      <c r="G6" s="89" t="s">
        <v>74</v>
      </c>
      <c r="H6" s="28" t="s">
        <v>75</v>
      </c>
      <c r="I6" s="22" t="s">
        <v>4</v>
      </c>
      <c r="J6" s="27">
        <v>542.05999999999995</v>
      </c>
      <c r="K6" s="27">
        <v>37.94</v>
      </c>
      <c r="L6" s="27">
        <f t="shared" si="0"/>
        <v>580</v>
      </c>
      <c r="M6" s="27">
        <v>21.92</v>
      </c>
      <c r="N6" s="27">
        <v>26.462</v>
      </c>
      <c r="O6" s="36">
        <v>221727</v>
      </c>
      <c r="P6" s="36">
        <v>221935</v>
      </c>
      <c r="Q6" s="35">
        <f t="shared" si="3"/>
        <v>208</v>
      </c>
      <c r="R6" s="36">
        <v>221915</v>
      </c>
      <c r="S6" s="28"/>
    </row>
    <row r="7" spans="1:19" ht="15" customHeight="1">
      <c r="A7" s="25">
        <f t="shared" si="1"/>
        <v>44110</v>
      </c>
      <c r="B7" s="20" t="s">
        <v>62</v>
      </c>
      <c r="C7" s="20" t="s">
        <v>38</v>
      </c>
      <c r="D7" s="18"/>
      <c r="E7" s="18"/>
      <c r="F7" s="79"/>
      <c r="G7" s="79"/>
      <c r="H7" s="28"/>
      <c r="I7" s="28"/>
      <c r="J7" s="28"/>
      <c r="K7" s="28"/>
      <c r="L7" s="27">
        <f t="shared" si="0"/>
        <v>0</v>
      </c>
      <c r="M7" s="28"/>
      <c r="N7" s="28"/>
      <c r="O7" s="36">
        <v>0</v>
      </c>
      <c r="P7" s="36">
        <v>0</v>
      </c>
      <c r="Q7" s="35">
        <f t="shared" si="3"/>
        <v>0</v>
      </c>
      <c r="R7" s="36"/>
      <c r="S7" s="28"/>
    </row>
    <row r="8" spans="1:19" ht="15" customHeight="1">
      <c r="A8" s="25">
        <f t="shared" si="1"/>
        <v>44111</v>
      </c>
      <c r="B8" s="20" t="s">
        <v>62</v>
      </c>
      <c r="C8" s="20" t="s">
        <v>38</v>
      </c>
      <c r="D8" s="18"/>
      <c r="E8" s="18"/>
      <c r="F8" s="79"/>
      <c r="G8" s="79"/>
      <c r="H8" s="28"/>
      <c r="I8" s="28"/>
      <c r="J8" s="28"/>
      <c r="K8" s="28"/>
      <c r="L8" s="27">
        <f t="shared" si="0"/>
        <v>0</v>
      </c>
      <c r="M8" s="28"/>
      <c r="N8" s="28"/>
      <c r="O8" s="36">
        <f t="shared" si="2"/>
        <v>0</v>
      </c>
      <c r="P8" s="36"/>
      <c r="Q8" s="35">
        <f t="shared" si="3"/>
        <v>0</v>
      </c>
      <c r="R8" s="36"/>
      <c r="S8" s="28"/>
    </row>
    <row r="9" spans="1:19" ht="15" customHeight="1">
      <c r="A9" s="25">
        <f t="shared" si="1"/>
        <v>44112</v>
      </c>
      <c r="B9" s="20" t="s">
        <v>62</v>
      </c>
      <c r="C9" s="20" t="s">
        <v>38</v>
      </c>
      <c r="D9" s="18"/>
      <c r="E9" s="18"/>
      <c r="F9" s="81"/>
      <c r="G9" s="89"/>
      <c r="H9" s="23"/>
      <c r="I9" s="22"/>
      <c r="J9" s="27"/>
      <c r="K9" s="27"/>
      <c r="L9" s="27">
        <f t="shared" si="0"/>
        <v>0</v>
      </c>
      <c r="M9" s="27"/>
      <c r="N9" s="27"/>
      <c r="O9" s="36">
        <f t="shared" si="2"/>
        <v>0</v>
      </c>
      <c r="P9" s="36"/>
      <c r="Q9" s="35">
        <f t="shared" si="3"/>
        <v>0</v>
      </c>
      <c r="R9" s="36"/>
      <c r="S9" s="28"/>
    </row>
    <row r="10" spans="1:19" ht="15" customHeight="1">
      <c r="A10" s="25">
        <f t="shared" si="1"/>
        <v>44113</v>
      </c>
      <c r="B10" s="20" t="s">
        <v>62</v>
      </c>
      <c r="C10" s="20" t="s">
        <v>38</v>
      </c>
      <c r="D10" s="18"/>
      <c r="E10" s="18"/>
      <c r="F10" s="79"/>
      <c r="G10" s="79"/>
      <c r="H10" s="28"/>
      <c r="I10" s="28"/>
      <c r="J10" s="28"/>
      <c r="K10" s="28"/>
      <c r="L10" s="27">
        <f t="shared" si="0"/>
        <v>0</v>
      </c>
      <c r="M10" s="28"/>
      <c r="N10" s="28"/>
      <c r="O10" s="36">
        <f t="shared" si="2"/>
        <v>0</v>
      </c>
      <c r="P10" s="36"/>
      <c r="Q10" s="35">
        <f t="shared" si="3"/>
        <v>0</v>
      </c>
      <c r="R10" s="36"/>
      <c r="S10" s="28"/>
    </row>
    <row r="11" spans="1:19" ht="15" customHeight="1">
      <c r="A11" s="25">
        <f t="shared" si="1"/>
        <v>44114</v>
      </c>
      <c r="B11" s="20" t="s">
        <v>62</v>
      </c>
      <c r="C11" s="20" t="s">
        <v>38</v>
      </c>
      <c r="D11" s="18"/>
      <c r="E11" s="18"/>
      <c r="F11" s="81"/>
      <c r="G11" s="89"/>
      <c r="H11" s="23"/>
      <c r="I11" s="22"/>
      <c r="J11" s="27"/>
      <c r="K11" s="27"/>
      <c r="L11" s="27">
        <f t="shared" si="0"/>
        <v>0</v>
      </c>
      <c r="M11" s="27"/>
      <c r="N11" s="27"/>
      <c r="O11" s="36">
        <f t="shared" si="2"/>
        <v>0</v>
      </c>
      <c r="P11" s="36"/>
      <c r="Q11" s="36">
        <f t="shared" si="3"/>
        <v>0</v>
      </c>
      <c r="R11" s="36"/>
      <c r="S11" s="28"/>
    </row>
    <row r="12" spans="1:19" ht="15" customHeight="1">
      <c r="A12" s="25">
        <f t="shared" si="1"/>
        <v>44115</v>
      </c>
      <c r="B12" s="20" t="s">
        <v>62</v>
      </c>
      <c r="C12" s="20" t="s">
        <v>38</v>
      </c>
      <c r="D12" s="18"/>
      <c r="E12" s="18"/>
      <c r="F12" s="79"/>
      <c r="G12" s="79"/>
      <c r="H12" s="28"/>
      <c r="I12" s="28"/>
      <c r="J12" s="28"/>
      <c r="K12" s="28"/>
      <c r="L12" s="27">
        <f t="shared" si="0"/>
        <v>0</v>
      </c>
      <c r="M12" s="28"/>
      <c r="N12" s="28"/>
      <c r="O12" s="36">
        <f t="shared" si="2"/>
        <v>0</v>
      </c>
      <c r="P12" s="36"/>
      <c r="Q12" s="36">
        <f t="shared" si="3"/>
        <v>0</v>
      </c>
      <c r="R12" s="36"/>
      <c r="S12" s="28"/>
    </row>
    <row r="13" spans="1:19" ht="15" customHeight="1">
      <c r="A13" s="25">
        <f t="shared" si="1"/>
        <v>44116</v>
      </c>
      <c r="B13" s="20" t="s">
        <v>62</v>
      </c>
      <c r="C13" s="20" t="s">
        <v>38</v>
      </c>
      <c r="D13" s="18"/>
      <c r="E13" s="18"/>
      <c r="F13" s="79"/>
      <c r="G13" s="79"/>
      <c r="H13" s="28"/>
      <c r="I13" s="28"/>
      <c r="J13" s="28"/>
      <c r="K13" s="28"/>
      <c r="L13" s="27">
        <f t="shared" si="0"/>
        <v>0</v>
      </c>
      <c r="M13" s="28"/>
      <c r="N13" s="28"/>
      <c r="O13" s="36">
        <f t="shared" si="2"/>
        <v>0</v>
      </c>
      <c r="P13" s="36"/>
      <c r="Q13" s="36">
        <f t="shared" si="3"/>
        <v>0</v>
      </c>
      <c r="R13" s="36"/>
      <c r="S13" s="28"/>
    </row>
    <row r="14" spans="1:19" ht="15" customHeight="1">
      <c r="A14" s="25">
        <f t="shared" si="1"/>
        <v>44117</v>
      </c>
      <c r="B14" s="20" t="s">
        <v>62</v>
      </c>
      <c r="C14" s="20" t="s">
        <v>38</v>
      </c>
      <c r="D14" s="18"/>
      <c r="E14" s="18"/>
      <c r="F14" s="79"/>
      <c r="G14" s="79"/>
      <c r="H14" s="28"/>
      <c r="I14" s="28"/>
      <c r="J14" s="28"/>
      <c r="K14" s="28"/>
      <c r="L14" s="27">
        <f t="shared" si="0"/>
        <v>0</v>
      </c>
      <c r="M14" s="28"/>
      <c r="N14" s="28"/>
      <c r="O14" s="36">
        <f t="shared" si="2"/>
        <v>0</v>
      </c>
      <c r="P14" s="36"/>
      <c r="Q14" s="36">
        <f t="shared" si="3"/>
        <v>0</v>
      </c>
      <c r="R14" s="36"/>
      <c r="S14" s="28"/>
    </row>
    <row r="15" spans="1:19" ht="15" customHeight="1">
      <c r="A15" s="25">
        <f t="shared" si="1"/>
        <v>44118</v>
      </c>
      <c r="B15" s="20" t="s">
        <v>62</v>
      </c>
      <c r="C15" s="20" t="s">
        <v>38</v>
      </c>
      <c r="D15" s="18"/>
      <c r="E15" s="18"/>
      <c r="F15" s="79"/>
      <c r="G15" s="79"/>
      <c r="H15" s="28"/>
      <c r="I15" s="28"/>
      <c r="J15" s="28"/>
      <c r="K15" s="28"/>
      <c r="L15" s="27">
        <f t="shared" si="0"/>
        <v>0</v>
      </c>
      <c r="M15" s="28"/>
      <c r="N15" s="28"/>
      <c r="O15" s="36">
        <f>+P14</f>
        <v>0</v>
      </c>
      <c r="P15" s="36"/>
      <c r="Q15" s="36">
        <f t="shared" si="3"/>
        <v>0</v>
      </c>
      <c r="R15" s="36"/>
      <c r="S15" s="28"/>
    </row>
    <row r="16" spans="1:19" ht="15" customHeight="1">
      <c r="A16" s="25">
        <f t="shared" si="1"/>
        <v>44119</v>
      </c>
      <c r="B16" s="20" t="s">
        <v>62</v>
      </c>
      <c r="C16" s="20" t="s">
        <v>38</v>
      </c>
      <c r="D16" s="18"/>
      <c r="E16" s="18"/>
      <c r="F16" s="81"/>
      <c r="G16" s="89"/>
      <c r="H16" s="23"/>
      <c r="I16" s="22"/>
      <c r="J16" s="27"/>
      <c r="K16" s="27"/>
      <c r="L16" s="27">
        <f t="shared" si="0"/>
        <v>0</v>
      </c>
      <c r="M16" s="27"/>
      <c r="N16" s="27"/>
      <c r="O16" s="36">
        <f>+P15</f>
        <v>0</v>
      </c>
      <c r="P16" s="36"/>
      <c r="Q16" s="36">
        <f t="shared" si="3"/>
        <v>0</v>
      </c>
      <c r="R16" s="36"/>
      <c r="S16" s="28"/>
    </row>
    <row r="17" spans="1:19" ht="15" customHeight="1">
      <c r="A17" s="25">
        <f t="shared" si="1"/>
        <v>44120</v>
      </c>
      <c r="B17" s="20" t="s">
        <v>62</v>
      </c>
      <c r="C17" s="20" t="s">
        <v>38</v>
      </c>
      <c r="D17" s="18"/>
      <c r="E17" s="18"/>
      <c r="F17" s="79"/>
      <c r="G17" s="79"/>
      <c r="H17" s="28"/>
      <c r="I17" s="28"/>
      <c r="J17" s="28"/>
      <c r="K17" s="28"/>
      <c r="L17" s="27">
        <f t="shared" si="0"/>
        <v>0</v>
      </c>
      <c r="M17" s="28"/>
      <c r="N17" s="28"/>
      <c r="O17" s="36">
        <f>+P16</f>
        <v>0</v>
      </c>
      <c r="P17" s="36"/>
      <c r="Q17" s="36">
        <f t="shared" si="3"/>
        <v>0</v>
      </c>
      <c r="R17" s="36"/>
      <c r="S17" s="28"/>
    </row>
    <row r="18" spans="1:19" ht="15" customHeight="1">
      <c r="A18" s="25">
        <f t="shared" si="1"/>
        <v>44121</v>
      </c>
      <c r="B18" s="20" t="s">
        <v>62</v>
      </c>
      <c r="C18" s="20" t="s">
        <v>38</v>
      </c>
      <c r="D18" s="28"/>
      <c r="E18" s="28"/>
      <c r="F18" s="79"/>
      <c r="G18" s="79"/>
      <c r="H18" s="28"/>
      <c r="I18" s="28"/>
      <c r="J18" s="28"/>
      <c r="K18" s="28"/>
      <c r="L18" s="27">
        <f t="shared" si="0"/>
        <v>0</v>
      </c>
      <c r="M18" s="28"/>
      <c r="N18" s="28"/>
      <c r="O18" s="36">
        <f>+P17</f>
        <v>0</v>
      </c>
      <c r="P18" s="36"/>
      <c r="Q18" s="36">
        <f t="shared" si="3"/>
        <v>0</v>
      </c>
      <c r="R18" s="36"/>
      <c r="S18" s="28"/>
    </row>
    <row r="19" spans="1:19" ht="15" customHeight="1">
      <c r="A19" s="25">
        <f t="shared" si="1"/>
        <v>44122</v>
      </c>
      <c r="B19" s="20" t="s">
        <v>62</v>
      </c>
      <c r="C19" s="20" t="s">
        <v>38</v>
      </c>
      <c r="D19" s="28"/>
      <c r="E19" s="28"/>
      <c r="F19" s="79"/>
      <c r="G19" s="79"/>
      <c r="H19" s="28"/>
      <c r="I19" s="28"/>
      <c r="J19" s="28"/>
      <c r="K19" s="28"/>
      <c r="L19" s="27">
        <f t="shared" si="0"/>
        <v>0</v>
      </c>
      <c r="M19" s="28"/>
      <c r="N19" s="28"/>
      <c r="O19" s="36">
        <f>+P18</f>
        <v>0</v>
      </c>
      <c r="P19" s="36"/>
      <c r="Q19" s="36">
        <f t="shared" si="3"/>
        <v>0</v>
      </c>
      <c r="R19" s="36"/>
      <c r="S19" s="28"/>
    </row>
    <row r="20" spans="1:19" ht="15" customHeight="1">
      <c r="A20" s="25">
        <f t="shared" si="1"/>
        <v>44123</v>
      </c>
      <c r="B20" s="20" t="s">
        <v>62</v>
      </c>
      <c r="C20" s="20" t="s">
        <v>38</v>
      </c>
      <c r="D20" s="28"/>
      <c r="E20" s="28"/>
      <c r="F20" s="81"/>
      <c r="G20" s="89"/>
      <c r="H20" s="23"/>
      <c r="I20" s="22"/>
      <c r="J20" s="27"/>
      <c r="K20" s="27"/>
      <c r="L20" s="27">
        <f t="shared" si="0"/>
        <v>0</v>
      </c>
      <c r="M20" s="27"/>
      <c r="N20" s="27"/>
      <c r="O20" s="36">
        <f t="shared" ref="O20:O32" si="4">+P19</f>
        <v>0</v>
      </c>
      <c r="P20" s="36"/>
      <c r="Q20" s="36">
        <f t="shared" si="3"/>
        <v>0</v>
      </c>
      <c r="R20" s="36"/>
      <c r="S20" s="28"/>
    </row>
    <row r="21" spans="1:19" ht="15" customHeight="1">
      <c r="A21" s="25">
        <f t="shared" si="1"/>
        <v>44124</v>
      </c>
      <c r="B21" s="20" t="s">
        <v>62</v>
      </c>
      <c r="C21" s="20" t="s">
        <v>38</v>
      </c>
      <c r="D21" s="28"/>
      <c r="E21" s="28"/>
      <c r="F21" s="79"/>
      <c r="G21" s="79"/>
      <c r="H21" s="28"/>
      <c r="I21" s="28"/>
      <c r="J21" s="28"/>
      <c r="K21" s="28"/>
      <c r="L21" s="27">
        <f t="shared" si="0"/>
        <v>0</v>
      </c>
      <c r="M21" s="28"/>
      <c r="N21" s="28"/>
      <c r="O21" s="36">
        <f t="shared" si="4"/>
        <v>0</v>
      </c>
      <c r="P21" s="36"/>
      <c r="Q21" s="36">
        <f t="shared" si="3"/>
        <v>0</v>
      </c>
      <c r="R21" s="36"/>
      <c r="S21" s="28"/>
    </row>
    <row r="22" spans="1:19" ht="15" customHeight="1">
      <c r="A22" s="25">
        <f t="shared" si="1"/>
        <v>44125</v>
      </c>
      <c r="B22" s="20" t="s">
        <v>62</v>
      </c>
      <c r="C22" s="20" t="s">
        <v>38</v>
      </c>
      <c r="D22" s="28"/>
      <c r="E22" s="28"/>
      <c r="F22" s="81"/>
      <c r="G22" s="89"/>
      <c r="H22" s="23"/>
      <c r="I22" s="22"/>
      <c r="J22" s="27"/>
      <c r="K22" s="27"/>
      <c r="L22" s="27">
        <f t="shared" si="0"/>
        <v>0</v>
      </c>
      <c r="M22" s="27"/>
      <c r="N22" s="27"/>
      <c r="O22" s="36">
        <f t="shared" si="4"/>
        <v>0</v>
      </c>
      <c r="P22" s="36"/>
      <c r="Q22" s="36">
        <f t="shared" si="3"/>
        <v>0</v>
      </c>
      <c r="R22" s="36"/>
      <c r="S22" s="28"/>
    </row>
    <row r="23" spans="1:19" ht="15" customHeight="1">
      <c r="A23" s="25">
        <f t="shared" si="1"/>
        <v>44126</v>
      </c>
      <c r="B23" s="20" t="s">
        <v>62</v>
      </c>
      <c r="C23" s="20" t="s">
        <v>38</v>
      </c>
      <c r="D23" s="28"/>
      <c r="E23" s="28"/>
      <c r="F23" s="79"/>
      <c r="G23" s="79"/>
      <c r="H23" s="28"/>
      <c r="I23" s="28"/>
      <c r="J23" s="28"/>
      <c r="K23" s="28"/>
      <c r="L23" s="27">
        <f t="shared" si="0"/>
        <v>0</v>
      </c>
      <c r="M23" s="28"/>
      <c r="N23" s="28"/>
      <c r="O23" s="36">
        <f t="shared" si="4"/>
        <v>0</v>
      </c>
      <c r="P23" s="36"/>
      <c r="Q23" s="36">
        <f t="shared" si="3"/>
        <v>0</v>
      </c>
      <c r="R23" s="36"/>
      <c r="S23" s="28"/>
    </row>
    <row r="24" spans="1:19" ht="15" customHeight="1">
      <c r="A24" s="25">
        <f t="shared" si="1"/>
        <v>44127</v>
      </c>
      <c r="B24" s="20" t="s">
        <v>62</v>
      </c>
      <c r="C24" s="20" t="s">
        <v>38</v>
      </c>
      <c r="D24" s="28"/>
      <c r="E24" s="28"/>
      <c r="F24" s="79"/>
      <c r="G24" s="79"/>
      <c r="H24" s="28"/>
      <c r="I24" s="28"/>
      <c r="J24" s="28"/>
      <c r="K24" s="28"/>
      <c r="L24" s="27">
        <f t="shared" si="0"/>
        <v>0</v>
      </c>
      <c r="M24" s="28"/>
      <c r="N24" s="28"/>
      <c r="O24" s="36">
        <f t="shared" si="4"/>
        <v>0</v>
      </c>
      <c r="P24" s="36"/>
      <c r="Q24" s="36">
        <f t="shared" si="3"/>
        <v>0</v>
      </c>
      <c r="R24" s="36"/>
      <c r="S24" s="28"/>
    </row>
    <row r="25" spans="1:19" ht="15" customHeight="1">
      <c r="A25" s="25">
        <f t="shared" si="1"/>
        <v>44128</v>
      </c>
      <c r="B25" s="20" t="s">
        <v>62</v>
      </c>
      <c r="C25" s="20" t="s">
        <v>38</v>
      </c>
      <c r="D25" s="28"/>
      <c r="E25" s="28"/>
      <c r="F25" s="81"/>
      <c r="G25" s="89"/>
      <c r="H25" s="23"/>
      <c r="I25" s="22"/>
      <c r="J25" s="27"/>
      <c r="K25" s="27"/>
      <c r="L25" s="27">
        <f t="shared" si="0"/>
        <v>0</v>
      </c>
      <c r="M25" s="27"/>
      <c r="N25" s="27"/>
      <c r="O25" s="36">
        <f t="shared" si="4"/>
        <v>0</v>
      </c>
      <c r="P25" s="36"/>
      <c r="Q25" s="36">
        <f t="shared" si="3"/>
        <v>0</v>
      </c>
      <c r="R25" s="36"/>
      <c r="S25" s="28"/>
    </row>
    <row r="26" spans="1:19" ht="15" customHeight="1">
      <c r="A26" s="25">
        <f t="shared" si="1"/>
        <v>44129</v>
      </c>
      <c r="B26" s="20" t="s">
        <v>62</v>
      </c>
      <c r="C26" s="20" t="s">
        <v>38</v>
      </c>
      <c r="D26" s="28"/>
      <c r="E26" s="28"/>
      <c r="F26" s="79"/>
      <c r="G26" s="79"/>
      <c r="H26" s="28"/>
      <c r="I26" s="28"/>
      <c r="J26" s="28"/>
      <c r="K26" s="28"/>
      <c r="L26" s="27">
        <f t="shared" si="0"/>
        <v>0</v>
      </c>
      <c r="M26" s="28"/>
      <c r="N26" s="28"/>
      <c r="O26" s="36">
        <f t="shared" si="4"/>
        <v>0</v>
      </c>
      <c r="P26" s="36"/>
      <c r="Q26" s="36">
        <f t="shared" si="3"/>
        <v>0</v>
      </c>
      <c r="R26" s="36"/>
      <c r="S26" s="28"/>
    </row>
    <row r="27" spans="1:19" ht="15" customHeight="1">
      <c r="A27" s="25">
        <f t="shared" si="1"/>
        <v>44130</v>
      </c>
      <c r="B27" s="20" t="s">
        <v>62</v>
      </c>
      <c r="C27" s="20" t="s">
        <v>38</v>
      </c>
      <c r="D27" s="28"/>
      <c r="E27" s="28"/>
      <c r="F27" s="81"/>
      <c r="G27" s="89"/>
      <c r="H27" s="23"/>
      <c r="I27" s="22"/>
      <c r="J27" s="27"/>
      <c r="K27" s="27"/>
      <c r="L27" s="27">
        <f t="shared" si="0"/>
        <v>0</v>
      </c>
      <c r="M27" s="27"/>
      <c r="N27" s="27"/>
      <c r="O27" s="36">
        <f t="shared" si="4"/>
        <v>0</v>
      </c>
      <c r="P27" s="36"/>
      <c r="Q27" s="36">
        <f t="shared" si="3"/>
        <v>0</v>
      </c>
      <c r="R27" s="36"/>
      <c r="S27" s="28"/>
    </row>
    <row r="28" spans="1:19" ht="15" customHeight="1">
      <c r="A28" s="25">
        <f t="shared" si="1"/>
        <v>44131</v>
      </c>
      <c r="B28" s="20" t="s">
        <v>62</v>
      </c>
      <c r="C28" s="20" t="s">
        <v>38</v>
      </c>
      <c r="D28" s="28"/>
      <c r="E28" s="28"/>
      <c r="F28" s="82"/>
      <c r="G28" s="89"/>
      <c r="H28" s="23"/>
      <c r="I28" s="22"/>
      <c r="J28" s="27"/>
      <c r="K28" s="27"/>
      <c r="L28" s="27">
        <f t="shared" si="0"/>
        <v>0</v>
      </c>
      <c r="M28" s="27"/>
      <c r="N28" s="27"/>
      <c r="O28" s="36">
        <f t="shared" si="4"/>
        <v>0</v>
      </c>
      <c r="P28" s="36"/>
      <c r="Q28" s="36">
        <f t="shared" si="3"/>
        <v>0</v>
      </c>
      <c r="R28" s="36"/>
      <c r="S28" s="28"/>
    </row>
    <row r="29" spans="1:19">
      <c r="A29" s="25">
        <f t="shared" si="1"/>
        <v>44132</v>
      </c>
      <c r="B29" s="20" t="s">
        <v>62</v>
      </c>
      <c r="C29" s="20" t="s">
        <v>38</v>
      </c>
      <c r="D29" s="28"/>
      <c r="E29" s="28"/>
      <c r="F29" s="82"/>
      <c r="G29" s="89"/>
      <c r="H29" s="23"/>
      <c r="I29" s="22"/>
      <c r="J29" s="27"/>
      <c r="K29" s="27"/>
      <c r="L29" s="27">
        <f t="shared" si="0"/>
        <v>0</v>
      </c>
      <c r="M29" s="27"/>
      <c r="N29" s="27"/>
      <c r="O29" s="36">
        <f t="shared" si="4"/>
        <v>0</v>
      </c>
      <c r="P29" s="36"/>
      <c r="Q29" s="36">
        <f t="shared" si="3"/>
        <v>0</v>
      </c>
      <c r="R29" s="36"/>
      <c r="S29" s="28"/>
    </row>
    <row r="30" spans="1:19">
      <c r="A30" s="25">
        <f t="shared" si="1"/>
        <v>44133</v>
      </c>
      <c r="B30" s="20" t="s">
        <v>62</v>
      </c>
      <c r="C30" s="20" t="s">
        <v>38</v>
      </c>
      <c r="D30" s="28"/>
      <c r="E30" s="28"/>
      <c r="F30" s="81"/>
      <c r="G30" s="82"/>
      <c r="H30" s="23"/>
      <c r="I30" s="30"/>
      <c r="J30" s="27"/>
      <c r="K30" s="27"/>
      <c r="L30" s="27">
        <f t="shared" si="0"/>
        <v>0</v>
      </c>
      <c r="M30" s="27"/>
      <c r="N30" s="27"/>
      <c r="O30" s="36">
        <f t="shared" si="4"/>
        <v>0</v>
      </c>
      <c r="P30" s="36"/>
      <c r="Q30" s="36">
        <f t="shared" si="3"/>
        <v>0</v>
      </c>
      <c r="R30" s="36"/>
      <c r="S30" s="28"/>
    </row>
    <row r="31" spans="1:19">
      <c r="A31" s="25">
        <f t="shared" si="1"/>
        <v>44134</v>
      </c>
      <c r="B31" s="20" t="s">
        <v>62</v>
      </c>
      <c r="C31" s="20" t="s">
        <v>38</v>
      </c>
      <c r="D31" s="28"/>
      <c r="E31" s="28"/>
      <c r="F31" s="83"/>
      <c r="G31" s="89"/>
      <c r="H31" s="23"/>
      <c r="I31" s="22"/>
      <c r="J31" s="27"/>
      <c r="K31" s="27"/>
      <c r="L31" s="27">
        <f t="shared" si="0"/>
        <v>0</v>
      </c>
      <c r="M31" s="27"/>
      <c r="N31" s="27"/>
      <c r="O31" s="36">
        <f t="shared" si="4"/>
        <v>0</v>
      </c>
      <c r="P31" s="36"/>
      <c r="Q31" s="36">
        <f t="shared" si="3"/>
        <v>0</v>
      </c>
      <c r="R31" s="36"/>
      <c r="S31" s="28"/>
    </row>
    <row r="32" spans="1:19">
      <c r="A32" s="25"/>
      <c r="B32" s="20" t="s">
        <v>62</v>
      </c>
      <c r="C32" s="20" t="s">
        <v>38</v>
      </c>
      <c r="D32" s="28"/>
      <c r="E32" s="28"/>
      <c r="F32" s="83"/>
      <c r="G32" s="89"/>
      <c r="H32" s="23"/>
      <c r="I32" s="22"/>
      <c r="J32" s="27"/>
      <c r="K32" s="27"/>
      <c r="L32" s="27">
        <f>J32+K32</f>
        <v>0</v>
      </c>
      <c r="M32" s="27"/>
      <c r="N32" s="27"/>
      <c r="O32" s="36">
        <f t="shared" si="4"/>
        <v>0</v>
      </c>
      <c r="P32" s="36"/>
      <c r="Q32" s="39">
        <f t="shared" si="3"/>
        <v>0</v>
      </c>
      <c r="R32" s="36"/>
      <c r="S32" s="28"/>
    </row>
    <row r="33" spans="1:14" ht="15.75" thickBot="1">
      <c r="A33" s="14"/>
      <c r="F33" s="84" t="s">
        <v>3</v>
      </c>
      <c r="G33" s="84"/>
      <c r="H33" s="15"/>
      <c r="I33" s="15"/>
      <c r="J33" s="16">
        <f>SUM(J2:J32)</f>
        <v>1074.77</v>
      </c>
      <c r="K33" s="16">
        <f t="shared" ref="K33:N33" si="5">SUM(K2:K32)</f>
        <v>75.22999999999999</v>
      </c>
      <c r="L33" s="16">
        <f t="shared" si="5"/>
        <v>1150</v>
      </c>
      <c r="M33" s="15"/>
      <c r="N33" s="16">
        <f t="shared" si="5"/>
        <v>52.466000000000001</v>
      </c>
    </row>
    <row r="34" spans="1:14">
      <c r="A34" s="14"/>
    </row>
    <row r="35" spans="1:14">
      <c r="A35" s="14"/>
      <c r="G35" s="90"/>
      <c r="H35" s="11" t="s">
        <v>2</v>
      </c>
      <c r="I35" s="10"/>
      <c r="L35" s="9" t="e">
        <f>#REF!-L33</f>
        <v>#REF!</v>
      </c>
    </row>
    <row r="36" spans="1:14">
      <c r="A36" s="14"/>
      <c r="G36" s="8"/>
      <c r="I36" s="7">
        <v>221500</v>
      </c>
      <c r="J36" s="6">
        <v>221935</v>
      </c>
      <c r="L36" s="5">
        <f>J36-I36</f>
        <v>435</v>
      </c>
    </row>
    <row r="37" spans="1:14">
      <c r="A37" s="14"/>
      <c r="I37" s="3" t="s">
        <v>1</v>
      </c>
      <c r="J37" s="3" t="s">
        <v>0</v>
      </c>
      <c r="L37" s="2">
        <f>L36/N33</f>
        <v>8.2910837494758507</v>
      </c>
    </row>
    <row r="38" spans="1:14">
      <c r="A38" s="14"/>
    </row>
    <row r="39" spans="1:14">
      <c r="A39" s="14"/>
    </row>
    <row r="40" spans="1:14">
      <c r="A40" s="14"/>
    </row>
    <row r="41" spans="1:14">
      <c r="A41" s="14"/>
    </row>
    <row r="42" spans="1:14">
      <c r="A42" s="14"/>
    </row>
    <row r="43" spans="1:14">
      <c r="A43" s="14"/>
    </row>
    <row r="44" spans="1:14">
      <c r="A44" s="14"/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44"/>
  <sheetViews>
    <sheetView workbookViewId="0">
      <selection activeCell="R16" sqref="R16"/>
    </sheetView>
  </sheetViews>
  <sheetFormatPr defaultColWidth="9" defaultRowHeight="15"/>
  <cols>
    <col min="1" max="1" width="11.85546875" style="1" customWidth="1"/>
    <col min="2" max="2" width="11.28515625" style="1" bestFit="1" customWidth="1"/>
    <col min="3" max="3" width="9" style="1"/>
    <col min="4" max="4" width="11.5703125" style="1" customWidth="1"/>
    <col min="5" max="5" width="19.28515625" style="1" customWidth="1"/>
    <col min="6" max="6" width="13" style="1" customWidth="1"/>
    <col min="7" max="7" width="17" style="1" customWidth="1"/>
    <col min="8" max="8" width="36.42578125" style="1" customWidth="1"/>
    <col min="9" max="9" width="12.85546875" style="1" customWidth="1"/>
    <col min="10" max="10" width="13.42578125" style="1" customWidth="1"/>
    <col min="11" max="11" width="14.5703125" style="1" customWidth="1"/>
    <col min="12" max="12" width="15.28515625" style="1" bestFit="1" customWidth="1"/>
    <col min="13" max="13" width="9.42578125" style="1" bestFit="1" customWidth="1"/>
    <col min="14" max="14" width="11.7109375" style="1" bestFit="1" customWidth="1"/>
    <col min="15" max="15" width="12.140625" style="37" customWidth="1"/>
    <col min="16" max="16" width="12.5703125" style="37" customWidth="1"/>
    <col min="17" max="18" width="9" style="37"/>
    <col min="19" max="16384" width="9" style="1"/>
  </cols>
  <sheetData>
    <row r="1" spans="1:19" s="13" customFormat="1" ht="63">
      <c r="A1" s="32" t="s">
        <v>31</v>
      </c>
      <c r="B1" s="32" t="s">
        <v>28</v>
      </c>
      <c r="C1" s="17" t="s">
        <v>29</v>
      </c>
      <c r="D1" s="33" t="s">
        <v>27</v>
      </c>
      <c r="E1" s="33" t="s">
        <v>25</v>
      </c>
      <c r="F1" s="17" t="s">
        <v>23</v>
      </c>
      <c r="G1" s="17" t="s">
        <v>22</v>
      </c>
      <c r="H1" s="17" t="s">
        <v>21</v>
      </c>
      <c r="I1" s="17" t="s">
        <v>20</v>
      </c>
      <c r="J1" s="17" t="s">
        <v>19</v>
      </c>
      <c r="K1" s="17" t="s">
        <v>18</v>
      </c>
      <c r="L1" s="17" t="s">
        <v>17</v>
      </c>
      <c r="M1" s="17" t="s">
        <v>16</v>
      </c>
      <c r="N1" s="17" t="s">
        <v>15</v>
      </c>
      <c r="O1" s="34" t="s">
        <v>32</v>
      </c>
      <c r="P1" s="34" t="s">
        <v>35</v>
      </c>
      <c r="Q1" s="34" t="s">
        <v>34</v>
      </c>
      <c r="R1" s="34" t="s">
        <v>33</v>
      </c>
      <c r="S1" s="34" t="s">
        <v>44</v>
      </c>
    </row>
    <row r="2" spans="1:19" s="12" customFormat="1" ht="15" customHeight="1">
      <c r="A2" s="19">
        <v>44105</v>
      </c>
      <c r="B2" s="20" t="s">
        <v>62</v>
      </c>
      <c r="C2" s="20" t="s">
        <v>39</v>
      </c>
      <c r="D2" s="18"/>
      <c r="E2" s="18"/>
      <c r="F2" s="20"/>
      <c r="G2" s="20"/>
      <c r="H2" s="20"/>
      <c r="I2" s="20"/>
      <c r="J2" s="20"/>
      <c r="K2" s="20"/>
      <c r="L2" s="20"/>
      <c r="M2" s="20"/>
      <c r="N2" s="20"/>
      <c r="O2" s="68"/>
      <c r="P2" s="68"/>
      <c r="Q2" s="68"/>
      <c r="R2" s="68"/>
      <c r="S2" s="69"/>
    </row>
    <row r="3" spans="1:19" ht="15" customHeight="1">
      <c r="A3" s="25">
        <f>+A2+1</f>
        <v>44106</v>
      </c>
      <c r="B3" s="20" t="s">
        <v>62</v>
      </c>
      <c r="C3" s="20" t="s">
        <v>39</v>
      </c>
      <c r="D3" s="18"/>
      <c r="E3" s="18"/>
      <c r="F3" s="21"/>
      <c r="G3" s="22"/>
      <c r="H3" s="23"/>
      <c r="I3" s="22"/>
      <c r="J3" s="24"/>
      <c r="K3" s="24"/>
      <c r="L3" s="27">
        <f>J3+K3</f>
        <v>0</v>
      </c>
      <c r="M3" s="24"/>
      <c r="N3" s="24"/>
      <c r="O3" s="39">
        <v>0</v>
      </c>
      <c r="P3" s="35"/>
      <c r="Q3" s="35">
        <f>+P3-O3</f>
        <v>0</v>
      </c>
      <c r="R3" s="36"/>
      <c r="S3" s="28"/>
    </row>
    <row r="4" spans="1:19" ht="15" customHeight="1">
      <c r="A4" s="25">
        <f t="shared" ref="A4:A31" si="0">+A3+1</f>
        <v>44107</v>
      </c>
      <c r="B4" s="20" t="s">
        <v>62</v>
      </c>
      <c r="C4" s="20" t="s">
        <v>39</v>
      </c>
      <c r="D4" s="18"/>
      <c r="E4" s="18"/>
      <c r="F4" s="28"/>
      <c r="G4" s="28"/>
      <c r="H4" s="28"/>
      <c r="I4" s="28"/>
      <c r="J4" s="28"/>
      <c r="K4" s="28"/>
      <c r="L4" s="27">
        <f t="shared" ref="L4:L32" si="1">J4+K4</f>
        <v>0</v>
      </c>
      <c r="M4" s="28"/>
      <c r="N4" s="28"/>
      <c r="O4" s="36">
        <f t="shared" ref="O4:O32" si="2">+P3</f>
        <v>0</v>
      </c>
      <c r="P4" s="36"/>
      <c r="Q4" s="35">
        <f t="shared" ref="Q4:Q32" si="3">+P4-O4</f>
        <v>0</v>
      </c>
      <c r="R4" s="36"/>
      <c r="S4" s="28"/>
    </row>
    <row r="5" spans="1:19" ht="15" customHeight="1">
      <c r="A5" s="25">
        <f t="shared" si="0"/>
        <v>44108</v>
      </c>
      <c r="B5" s="20" t="s">
        <v>62</v>
      </c>
      <c r="C5" s="20" t="s">
        <v>39</v>
      </c>
      <c r="D5" s="18" t="s">
        <v>76</v>
      </c>
      <c r="E5" s="75" t="s">
        <v>77</v>
      </c>
      <c r="F5" s="76" t="s">
        <v>78</v>
      </c>
      <c r="G5" s="76" t="s">
        <v>79</v>
      </c>
      <c r="H5" s="28" t="s">
        <v>80</v>
      </c>
      <c r="I5" s="76" t="s">
        <v>4</v>
      </c>
      <c r="J5" s="28">
        <v>551.4</v>
      </c>
      <c r="K5" s="28">
        <v>38.6</v>
      </c>
      <c r="L5" s="27">
        <f t="shared" si="1"/>
        <v>590</v>
      </c>
      <c r="M5" s="28">
        <v>18.86</v>
      </c>
      <c r="N5" s="28">
        <v>31.28</v>
      </c>
      <c r="O5" s="36">
        <v>175278</v>
      </c>
      <c r="P5" s="36">
        <v>175510</v>
      </c>
      <c r="Q5" s="35">
        <f t="shared" si="3"/>
        <v>232</v>
      </c>
      <c r="R5" s="36">
        <v>175504</v>
      </c>
      <c r="S5" s="28"/>
    </row>
    <row r="6" spans="1:19" ht="15" customHeight="1">
      <c r="A6" s="25">
        <f t="shared" si="0"/>
        <v>44109</v>
      </c>
      <c r="B6" s="20" t="s">
        <v>62</v>
      </c>
      <c r="C6" s="20" t="s">
        <v>39</v>
      </c>
      <c r="D6" s="18" t="s">
        <v>76</v>
      </c>
      <c r="E6" s="75" t="s">
        <v>77</v>
      </c>
      <c r="F6" s="26" t="s">
        <v>116</v>
      </c>
      <c r="G6" s="22" t="s">
        <v>103</v>
      </c>
      <c r="H6" s="23" t="s">
        <v>117</v>
      </c>
      <c r="I6" s="22" t="s">
        <v>105</v>
      </c>
      <c r="J6" s="27">
        <v>439.25</v>
      </c>
      <c r="K6" s="27">
        <v>30.75</v>
      </c>
      <c r="L6" s="27">
        <f t="shared" si="1"/>
        <v>470</v>
      </c>
      <c r="M6" s="27">
        <v>18.87</v>
      </c>
      <c r="N6" s="27">
        <v>24.91</v>
      </c>
      <c r="O6" s="36">
        <v>175510</v>
      </c>
      <c r="P6" s="36">
        <v>175697</v>
      </c>
      <c r="Q6" s="35">
        <f t="shared" si="3"/>
        <v>187</v>
      </c>
      <c r="R6" s="36">
        <v>175695</v>
      </c>
      <c r="S6" s="28"/>
    </row>
    <row r="7" spans="1:19" ht="15" customHeight="1">
      <c r="A7" s="25">
        <f t="shared" si="0"/>
        <v>44110</v>
      </c>
      <c r="B7" s="20" t="s">
        <v>62</v>
      </c>
      <c r="C7" s="20" t="s">
        <v>39</v>
      </c>
      <c r="D7" s="18"/>
      <c r="E7" s="18"/>
      <c r="F7" s="28"/>
      <c r="G7" s="28"/>
      <c r="H7" s="28"/>
      <c r="I7" s="28"/>
      <c r="J7" s="28"/>
      <c r="K7" s="28"/>
      <c r="L7" s="27">
        <f t="shared" si="1"/>
        <v>0</v>
      </c>
      <c r="M7" s="28"/>
      <c r="N7" s="28"/>
      <c r="O7" s="36">
        <v>0</v>
      </c>
      <c r="P7" s="36">
        <v>0</v>
      </c>
      <c r="Q7" s="35">
        <f t="shared" si="3"/>
        <v>0</v>
      </c>
      <c r="R7" s="36"/>
      <c r="S7" s="28"/>
    </row>
    <row r="8" spans="1:19" ht="15" customHeight="1">
      <c r="A8" s="25">
        <f t="shared" si="0"/>
        <v>44111</v>
      </c>
      <c r="B8" s="20" t="s">
        <v>62</v>
      </c>
      <c r="C8" s="20" t="s">
        <v>39</v>
      </c>
      <c r="D8" s="18"/>
      <c r="E8" s="18"/>
      <c r="F8" s="28"/>
      <c r="G8" s="28"/>
      <c r="H8" s="28"/>
      <c r="I8" s="28"/>
      <c r="J8" s="28"/>
      <c r="K8" s="28"/>
      <c r="L8" s="27">
        <f t="shared" si="1"/>
        <v>0</v>
      </c>
      <c r="M8" s="28"/>
      <c r="N8" s="28"/>
      <c r="O8" s="36">
        <f t="shared" si="2"/>
        <v>0</v>
      </c>
      <c r="P8" s="36"/>
      <c r="Q8" s="35">
        <f t="shared" si="3"/>
        <v>0</v>
      </c>
      <c r="R8" s="36"/>
      <c r="S8" s="28"/>
    </row>
    <row r="9" spans="1:19" ht="15" customHeight="1">
      <c r="A9" s="25">
        <f t="shared" si="0"/>
        <v>44112</v>
      </c>
      <c r="B9" s="20" t="s">
        <v>62</v>
      </c>
      <c r="C9" s="20" t="s">
        <v>39</v>
      </c>
      <c r="D9" s="18"/>
      <c r="E9" s="18"/>
      <c r="F9" s="26"/>
      <c r="G9" s="22"/>
      <c r="H9" s="23"/>
      <c r="I9" s="22"/>
      <c r="J9" s="27"/>
      <c r="K9" s="27"/>
      <c r="L9" s="27">
        <f t="shared" si="1"/>
        <v>0</v>
      </c>
      <c r="M9" s="27"/>
      <c r="N9" s="27"/>
      <c r="O9" s="36">
        <f t="shared" si="2"/>
        <v>0</v>
      </c>
      <c r="P9" s="36"/>
      <c r="Q9" s="35">
        <f t="shared" si="3"/>
        <v>0</v>
      </c>
      <c r="R9" s="36"/>
      <c r="S9" s="28"/>
    </row>
    <row r="10" spans="1:19" ht="15" customHeight="1">
      <c r="A10" s="25">
        <f t="shared" si="0"/>
        <v>44113</v>
      </c>
      <c r="B10" s="20" t="s">
        <v>62</v>
      </c>
      <c r="C10" s="20" t="s">
        <v>39</v>
      </c>
      <c r="D10" s="18"/>
      <c r="E10" s="18"/>
      <c r="F10" s="28"/>
      <c r="G10" s="28"/>
      <c r="H10" s="28"/>
      <c r="I10" s="28"/>
      <c r="J10" s="28"/>
      <c r="K10" s="28"/>
      <c r="L10" s="27">
        <f t="shared" si="1"/>
        <v>0</v>
      </c>
      <c r="M10" s="28"/>
      <c r="N10" s="28"/>
      <c r="O10" s="36">
        <f t="shared" si="2"/>
        <v>0</v>
      </c>
      <c r="P10" s="36"/>
      <c r="Q10" s="35">
        <f t="shared" si="3"/>
        <v>0</v>
      </c>
      <c r="R10" s="36"/>
      <c r="S10" s="28"/>
    </row>
    <row r="11" spans="1:19" ht="15" customHeight="1">
      <c r="A11" s="25">
        <f t="shared" si="0"/>
        <v>44114</v>
      </c>
      <c r="B11" s="20" t="s">
        <v>62</v>
      </c>
      <c r="C11" s="20" t="s">
        <v>39</v>
      </c>
      <c r="D11" s="18"/>
      <c r="E11" s="18"/>
      <c r="F11" s="26"/>
      <c r="G11" s="22"/>
      <c r="H11" s="23"/>
      <c r="I11" s="22"/>
      <c r="J11" s="27"/>
      <c r="K11" s="27"/>
      <c r="L11" s="27">
        <f t="shared" si="1"/>
        <v>0</v>
      </c>
      <c r="M11" s="27"/>
      <c r="N11" s="27"/>
      <c r="O11" s="36">
        <f t="shared" si="2"/>
        <v>0</v>
      </c>
      <c r="P11" s="36"/>
      <c r="Q11" s="35">
        <f t="shared" si="3"/>
        <v>0</v>
      </c>
      <c r="R11" s="36"/>
      <c r="S11" s="28"/>
    </row>
    <row r="12" spans="1:19" ht="15" customHeight="1">
      <c r="A12" s="25">
        <f t="shared" si="0"/>
        <v>44115</v>
      </c>
      <c r="B12" s="20" t="s">
        <v>62</v>
      </c>
      <c r="C12" s="20" t="s">
        <v>39</v>
      </c>
      <c r="D12" s="18"/>
      <c r="E12" s="18"/>
      <c r="F12" s="28"/>
      <c r="G12" s="28"/>
      <c r="H12" s="28"/>
      <c r="I12" s="28"/>
      <c r="J12" s="28"/>
      <c r="K12" s="28"/>
      <c r="L12" s="27">
        <f t="shared" si="1"/>
        <v>0</v>
      </c>
      <c r="M12" s="28"/>
      <c r="N12" s="28"/>
      <c r="O12" s="36">
        <f t="shared" si="2"/>
        <v>0</v>
      </c>
      <c r="P12" s="36"/>
      <c r="Q12" s="35">
        <f t="shared" si="3"/>
        <v>0</v>
      </c>
      <c r="R12" s="36"/>
      <c r="S12" s="28"/>
    </row>
    <row r="13" spans="1:19" ht="15" customHeight="1">
      <c r="A13" s="25">
        <f t="shared" si="0"/>
        <v>44116</v>
      </c>
      <c r="B13" s="20" t="s">
        <v>62</v>
      </c>
      <c r="C13" s="20" t="s">
        <v>39</v>
      </c>
      <c r="D13" s="18"/>
      <c r="E13" s="18"/>
      <c r="F13" s="28"/>
      <c r="G13" s="28"/>
      <c r="H13" s="28"/>
      <c r="I13" s="28"/>
      <c r="J13" s="28"/>
      <c r="K13" s="28"/>
      <c r="L13" s="27">
        <f t="shared" si="1"/>
        <v>0</v>
      </c>
      <c r="M13" s="28"/>
      <c r="N13" s="28"/>
      <c r="O13" s="36">
        <f t="shared" si="2"/>
        <v>0</v>
      </c>
      <c r="P13" s="36"/>
      <c r="Q13" s="35">
        <f t="shared" si="3"/>
        <v>0</v>
      </c>
      <c r="R13" s="36"/>
      <c r="S13" s="28"/>
    </row>
    <row r="14" spans="1:19" ht="15" customHeight="1">
      <c r="A14" s="25">
        <f t="shared" si="0"/>
        <v>44117</v>
      </c>
      <c r="B14" s="20" t="s">
        <v>62</v>
      </c>
      <c r="C14" s="20" t="s">
        <v>39</v>
      </c>
      <c r="D14" s="18"/>
      <c r="E14" s="18"/>
      <c r="F14" s="28"/>
      <c r="G14" s="28"/>
      <c r="H14" s="28"/>
      <c r="I14" s="28"/>
      <c r="J14" s="28"/>
      <c r="K14" s="28"/>
      <c r="L14" s="27">
        <f t="shared" si="1"/>
        <v>0</v>
      </c>
      <c r="M14" s="28"/>
      <c r="N14" s="28"/>
      <c r="O14" s="36">
        <f t="shared" si="2"/>
        <v>0</v>
      </c>
      <c r="P14" s="36"/>
      <c r="Q14" s="35">
        <f t="shared" si="3"/>
        <v>0</v>
      </c>
      <c r="R14" s="36"/>
      <c r="S14" s="28"/>
    </row>
    <row r="15" spans="1:19" ht="15" customHeight="1">
      <c r="A15" s="25">
        <f t="shared" si="0"/>
        <v>44118</v>
      </c>
      <c r="B15" s="20" t="s">
        <v>62</v>
      </c>
      <c r="C15" s="20" t="s">
        <v>39</v>
      </c>
      <c r="D15" s="18"/>
      <c r="E15" s="18"/>
      <c r="F15" s="28"/>
      <c r="G15" s="28"/>
      <c r="H15" s="28"/>
      <c r="I15" s="28"/>
      <c r="J15" s="28"/>
      <c r="K15" s="28"/>
      <c r="L15" s="27">
        <f t="shared" si="1"/>
        <v>0</v>
      </c>
      <c r="M15" s="28"/>
      <c r="N15" s="28"/>
      <c r="O15" s="36">
        <f t="shared" si="2"/>
        <v>0</v>
      </c>
      <c r="P15" s="36"/>
      <c r="Q15" s="35">
        <f t="shared" si="3"/>
        <v>0</v>
      </c>
      <c r="R15" s="36"/>
      <c r="S15" s="28"/>
    </row>
    <row r="16" spans="1:19" ht="15" customHeight="1">
      <c r="A16" s="25">
        <f t="shared" si="0"/>
        <v>44119</v>
      </c>
      <c r="B16" s="20" t="s">
        <v>62</v>
      </c>
      <c r="C16" s="20" t="s">
        <v>39</v>
      </c>
      <c r="D16" s="18"/>
      <c r="E16" s="18"/>
      <c r="F16" s="26"/>
      <c r="G16" s="22"/>
      <c r="H16" s="23"/>
      <c r="I16" s="22"/>
      <c r="J16" s="27"/>
      <c r="K16" s="27"/>
      <c r="L16" s="27">
        <f t="shared" si="1"/>
        <v>0</v>
      </c>
      <c r="M16" s="27"/>
      <c r="N16" s="27"/>
      <c r="O16" s="36">
        <f t="shared" si="2"/>
        <v>0</v>
      </c>
      <c r="P16" s="36"/>
      <c r="Q16" s="35">
        <f t="shared" si="3"/>
        <v>0</v>
      </c>
      <c r="R16" s="36"/>
      <c r="S16" s="28"/>
    </row>
    <row r="17" spans="1:19" ht="15" customHeight="1">
      <c r="A17" s="25">
        <f t="shared" si="0"/>
        <v>44120</v>
      </c>
      <c r="B17" s="20" t="s">
        <v>62</v>
      </c>
      <c r="C17" s="20" t="s">
        <v>39</v>
      </c>
      <c r="D17" s="18"/>
      <c r="E17" s="18"/>
      <c r="F17" s="28"/>
      <c r="G17" s="28"/>
      <c r="H17" s="28"/>
      <c r="I17" s="28"/>
      <c r="J17" s="28"/>
      <c r="K17" s="28"/>
      <c r="L17" s="27">
        <f t="shared" si="1"/>
        <v>0</v>
      </c>
      <c r="M17" s="28"/>
      <c r="N17" s="28"/>
      <c r="O17" s="36">
        <f t="shared" si="2"/>
        <v>0</v>
      </c>
      <c r="P17" s="36"/>
      <c r="Q17" s="35">
        <f t="shared" si="3"/>
        <v>0</v>
      </c>
      <c r="R17" s="36"/>
      <c r="S17" s="28"/>
    </row>
    <row r="18" spans="1:19" ht="15" customHeight="1">
      <c r="A18" s="25">
        <f t="shared" si="0"/>
        <v>44121</v>
      </c>
      <c r="B18" s="20" t="s">
        <v>62</v>
      </c>
      <c r="C18" s="20" t="s">
        <v>39</v>
      </c>
      <c r="D18" s="28"/>
      <c r="E18" s="28"/>
      <c r="F18" s="28"/>
      <c r="G18" s="28"/>
      <c r="H18" s="28"/>
      <c r="I18" s="28"/>
      <c r="J18" s="28"/>
      <c r="K18" s="28"/>
      <c r="L18" s="27">
        <f t="shared" si="1"/>
        <v>0</v>
      </c>
      <c r="M18" s="28"/>
      <c r="N18" s="28"/>
      <c r="O18" s="36">
        <f t="shared" si="2"/>
        <v>0</v>
      </c>
      <c r="P18" s="36"/>
      <c r="Q18" s="35">
        <f t="shared" si="3"/>
        <v>0</v>
      </c>
      <c r="R18" s="36"/>
      <c r="S18" s="28"/>
    </row>
    <row r="19" spans="1:19" ht="15" customHeight="1">
      <c r="A19" s="25">
        <f t="shared" si="0"/>
        <v>44122</v>
      </c>
      <c r="B19" s="20" t="s">
        <v>62</v>
      </c>
      <c r="C19" s="20" t="s">
        <v>39</v>
      </c>
      <c r="D19" s="28"/>
      <c r="E19" s="28"/>
      <c r="F19" s="28"/>
      <c r="G19" s="28"/>
      <c r="H19" s="28"/>
      <c r="I19" s="28"/>
      <c r="J19" s="28"/>
      <c r="K19" s="28"/>
      <c r="L19" s="27">
        <f t="shared" si="1"/>
        <v>0</v>
      </c>
      <c r="M19" s="28"/>
      <c r="N19" s="28"/>
      <c r="O19" s="36">
        <f t="shared" si="2"/>
        <v>0</v>
      </c>
      <c r="P19" s="36"/>
      <c r="Q19" s="35">
        <f t="shared" si="3"/>
        <v>0</v>
      </c>
      <c r="R19" s="36"/>
      <c r="S19" s="28"/>
    </row>
    <row r="20" spans="1:19" ht="15" customHeight="1">
      <c r="A20" s="25">
        <f t="shared" si="0"/>
        <v>44123</v>
      </c>
      <c r="B20" s="20" t="s">
        <v>62</v>
      </c>
      <c r="C20" s="20" t="s">
        <v>39</v>
      </c>
      <c r="D20" s="28"/>
      <c r="E20" s="28"/>
      <c r="F20" s="26"/>
      <c r="G20" s="22"/>
      <c r="H20" s="23"/>
      <c r="I20" s="22"/>
      <c r="J20" s="27"/>
      <c r="K20" s="27"/>
      <c r="L20" s="27">
        <f t="shared" si="1"/>
        <v>0</v>
      </c>
      <c r="M20" s="27"/>
      <c r="N20" s="27"/>
      <c r="O20" s="36">
        <f t="shared" si="2"/>
        <v>0</v>
      </c>
      <c r="P20" s="36"/>
      <c r="Q20" s="35">
        <f t="shared" si="3"/>
        <v>0</v>
      </c>
      <c r="R20" s="36"/>
      <c r="S20" s="28"/>
    </row>
    <row r="21" spans="1:19" ht="15" customHeight="1">
      <c r="A21" s="25">
        <f t="shared" si="0"/>
        <v>44124</v>
      </c>
      <c r="B21" s="20" t="s">
        <v>62</v>
      </c>
      <c r="C21" s="20" t="s">
        <v>39</v>
      </c>
      <c r="D21" s="28"/>
      <c r="E21" s="28"/>
      <c r="F21" s="28"/>
      <c r="G21" s="28"/>
      <c r="H21" s="28"/>
      <c r="I21" s="28"/>
      <c r="J21" s="28"/>
      <c r="K21" s="28"/>
      <c r="L21" s="27">
        <f t="shared" si="1"/>
        <v>0</v>
      </c>
      <c r="M21" s="28"/>
      <c r="N21" s="28"/>
      <c r="O21" s="36">
        <f t="shared" si="2"/>
        <v>0</v>
      </c>
      <c r="P21" s="36"/>
      <c r="Q21" s="35">
        <f t="shared" si="3"/>
        <v>0</v>
      </c>
      <c r="R21" s="36"/>
      <c r="S21" s="28"/>
    </row>
    <row r="22" spans="1:19" ht="15" customHeight="1">
      <c r="A22" s="25">
        <f t="shared" si="0"/>
        <v>44125</v>
      </c>
      <c r="B22" s="20" t="s">
        <v>62</v>
      </c>
      <c r="C22" s="20" t="s">
        <v>39</v>
      </c>
      <c r="D22" s="28"/>
      <c r="E22" s="28"/>
      <c r="F22" s="26"/>
      <c r="G22" s="22"/>
      <c r="H22" s="23"/>
      <c r="I22" s="22"/>
      <c r="J22" s="27"/>
      <c r="K22" s="27"/>
      <c r="L22" s="27">
        <f t="shared" si="1"/>
        <v>0</v>
      </c>
      <c r="M22" s="27"/>
      <c r="N22" s="27"/>
      <c r="O22" s="36">
        <f t="shared" si="2"/>
        <v>0</v>
      </c>
      <c r="P22" s="36"/>
      <c r="Q22" s="35">
        <f t="shared" si="3"/>
        <v>0</v>
      </c>
      <c r="R22" s="36"/>
      <c r="S22" s="28"/>
    </row>
    <row r="23" spans="1:19" ht="15" customHeight="1">
      <c r="A23" s="25">
        <f t="shared" si="0"/>
        <v>44126</v>
      </c>
      <c r="B23" s="20" t="s">
        <v>62</v>
      </c>
      <c r="C23" s="20" t="s">
        <v>39</v>
      </c>
      <c r="D23" s="28"/>
      <c r="E23" s="28"/>
      <c r="F23" s="28"/>
      <c r="G23" s="28"/>
      <c r="H23" s="28"/>
      <c r="I23" s="28"/>
      <c r="J23" s="28"/>
      <c r="K23" s="28"/>
      <c r="L23" s="27">
        <f t="shared" si="1"/>
        <v>0</v>
      </c>
      <c r="M23" s="28"/>
      <c r="N23" s="28"/>
      <c r="O23" s="36">
        <f t="shared" si="2"/>
        <v>0</v>
      </c>
      <c r="P23" s="36"/>
      <c r="Q23" s="35">
        <f t="shared" si="3"/>
        <v>0</v>
      </c>
      <c r="R23" s="36"/>
      <c r="S23" s="28"/>
    </row>
    <row r="24" spans="1:19" ht="15" customHeight="1">
      <c r="A24" s="25">
        <f t="shared" si="0"/>
        <v>44127</v>
      </c>
      <c r="B24" s="20" t="s">
        <v>62</v>
      </c>
      <c r="C24" s="20" t="s">
        <v>39</v>
      </c>
      <c r="D24" s="28"/>
      <c r="E24" s="28"/>
      <c r="F24" s="28"/>
      <c r="G24" s="28"/>
      <c r="H24" s="28"/>
      <c r="I24" s="28"/>
      <c r="J24" s="28"/>
      <c r="K24" s="28"/>
      <c r="L24" s="27">
        <f t="shared" si="1"/>
        <v>0</v>
      </c>
      <c r="M24" s="28"/>
      <c r="N24" s="28"/>
      <c r="O24" s="36">
        <f t="shared" si="2"/>
        <v>0</v>
      </c>
      <c r="P24" s="36"/>
      <c r="Q24" s="35">
        <f t="shared" si="3"/>
        <v>0</v>
      </c>
      <c r="R24" s="36"/>
      <c r="S24" s="28"/>
    </row>
    <row r="25" spans="1:19" ht="15" customHeight="1">
      <c r="A25" s="25">
        <f t="shared" si="0"/>
        <v>44128</v>
      </c>
      <c r="B25" s="20" t="s">
        <v>62</v>
      </c>
      <c r="C25" s="20" t="s">
        <v>39</v>
      </c>
      <c r="D25" s="28"/>
      <c r="E25" s="28"/>
      <c r="F25" s="26"/>
      <c r="G25" s="22"/>
      <c r="H25" s="23"/>
      <c r="I25" s="22"/>
      <c r="J25" s="27"/>
      <c r="K25" s="27"/>
      <c r="L25" s="27">
        <f t="shared" si="1"/>
        <v>0</v>
      </c>
      <c r="M25" s="27"/>
      <c r="N25" s="27"/>
      <c r="O25" s="36">
        <f t="shared" si="2"/>
        <v>0</v>
      </c>
      <c r="P25" s="36"/>
      <c r="Q25" s="35">
        <f t="shared" si="3"/>
        <v>0</v>
      </c>
      <c r="R25" s="36"/>
      <c r="S25" s="28"/>
    </row>
    <row r="26" spans="1:19" ht="15" customHeight="1">
      <c r="A26" s="25">
        <f t="shared" si="0"/>
        <v>44129</v>
      </c>
      <c r="B26" s="20" t="s">
        <v>62</v>
      </c>
      <c r="C26" s="20" t="s">
        <v>39</v>
      </c>
      <c r="D26" s="28"/>
      <c r="E26" s="28"/>
      <c r="F26" s="28"/>
      <c r="G26" s="28"/>
      <c r="H26" s="28"/>
      <c r="I26" s="28"/>
      <c r="J26" s="28"/>
      <c r="K26" s="28"/>
      <c r="L26" s="27">
        <f t="shared" si="1"/>
        <v>0</v>
      </c>
      <c r="M26" s="28"/>
      <c r="N26" s="28"/>
      <c r="O26" s="36">
        <f t="shared" si="2"/>
        <v>0</v>
      </c>
      <c r="P26" s="36"/>
      <c r="Q26" s="35">
        <f t="shared" si="3"/>
        <v>0</v>
      </c>
      <c r="R26" s="36"/>
      <c r="S26" s="28"/>
    </row>
    <row r="27" spans="1:19" ht="15" customHeight="1">
      <c r="A27" s="25">
        <f t="shared" si="0"/>
        <v>44130</v>
      </c>
      <c r="B27" s="20" t="s">
        <v>62</v>
      </c>
      <c r="C27" s="20" t="s">
        <v>39</v>
      </c>
      <c r="D27" s="28"/>
      <c r="E27" s="28"/>
      <c r="F27" s="26"/>
      <c r="G27" s="22"/>
      <c r="H27" s="23"/>
      <c r="I27" s="22"/>
      <c r="J27" s="27"/>
      <c r="K27" s="27"/>
      <c r="L27" s="27">
        <f t="shared" si="1"/>
        <v>0</v>
      </c>
      <c r="M27" s="27"/>
      <c r="N27" s="27"/>
      <c r="O27" s="36">
        <f t="shared" si="2"/>
        <v>0</v>
      </c>
      <c r="P27" s="36"/>
      <c r="Q27" s="35">
        <f t="shared" si="3"/>
        <v>0</v>
      </c>
      <c r="R27" s="36"/>
      <c r="S27" s="28"/>
    </row>
    <row r="28" spans="1:19" ht="15" customHeight="1">
      <c r="A28" s="25">
        <f t="shared" si="0"/>
        <v>44131</v>
      </c>
      <c r="B28" s="20" t="s">
        <v>62</v>
      </c>
      <c r="C28" s="20" t="s">
        <v>39</v>
      </c>
      <c r="D28" s="28"/>
      <c r="E28" s="28"/>
      <c r="F28" s="29"/>
      <c r="G28" s="22"/>
      <c r="H28" s="23"/>
      <c r="I28" s="22"/>
      <c r="J28" s="27"/>
      <c r="K28" s="27"/>
      <c r="L28" s="27">
        <f t="shared" si="1"/>
        <v>0</v>
      </c>
      <c r="M28" s="27"/>
      <c r="N28" s="27"/>
      <c r="O28" s="36">
        <f t="shared" si="2"/>
        <v>0</v>
      </c>
      <c r="P28" s="36"/>
      <c r="Q28" s="35">
        <f t="shared" si="3"/>
        <v>0</v>
      </c>
      <c r="R28" s="36"/>
      <c r="S28" s="28"/>
    </row>
    <row r="29" spans="1:19">
      <c r="A29" s="25">
        <f t="shared" si="0"/>
        <v>44132</v>
      </c>
      <c r="B29" s="20" t="s">
        <v>62</v>
      </c>
      <c r="C29" s="20" t="s">
        <v>39</v>
      </c>
      <c r="D29" s="28"/>
      <c r="E29" s="28"/>
      <c r="F29" s="29"/>
      <c r="G29" s="22"/>
      <c r="H29" s="23"/>
      <c r="I29" s="22"/>
      <c r="J29" s="27"/>
      <c r="K29" s="27"/>
      <c r="L29" s="27">
        <f t="shared" si="1"/>
        <v>0</v>
      </c>
      <c r="M29" s="27"/>
      <c r="N29" s="27"/>
      <c r="O29" s="36">
        <f t="shared" si="2"/>
        <v>0</v>
      </c>
      <c r="P29" s="36"/>
      <c r="Q29" s="35">
        <f t="shared" si="3"/>
        <v>0</v>
      </c>
      <c r="R29" s="36"/>
      <c r="S29" s="28"/>
    </row>
    <row r="30" spans="1:19">
      <c r="A30" s="25">
        <f t="shared" si="0"/>
        <v>44133</v>
      </c>
      <c r="B30" s="20" t="s">
        <v>62</v>
      </c>
      <c r="C30" s="20" t="s">
        <v>39</v>
      </c>
      <c r="D30" s="28"/>
      <c r="E30" s="28"/>
      <c r="F30" s="26"/>
      <c r="G30" s="29"/>
      <c r="H30" s="23"/>
      <c r="I30" s="30"/>
      <c r="J30" s="27"/>
      <c r="K30" s="27"/>
      <c r="L30" s="27">
        <f t="shared" si="1"/>
        <v>0</v>
      </c>
      <c r="M30" s="27"/>
      <c r="N30" s="27"/>
      <c r="O30" s="36">
        <f t="shared" si="2"/>
        <v>0</v>
      </c>
      <c r="P30" s="36"/>
      <c r="Q30" s="35">
        <f t="shared" si="3"/>
        <v>0</v>
      </c>
      <c r="R30" s="36"/>
      <c r="S30" s="28"/>
    </row>
    <row r="31" spans="1:19">
      <c r="A31" s="25">
        <f t="shared" si="0"/>
        <v>44134</v>
      </c>
      <c r="B31" s="20" t="s">
        <v>62</v>
      </c>
      <c r="C31" s="20" t="s">
        <v>39</v>
      </c>
      <c r="D31" s="28"/>
      <c r="E31" s="28"/>
      <c r="F31" s="31"/>
      <c r="G31" s="22"/>
      <c r="H31" s="23"/>
      <c r="I31" s="22"/>
      <c r="J31" s="27"/>
      <c r="K31" s="27"/>
      <c r="L31" s="27">
        <f t="shared" si="1"/>
        <v>0</v>
      </c>
      <c r="M31" s="27"/>
      <c r="N31" s="27"/>
      <c r="O31" s="36">
        <f t="shared" si="2"/>
        <v>0</v>
      </c>
      <c r="P31" s="36"/>
      <c r="Q31" s="35">
        <f t="shared" si="3"/>
        <v>0</v>
      </c>
      <c r="R31" s="36"/>
      <c r="S31" s="28"/>
    </row>
    <row r="32" spans="1:19">
      <c r="A32" s="25"/>
      <c r="B32" s="20" t="s">
        <v>62</v>
      </c>
      <c r="C32" s="20" t="s">
        <v>39</v>
      </c>
      <c r="D32" s="28"/>
      <c r="E32" s="28"/>
      <c r="F32" s="31"/>
      <c r="G32" s="22"/>
      <c r="H32" s="23"/>
      <c r="I32" s="22"/>
      <c r="J32" s="27"/>
      <c r="K32" s="27"/>
      <c r="L32" s="27">
        <f t="shared" si="1"/>
        <v>0</v>
      </c>
      <c r="M32" s="27"/>
      <c r="N32" s="27"/>
      <c r="O32" s="36">
        <f t="shared" si="2"/>
        <v>0</v>
      </c>
      <c r="P32" s="36"/>
      <c r="Q32" s="39">
        <f t="shared" si="3"/>
        <v>0</v>
      </c>
      <c r="R32" s="36"/>
      <c r="S32" s="28"/>
    </row>
    <row r="33" spans="1:14" ht="15.75" thickBot="1">
      <c r="A33" s="14"/>
      <c r="F33" s="15" t="s">
        <v>3</v>
      </c>
      <c r="G33" s="15"/>
      <c r="H33" s="15"/>
      <c r="I33" s="15"/>
      <c r="J33" s="16">
        <f>SUM(J2:J32)</f>
        <v>990.65</v>
      </c>
      <c r="K33" s="16">
        <f t="shared" ref="K33:N33" si="4">SUM(K2:K32)</f>
        <v>69.349999999999994</v>
      </c>
      <c r="L33" s="16">
        <f t="shared" si="4"/>
        <v>1060</v>
      </c>
      <c r="M33" s="15"/>
      <c r="N33" s="16">
        <f t="shared" si="4"/>
        <v>56.19</v>
      </c>
    </row>
    <row r="34" spans="1:14">
      <c r="A34" s="14"/>
    </row>
    <row r="35" spans="1:14">
      <c r="A35" s="14"/>
      <c r="G35" s="10"/>
      <c r="H35" s="11" t="s">
        <v>2</v>
      </c>
      <c r="I35" s="10"/>
      <c r="L35" s="9" t="e">
        <f>#REF!-L33</f>
        <v>#REF!</v>
      </c>
    </row>
    <row r="36" spans="1:14">
      <c r="A36" s="14"/>
      <c r="G36" s="8"/>
      <c r="I36" s="7">
        <v>175278</v>
      </c>
      <c r="J36" s="6">
        <v>175697</v>
      </c>
      <c r="L36" s="5">
        <f>J36-I36</f>
        <v>419</v>
      </c>
    </row>
    <row r="37" spans="1:14">
      <c r="A37" s="14"/>
      <c r="G37" s="4"/>
      <c r="I37" s="3" t="s">
        <v>1</v>
      </c>
      <c r="J37" s="3" t="s">
        <v>0</v>
      </c>
      <c r="L37" s="2">
        <f>L36/N33</f>
        <v>7.4568428546004633</v>
      </c>
    </row>
    <row r="38" spans="1:14">
      <c r="A38" s="14"/>
    </row>
    <row r="39" spans="1:14">
      <c r="A39" s="14"/>
    </row>
    <row r="40" spans="1:14">
      <c r="A40" s="14"/>
    </row>
    <row r="41" spans="1:14">
      <c r="A41" s="14"/>
    </row>
    <row r="42" spans="1:14">
      <c r="A42" s="14"/>
    </row>
    <row r="43" spans="1:14">
      <c r="A43" s="14"/>
    </row>
    <row r="44" spans="1:14">
      <c r="A44" s="14"/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44"/>
  <sheetViews>
    <sheetView topLeftCell="H1" workbookViewId="0">
      <selection activeCell="S4" sqref="S4"/>
    </sheetView>
  </sheetViews>
  <sheetFormatPr defaultColWidth="9" defaultRowHeight="15"/>
  <cols>
    <col min="1" max="1" width="12" style="1" customWidth="1"/>
    <col min="2" max="2" width="11.28515625" style="1" bestFit="1" customWidth="1"/>
    <col min="3" max="3" width="9" style="1"/>
    <col min="4" max="4" width="11.5703125" style="1" customWidth="1"/>
    <col min="5" max="5" width="19" style="1" customWidth="1"/>
    <col min="6" max="6" width="13" style="1" customWidth="1"/>
    <col min="7" max="7" width="17" style="1" customWidth="1"/>
    <col min="8" max="8" width="36.42578125" style="1" customWidth="1"/>
    <col min="9" max="9" width="12.85546875" style="1" customWidth="1"/>
    <col min="10" max="10" width="13.42578125" style="1" customWidth="1"/>
    <col min="11" max="11" width="14.5703125" style="1" customWidth="1"/>
    <col min="12" max="12" width="15.28515625" style="1" bestFit="1" customWidth="1"/>
    <col min="13" max="13" width="9.42578125" style="1" bestFit="1" customWidth="1"/>
    <col min="14" max="14" width="11.7109375" style="1" bestFit="1" customWidth="1"/>
    <col min="15" max="15" width="12.140625" style="37" customWidth="1"/>
    <col min="16" max="16" width="12.5703125" style="37" customWidth="1"/>
    <col min="17" max="18" width="9" style="37"/>
    <col min="19" max="16384" width="9" style="1"/>
  </cols>
  <sheetData>
    <row r="1" spans="1:19" s="13" customFormat="1" ht="63">
      <c r="A1" s="32" t="s">
        <v>31</v>
      </c>
      <c r="B1" s="32" t="s">
        <v>28</v>
      </c>
      <c r="C1" s="17" t="s">
        <v>29</v>
      </c>
      <c r="D1" s="33" t="s">
        <v>27</v>
      </c>
      <c r="E1" s="33" t="s">
        <v>25</v>
      </c>
      <c r="F1" s="17" t="s">
        <v>23</v>
      </c>
      <c r="G1" s="17" t="s">
        <v>22</v>
      </c>
      <c r="H1" s="17" t="s">
        <v>21</v>
      </c>
      <c r="I1" s="17" t="s">
        <v>20</v>
      </c>
      <c r="J1" s="17" t="s">
        <v>19</v>
      </c>
      <c r="K1" s="17" t="s">
        <v>18</v>
      </c>
      <c r="L1" s="17" t="s">
        <v>17</v>
      </c>
      <c r="M1" s="17" t="s">
        <v>16</v>
      </c>
      <c r="N1" s="17" t="s">
        <v>15</v>
      </c>
      <c r="O1" s="34" t="s">
        <v>32</v>
      </c>
      <c r="P1" s="34" t="s">
        <v>35</v>
      </c>
      <c r="Q1" s="34" t="s">
        <v>34</v>
      </c>
      <c r="R1" s="34" t="s">
        <v>33</v>
      </c>
      <c r="S1" s="34" t="s">
        <v>44</v>
      </c>
    </row>
    <row r="2" spans="1:19" s="12" customFormat="1" ht="15" customHeight="1">
      <c r="A2" s="19">
        <v>44105</v>
      </c>
      <c r="B2" s="20" t="s">
        <v>62</v>
      </c>
      <c r="C2" s="20" t="s">
        <v>40</v>
      </c>
      <c r="D2" s="18"/>
      <c r="E2" s="18"/>
      <c r="F2" s="20"/>
      <c r="G2" s="20"/>
      <c r="H2" s="20"/>
      <c r="I2" s="20"/>
      <c r="J2" s="20"/>
      <c r="K2" s="20"/>
      <c r="L2" s="20"/>
      <c r="M2" s="20"/>
      <c r="N2" s="20"/>
      <c r="O2" s="68"/>
      <c r="P2" s="68"/>
      <c r="Q2" s="68"/>
      <c r="R2" s="68"/>
      <c r="S2" s="69"/>
    </row>
    <row r="3" spans="1:19" ht="15" customHeight="1">
      <c r="A3" s="25">
        <f>+A2+1</f>
        <v>44106</v>
      </c>
      <c r="B3" s="20" t="s">
        <v>62</v>
      </c>
      <c r="C3" s="20" t="s">
        <v>40</v>
      </c>
      <c r="D3" s="18"/>
      <c r="E3" s="18"/>
      <c r="F3" s="21"/>
      <c r="G3" s="22"/>
      <c r="H3" s="23"/>
      <c r="I3" s="22"/>
      <c r="J3" s="24"/>
      <c r="K3" s="24"/>
      <c r="L3" s="27">
        <f>J3+K3</f>
        <v>0</v>
      </c>
      <c r="M3" s="24"/>
      <c r="N3" s="24"/>
      <c r="O3" s="39">
        <v>0</v>
      </c>
      <c r="P3" s="35"/>
      <c r="Q3" s="35">
        <f>+P3-O3</f>
        <v>0</v>
      </c>
      <c r="R3" s="36"/>
      <c r="S3" s="28"/>
    </row>
    <row r="4" spans="1:19" ht="15" customHeight="1">
      <c r="A4" s="25">
        <f t="shared" ref="A4:A31" si="0">+A3+1</f>
        <v>44107</v>
      </c>
      <c r="B4" s="20" t="s">
        <v>62</v>
      </c>
      <c r="C4" s="20" t="s">
        <v>40</v>
      </c>
      <c r="D4" s="18"/>
      <c r="E4" s="18"/>
      <c r="F4" s="28"/>
      <c r="G4" s="28"/>
      <c r="H4" s="28"/>
      <c r="I4" s="28"/>
      <c r="J4" s="28"/>
      <c r="K4" s="28"/>
      <c r="L4" s="27">
        <f t="shared" ref="L4:L32" si="1">J4+K4</f>
        <v>0</v>
      </c>
      <c r="M4" s="28"/>
      <c r="N4" s="28"/>
      <c r="O4" s="36">
        <f t="shared" ref="O4:O32" si="2">+P3</f>
        <v>0</v>
      </c>
      <c r="P4" s="36"/>
      <c r="Q4" s="35">
        <f t="shared" ref="Q4:Q32" si="3">+P4-O4</f>
        <v>0</v>
      </c>
      <c r="R4" s="36"/>
      <c r="S4" s="28"/>
    </row>
    <row r="5" spans="1:19" ht="15" customHeight="1">
      <c r="A5" s="25">
        <f t="shared" si="0"/>
        <v>44108</v>
      </c>
      <c r="B5" s="20" t="s">
        <v>62</v>
      </c>
      <c r="C5" s="20" t="s">
        <v>40</v>
      </c>
      <c r="D5" s="18" t="s">
        <v>81</v>
      </c>
      <c r="E5" s="75" t="s">
        <v>82</v>
      </c>
      <c r="F5" s="76" t="s">
        <v>83</v>
      </c>
      <c r="G5" s="76" t="s">
        <v>84</v>
      </c>
      <c r="H5" s="28" t="s">
        <v>85</v>
      </c>
      <c r="I5" s="76" t="s">
        <v>4</v>
      </c>
      <c r="J5" s="28">
        <v>392.52</v>
      </c>
      <c r="K5" s="28">
        <v>27.48</v>
      </c>
      <c r="L5" s="27">
        <f t="shared" si="1"/>
        <v>420</v>
      </c>
      <c r="M5" s="28">
        <v>21.92</v>
      </c>
      <c r="N5" s="28">
        <v>19.16</v>
      </c>
      <c r="O5" s="36">
        <v>174098</v>
      </c>
      <c r="P5" s="36">
        <v>174278</v>
      </c>
      <c r="Q5" s="35">
        <f t="shared" si="3"/>
        <v>180</v>
      </c>
      <c r="R5" s="36">
        <v>174253</v>
      </c>
      <c r="S5" s="28"/>
    </row>
    <row r="6" spans="1:19" ht="15" customHeight="1">
      <c r="A6" s="25">
        <f t="shared" si="0"/>
        <v>44109</v>
      </c>
      <c r="B6" s="20" t="s">
        <v>62</v>
      </c>
      <c r="C6" s="20" t="s">
        <v>40</v>
      </c>
      <c r="D6" s="18" t="s">
        <v>81</v>
      </c>
      <c r="E6" s="75" t="s">
        <v>82</v>
      </c>
      <c r="F6" s="26" t="s">
        <v>118</v>
      </c>
      <c r="G6" s="22" t="s">
        <v>84</v>
      </c>
      <c r="H6" s="28" t="s">
        <v>85</v>
      </c>
      <c r="I6" s="22" t="s">
        <v>4</v>
      </c>
      <c r="J6" s="27">
        <v>411.21</v>
      </c>
      <c r="K6" s="27">
        <v>28.79</v>
      </c>
      <c r="L6" s="27">
        <f t="shared" si="1"/>
        <v>440</v>
      </c>
      <c r="M6" s="27">
        <v>21.92</v>
      </c>
      <c r="N6" s="27">
        <v>20.07</v>
      </c>
      <c r="O6" s="36">
        <v>174278</v>
      </c>
      <c r="P6" s="36">
        <v>174451</v>
      </c>
      <c r="Q6" s="35">
        <f t="shared" si="3"/>
        <v>173</v>
      </c>
      <c r="R6" s="36">
        <v>174428</v>
      </c>
      <c r="S6" s="28"/>
    </row>
    <row r="7" spans="1:19" ht="15" customHeight="1">
      <c r="A7" s="25">
        <f t="shared" si="0"/>
        <v>44110</v>
      </c>
      <c r="B7" s="20" t="s">
        <v>62</v>
      </c>
      <c r="C7" s="20" t="s">
        <v>40</v>
      </c>
      <c r="D7" s="18"/>
      <c r="E7" s="18"/>
      <c r="F7" s="28"/>
      <c r="G7" s="28"/>
      <c r="H7" s="28"/>
      <c r="I7" s="28"/>
      <c r="J7" s="28"/>
      <c r="K7" s="28"/>
      <c r="L7" s="27">
        <f t="shared" si="1"/>
        <v>0</v>
      </c>
      <c r="M7" s="28"/>
      <c r="N7" s="28"/>
      <c r="O7" s="36">
        <v>0</v>
      </c>
      <c r="P7" s="36">
        <v>0</v>
      </c>
      <c r="Q7" s="35">
        <f t="shared" si="3"/>
        <v>0</v>
      </c>
      <c r="R7" s="36"/>
      <c r="S7" s="28"/>
    </row>
    <row r="8" spans="1:19" ht="15" customHeight="1">
      <c r="A8" s="25">
        <f t="shared" si="0"/>
        <v>44111</v>
      </c>
      <c r="B8" s="20" t="s">
        <v>62</v>
      </c>
      <c r="C8" s="20" t="s">
        <v>40</v>
      </c>
      <c r="D8" s="18"/>
      <c r="E8" s="18"/>
      <c r="F8" s="28"/>
      <c r="G8" s="28"/>
      <c r="H8" s="28"/>
      <c r="I8" s="28"/>
      <c r="J8" s="28"/>
      <c r="K8" s="28"/>
      <c r="L8" s="27">
        <f t="shared" si="1"/>
        <v>0</v>
      </c>
      <c r="M8" s="28"/>
      <c r="N8" s="28"/>
      <c r="O8" s="36">
        <f t="shared" si="2"/>
        <v>0</v>
      </c>
      <c r="P8" s="36"/>
      <c r="Q8" s="35">
        <f t="shared" si="3"/>
        <v>0</v>
      </c>
      <c r="R8" s="36"/>
      <c r="S8" s="28"/>
    </row>
    <row r="9" spans="1:19" ht="15" customHeight="1">
      <c r="A9" s="25">
        <f t="shared" si="0"/>
        <v>44112</v>
      </c>
      <c r="B9" s="20" t="s">
        <v>62</v>
      </c>
      <c r="C9" s="20" t="s">
        <v>40</v>
      </c>
      <c r="D9" s="18"/>
      <c r="E9" s="18"/>
      <c r="F9" s="26"/>
      <c r="G9" s="22"/>
      <c r="H9" s="23"/>
      <c r="I9" s="22"/>
      <c r="J9" s="27"/>
      <c r="K9" s="27"/>
      <c r="L9" s="27">
        <f t="shared" si="1"/>
        <v>0</v>
      </c>
      <c r="M9" s="27"/>
      <c r="N9" s="27"/>
      <c r="O9" s="36">
        <f t="shared" si="2"/>
        <v>0</v>
      </c>
      <c r="P9" s="36"/>
      <c r="Q9" s="35">
        <f t="shared" si="3"/>
        <v>0</v>
      </c>
      <c r="R9" s="36"/>
      <c r="S9" s="28"/>
    </row>
    <row r="10" spans="1:19" ht="15" customHeight="1">
      <c r="A10" s="25">
        <f t="shared" si="0"/>
        <v>44113</v>
      </c>
      <c r="B10" s="20" t="s">
        <v>62</v>
      </c>
      <c r="C10" s="20" t="s">
        <v>40</v>
      </c>
      <c r="D10" s="18"/>
      <c r="E10" s="18"/>
      <c r="F10" s="28"/>
      <c r="G10" s="28"/>
      <c r="H10" s="28"/>
      <c r="I10" s="28"/>
      <c r="J10" s="28"/>
      <c r="K10" s="28"/>
      <c r="L10" s="27">
        <f t="shared" si="1"/>
        <v>0</v>
      </c>
      <c r="M10" s="28"/>
      <c r="N10" s="28"/>
      <c r="O10" s="36">
        <f t="shared" si="2"/>
        <v>0</v>
      </c>
      <c r="P10" s="36"/>
      <c r="Q10" s="35">
        <f t="shared" si="3"/>
        <v>0</v>
      </c>
      <c r="R10" s="36"/>
      <c r="S10" s="28"/>
    </row>
    <row r="11" spans="1:19" ht="15" customHeight="1">
      <c r="A11" s="25">
        <f t="shared" si="0"/>
        <v>44114</v>
      </c>
      <c r="B11" s="20" t="s">
        <v>62</v>
      </c>
      <c r="C11" s="20" t="s">
        <v>40</v>
      </c>
      <c r="D11" s="18"/>
      <c r="E11" s="18"/>
      <c r="F11" s="26"/>
      <c r="G11" s="22"/>
      <c r="H11" s="23"/>
      <c r="I11" s="22"/>
      <c r="J11" s="27"/>
      <c r="K11" s="27"/>
      <c r="L11" s="27">
        <f t="shared" si="1"/>
        <v>0</v>
      </c>
      <c r="M11" s="27"/>
      <c r="N11" s="27"/>
      <c r="O11" s="36">
        <f t="shared" si="2"/>
        <v>0</v>
      </c>
      <c r="P11" s="36"/>
      <c r="Q11" s="35">
        <f t="shared" si="3"/>
        <v>0</v>
      </c>
      <c r="R11" s="36"/>
      <c r="S11" s="28"/>
    </row>
    <row r="12" spans="1:19" ht="15" customHeight="1">
      <c r="A12" s="25">
        <f t="shared" si="0"/>
        <v>44115</v>
      </c>
      <c r="B12" s="20" t="s">
        <v>62</v>
      </c>
      <c r="C12" s="20" t="s">
        <v>40</v>
      </c>
      <c r="D12" s="18"/>
      <c r="E12" s="18"/>
      <c r="F12" s="28"/>
      <c r="G12" s="28"/>
      <c r="H12" s="28"/>
      <c r="I12" s="28"/>
      <c r="J12" s="28"/>
      <c r="K12" s="28"/>
      <c r="L12" s="27">
        <f t="shared" si="1"/>
        <v>0</v>
      </c>
      <c r="M12" s="28"/>
      <c r="N12" s="28"/>
      <c r="O12" s="36">
        <f t="shared" si="2"/>
        <v>0</v>
      </c>
      <c r="P12" s="36"/>
      <c r="Q12" s="35">
        <f t="shared" si="3"/>
        <v>0</v>
      </c>
      <c r="R12" s="36"/>
      <c r="S12" s="28"/>
    </row>
    <row r="13" spans="1:19" ht="15" customHeight="1">
      <c r="A13" s="25">
        <f t="shared" si="0"/>
        <v>44116</v>
      </c>
      <c r="B13" s="20" t="s">
        <v>62</v>
      </c>
      <c r="C13" s="20" t="s">
        <v>40</v>
      </c>
      <c r="D13" s="18"/>
      <c r="E13" s="18"/>
      <c r="F13" s="28"/>
      <c r="G13" s="28"/>
      <c r="H13" s="28"/>
      <c r="I13" s="28"/>
      <c r="J13" s="28"/>
      <c r="K13" s="28"/>
      <c r="L13" s="27">
        <f t="shared" si="1"/>
        <v>0</v>
      </c>
      <c r="M13" s="28"/>
      <c r="N13" s="28"/>
      <c r="O13" s="36">
        <f t="shared" si="2"/>
        <v>0</v>
      </c>
      <c r="P13" s="36"/>
      <c r="Q13" s="35">
        <f t="shared" si="3"/>
        <v>0</v>
      </c>
      <c r="R13" s="36"/>
      <c r="S13" s="28"/>
    </row>
    <row r="14" spans="1:19" ht="15" customHeight="1">
      <c r="A14" s="25">
        <f t="shared" si="0"/>
        <v>44117</v>
      </c>
      <c r="B14" s="20" t="s">
        <v>62</v>
      </c>
      <c r="C14" s="20" t="s">
        <v>40</v>
      </c>
      <c r="D14" s="18"/>
      <c r="E14" s="18"/>
      <c r="F14" s="28"/>
      <c r="G14" s="28"/>
      <c r="H14" s="28"/>
      <c r="I14" s="28"/>
      <c r="J14" s="28"/>
      <c r="K14" s="28"/>
      <c r="L14" s="27">
        <f t="shared" si="1"/>
        <v>0</v>
      </c>
      <c r="M14" s="28"/>
      <c r="N14" s="28"/>
      <c r="O14" s="36">
        <f t="shared" si="2"/>
        <v>0</v>
      </c>
      <c r="P14" s="36"/>
      <c r="Q14" s="35">
        <f t="shared" si="3"/>
        <v>0</v>
      </c>
      <c r="R14" s="36"/>
      <c r="S14" s="28"/>
    </row>
    <row r="15" spans="1:19" ht="15" customHeight="1">
      <c r="A15" s="25">
        <f t="shared" si="0"/>
        <v>44118</v>
      </c>
      <c r="B15" s="20" t="s">
        <v>62</v>
      </c>
      <c r="C15" s="20" t="s">
        <v>40</v>
      </c>
      <c r="D15" s="18"/>
      <c r="E15" s="18"/>
      <c r="F15" s="28"/>
      <c r="G15" s="28"/>
      <c r="H15" s="28"/>
      <c r="I15" s="28"/>
      <c r="J15" s="28"/>
      <c r="K15" s="28"/>
      <c r="L15" s="27">
        <f t="shared" si="1"/>
        <v>0</v>
      </c>
      <c r="M15" s="28"/>
      <c r="N15" s="28"/>
      <c r="O15" s="36">
        <f t="shared" si="2"/>
        <v>0</v>
      </c>
      <c r="P15" s="36"/>
      <c r="Q15" s="35">
        <f t="shared" si="3"/>
        <v>0</v>
      </c>
      <c r="R15" s="36"/>
      <c r="S15" s="28"/>
    </row>
    <row r="16" spans="1:19" ht="15" customHeight="1">
      <c r="A16" s="25">
        <f t="shared" si="0"/>
        <v>44119</v>
      </c>
      <c r="B16" s="20" t="s">
        <v>62</v>
      </c>
      <c r="C16" s="20" t="s">
        <v>40</v>
      </c>
      <c r="D16" s="18"/>
      <c r="E16" s="18"/>
      <c r="F16" s="26"/>
      <c r="G16" s="22"/>
      <c r="H16" s="23"/>
      <c r="I16" s="22"/>
      <c r="J16" s="27"/>
      <c r="K16" s="27"/>
      <c r="L16" s="27">
        <f t="shared" si="1"/>
        <v>0</v>
      </c>
      <c r="M16" s="27"/>
      <c r="N16" s="27"/>
      <c r="O16" s="36">
        <f t="shared" si="2"/>
        <v>0</v>
      </c>
      <c r="P16" s="36"/>
      <c r="Q16" s="35">
        <f t="shared" si="3"/>
        <v>0</v>
      </c>
      <c r="R16" s="36"/>
      <c r="S16" s="28"/>
    </row>
    <row r="17" spans="1:19" ht="15" customHeight="1">
      <c r="A17" s="25">
        <f t="shared" si="0"/>
        <v>44120</v>
      </c>
      <c r="B17" s="20" t="s">
        <v>62</v>
      </c>
      <c r="C17" s="20" t="s">
        <v>40</v>
      </c>
      <c r="D17" s="18"/>
      <c r="E17" s="18"/>
      <c r="F17" s="28"/>
      <c r="G17" s="28"/>
      <c r="H17" s="28"/>
      <c r="I17" s="28"/>
      <c r="J17" s="28"/>
      <c r="K17" s="28"/>
      <c r="L17" s="27">
        <f t="shared" si="1"/>
        <v>0</v>
      </c>
      <c r="M17" s="28"/>
      <c r="N17" s="28"/>
      <c r="O17" s="36">
        <f t="shared" si="2"/>
        <v>0</v>
      </c>
      <c r="P17" s="36"/>
      <c r="Q17" s="35">
        <f t="shared" si="3"/>
        <v>0</v>
      </c>
      <c r="R17" s="36"/>
      <c r="S17" s="28"/>
    </row>
    <row r="18" spans="1:19" ht="15" customHeight="1">
      <c r="A18" s="25">
        <f t="shared" si="0"/>
        <v>44121</v>
      </c>
      <c r="B18" s="20" t="s">
        <v>62</v>
      </c>
      <c r="C18" s="20" t="s">
        <v>40</v>
      </c>
      <c r="D18" s="28"/>
      <c r="E18" s="28"/>
      <c r="F18" s="28"/>
      <c r="G18" s="28"/>
      <c r="H18" s="28"/>
      <c r="I18" s="28"/>
      <c r="J18" s="28"/>
      <c r="K18" s="28"/>
      <c r="L18" s="27">
        <f t="shared" si="1"/>
        <v>0</v>
      </c>
      <c r="M18" s="28"/>
      <c r="N18" s="28"/>
      <c r="O18" s="36">
        <f t="shared" si="2"/>
        <v>0</v>
      </c>
      <c r="P18" s="36"/>
      <c r="Q18" s="35">
        <f t="shared" si="3"/>
        <v>0</v>
      </c>
      <c r="R18" s="36"/>
      <c r="S18" s="28"/>
    </row>
    <row r="19" spans="1:19" ht="15" customHeight="1">
      <c r="A19" s="25">
        <f t="shared" si="0"/>
        <v>44122</v>
      </c>
      <c r="B19" s="20" t="s">
        <v>62</v>
      </c>
      <c r="C19" s="20" t="s">
        <v>40</v>
      </c>
      <c r="D19" s="28"/>
      <c r="E19" s="28"/>
      <c r="F19" s="28"/>
      <c r="G19" s="28"/>
      <c r="H19" s="28"/>
      <c r="I19" s="28"/>
      <c r="J19" s="28"/>
      <c r="K19" s="28"/>
      <c r="L19" s="27">
        <f t="shared" si="1"/>
        <v>0</v>
      </c>
      <c r="M19" s="28"/>
      <c r="N19" s="28"/>
      <c r="O19" s="36">
        <f t="shared" si="2"/>
        <v>0</v>
      </c>
      <c r="P19" s="36"/>
      <c r="Q19" s="35">
        <f t="shared" si="3"/>
        <v>0</v>
      </c>
      <c r="R19" s="36"/>
      <c r="S19" s="28"/>
    </row>
    <row r="20" spans="1:19" ht="15" customHeight="1">
      <c r="A20" s="25">
        <f t="shared" si="0"/>
        <v>44123</v>
      </c>
      <c r="B20" s="20" t="s">
        <v>62</v>
      </c>
      <c r="C20" s="20" t="s">
        <v>40</v>
      </c>
      <c r="D20" s="28"/>
      <c r="E20" s="28"/>
      <c r="F20" s="26"/>
      <c r="G20" s="22"/>
      <c r="H20" s="23"/>
      <c r="I20" s="22"/>
      <c r="J20" s="27"/>
      <c r="K20" s="27"/>
      <c r="L20" s="27">
        <f t="shared" si="1"/>
        <v>0</v>
      </c>
      <c r="M20" s="27"/>
      <c r="N20" s="27"/>
      <c r="O20" s="36">
        <f t="shared" si="2"/>
        <v>0</v>
      </c>
      <c r="P20" s="36"/>
      <c r="Q20" s="35">
        <f t="shared" si="3"/>
        <v>0</v>
      </c>
      <c r="R20" s="36"/>
      <c r="S20" s="28"/>
    </row>
    <row r="21" spans="1:19" ht="15" customHeight="1">
      <c r="A21" s="25">
        <f t="shared" si="0"/>
        <v>44124</v>
      </c>
      <c r="B21" s="20" t="s">
        <v>62</v>
      </c>
      <c r="C21" s="20" t="s">
        <v>40</v>
      </c>
      <c r="D21" s="28"/>
      <c r="E21" s="28"/>
      <c r="F21" s="28"/>
      <c r="G21" s="28"/>
      <c r="H21" s="28"/>
      <c r="I21" s="28"/>
      <c r="J21" s="28"/>
      <c r="K21" s="28"/>
      <c r="L21" s="27">
        <f t="shared" si="1"/>
        <v>0</v>
      </c>
      <c r="M21" s="28"/>
      <c r="N21" s="28"/>
      <c r="O21" s="36">
        <f t="shared" si="2"/>
        <v>0</v>
      </c>
      <c r="P21" s="36"/>
      <c r="Q21" s="35">
        <f t="shared" si="3"/>
        <v>0</v>
      </c>
      <c r="R21" s="36"/>
      <c r="S21" s="28"/>
    </row>
    <row r="22" spans="1:19" ht="15" customHeight="1">
      <c r="A22" s="25">
        <f t="shared" si="0"/>
        <v>44125</v>
      </c>
      <c r="B22" s="20" t="s">
        <v>62</v>
      </c>
      <c r="C22" s="20" t="s">
        <v>40</v>
      </c>
      <c r="D22" s="28"/>
      <c r="E22" s="28"/>
      <c r="F22" s="26"/>
      <c r="G22" s="22"/>
      <c r="H22" s="23"/>
      <c r="I22" s="22"/>
      <c r="J22" s="27"/>
      <c r="K22" s="27"/>
      <c r="L22" s="27">
        <f t="shared" si="1"/>
        <v>0</v>
      </c>
      <c r="M22" s="27"/>
      <c r="N22" s="27"/>
      <c r="O22" s="36">
        <f t="shared" si="2"/>
        <v>0</v>
      </c>
      <c r="P22" s="36"/>
      <c r="Q22" s="35">
        <f t="shared" si="3"/>
        <v>0</v>
      </c>
      <c r="R22" s="36"/>
      <c r="S22" s="28"/>
    </row>
    <row r="23" spans="1:19" ht="15" customHeight="1">
      <c r="A23" s="25">
        <f t="shared" si="0"/>
        <v>44126</v>
      </c>
      <c r="B23" s="20" t="s">
        <v>62</v>
      </c>
      <c r="C23" s="20" t="s">
        <v>40</v>
      </c>
      <c r="D23" s="28"/>
      <c r="E23" s="28"/>
      <c r="F23" s="28"/>
      <c r="G23" s="28"/>
      <c r="H23" s="28"/>
      <c r="I23" s="28"/>
      <c r="J23" s="28"/>
      <c r="K23" s="28"/>
      <c r="L23" s="27">
        <f t="shared" si="1"/>
        <v>0</v>
      </c>
      <c r="M23" s="28"/>
      <c r="N23" s="28"/>
      <c r="O23" s="36">
        <f t="shared" si="2"/>
        <v>0</v>
      </c>
      <c r="P23" s="36"/>
      <c r="Q23" s="35">
        <f t="shared" si="3"/>
        <v>0</v>
      </c>
      <c r="R23" s="36"/>
      <c r="S23" s="28"/>
    </row>
    <row r="24" spans="1:19" ht="15" customHeight="1">
      <c r="A24" s="25">
        <f t="shared" si="0"/>
        <v>44127</v>
      </c>
      <c r="B24" s="20" t="s">
        <v>62</v>
      </c>
      <c r="C24" s="20" t="s">
        <v>40</v>
      </c>
      <c r="D24" s="28"/>
      <c r="E24" s="28"/>
      <c r="F24" s="28"/>
      <c r="G24" s="28"/>
      <c r="H24" s="28"/>
      <c r="I24" s="28"/>
      <c r="J24" s="28"/>
      <c r="K24" s="28"/>
      <c r="L24" s="27">
        <f t="shared" si="1"/>
        <v>0</v>
      </c>
      <c r="M24" s="28"/>
      <c r="N24" s="28"/>
      <c r="O24" s="36">
        <f t="shared" si="2"/>
        <v>0</v>
      </c>
      <c r="P24" s="36"/>
      <c r="Q24" s="35">
        <f t="shared" si="3"/>
        <v>0</v>
      </c>
      <c r="R24" s="36"/>
      <c r="S24" s="28"/>
    </row>
    <row r="25" spans="1:19" ht="15" customHeight="1">
      <c r="A25" s="25">
        <f t="shared" si="0"/>
        <v>44128</v>
      </c>
      <c r="B25" s="20" t="s">
        <v>62</v>
      </c>
      <c r="C25" s="20" t="s">
        <v>40</v>
      </c>
      <c r="D25" s="28"/>
      <c r="E25" s="28"/>
      <c r="F25" s="26"/>
      <c r="G25" s="22"/>
      <c r="H25" s="23"/>
      <c r="I25" s="22"/>
      <c r="J25" s="27"/>
      <c r="K25" s="27"/>
      <c r="L25" s="27">
        <f t="shared" si="1"/>
        <v>0</v>
      </c>
      <c r="M25" s="27"/>
      <c r="N25" s="27"/>
      <c r="O25" s="36">
        <f t="shared" si="2"/>
        <v>0</v>
      </c>
      <c r="P25" s="36"/>
      <c r="Q25" s="35">
        <f t="shared" si="3"/>
        <v>0</v>
      </c>
      <c r="R25" s="36"/>
      <c r="S25" s="28"/>
    </row>
    <row r="26" spans="1:19" ht="15" customHeight="1">
      <c r="A26" s="25">
        <f t="shared" si="0"/>
        <v>44129</v>
      </c>
      <c r="B26" s="20" t="s">
        <v>62</v>
      </c>
      <c r="C26" s="20" t="s">
        <v>40</v>
      </c>
      <c r="D26" s="28"/>
      <c r="E26" s="28"/>
      <c r="F26" s="28"/>
      <c r="G26" s="28"/>
      <c r="H26" s="28"/>
      <c r="I26" s="28"/>
      <c r="J26" s="28"/>
      <c r="K26" s="28"/>
      <c r="L26" s="27">
        <f t="shared" si="1"/>
        <v>0</v>
      </c>
      <c r="M26" s="28"/>
      <c r="N26" s="28"/>
      <c r="O26" s="36">
        <f t="shared" si="2"/>
        <v>0</v>
      </c>
      <c r="P26" s="36"/>
      <c r="Q26" s="35">
        <f t="shared" si="3"/>
        <v>0</v>
      </c>
      <c r="R26" s="36"/>
      <c r="S26" s="28"/>
    </row>
    <row r="27" spans="1:19" ht="15" customHeight="1">
      <c r="A27" s="25">
        <f t="shared" si="0"/>
        <v>44130</v>
      </c>
      <c r="B27" s="20" t="s">
        <v>62</v>
      </c>
      <c r="C27" s="20" t="s">
        <v>40</v>
      </c>
      <c r="D27" s="28"/>
      <c r="E27" s="28"/>
      <c r="F27" s="26"/>
      <c r="G27" s="22"/>
      <c r="H27" s="23"/>
      <c r="I27" s="22"/>
      <c r="J27" s="27"/>
      <c r="K27" s="27"/>
      <c r="L27" s="27">
        <f t="shared" si="1"/>
        <v>0</v>
      </c>
      <c r="M27" s="27"/>
      <c r="N27" s="27"/>
      <c r="O27" s="36">
        <f t="shared" si="2"/>
        <v>0</v>
      </c>
      <c r="P27" s="36"/>
      <c r="Q27" s="35">
        <f t="shared" si="3"/>
        <v>0</v>
      </c>
      <c r="R27" s="36"/>
      <c r="S27" s="28"/>
    </row>
    <row r="28" spans="1:19" ht="15" customHeight="1">
      <c r="A28" s="25">
        <f t="shared" si="0"/>
        <v>44131</v>
      </c>
      <c r="B28" s="20" t="s">
        <v>62</v>
      </c>
      <c r="C28" s="20" t="s">
        <v>40</v>
      </c>
      <c r="D28" s="28"/>
      <c r="E28" s="28"/>
      <c r="F28" s="29"/>
      <c r="G28" s="22"/>
      <c r="H28" s="23"/>
      <c r="I28" s="22"/>
      <c r="J28" s="27"/>
      <c r="K28" s="27"/>
      <c r="L28" s="27">
        <f t="shared" si="1"/>
        <v>0</v>
      </c>
      <c r="M28" s="27"/>
      <c r="N28" s="27"/>
      <c r="O28" s="36">
        <f t="shared" si="2"/>
        <v>0</v>
      </c>
      <c r="P28" s="36"/>
      <c r="Q28" s="35">
        <f t="shared" si="3"/>
        <v>0</v>
      </c>
      <c r="R28" s="36"/>
      <c r="S28" s="28"/>
    </row>
    <row r="29" spans="1:19">
      <c r="A29" s="25">
        <f t="shared" si="0"/>
        <v>44132</v>
      </c>
      <c r="B29" s="20" t="s">
        <v>62</v>
      </c>
      <c r="C29" s="20" t="s">
        <v>40</v>
      </c>
      <c r="D29" s="28"/>
      <c r="E29" s="28"/>
      <c r="F29" s="29"/>
      <c r="G29" s="22"/>
      <c r="H29" s="23"/>
      <c r="I29" s="22"/>
      <c r="J29" s="27"/>
      <c r="K29" s="27"/>
      <c r="L29" s="27">
        <f t="shared" si="1"/>
        <v>0</v>
      </c>
      <c r="M29" s="27"/>
      <c r="N29" s="27"/>
      <c r="O29" s="36">
        <f t="shared" si="2"/>
        <v>0</v>
      </c>
      <c r="P29" s="36"/>
      <c r="Q29" s="35">
        <f t="shared" si="3"/>
        <v>0</v>
      </c>
      <c r="R29" s="36"/>
      <c r="S29" s="28"/>
    </row>
    <row r="30" spans="1:19">
      <c r="A30" s="25">
        <f t="shared" si="0"/>
        <v>44133</v>
      </c>
      <c r="B30" s="20" t="s">
        <v>62</v>
      </c>
      <c r="C30" s="20" t="s">
        <v>40</v>
      </c>
      <c r="D30" s="28"/>
      <c r="E30" s="28"/>
      <c r="F30" s="26"/>
      <c r="G30" s="29"/>
      <c r="H30" s="23"/>
      <c r="I30" s="30"/>
      <c r="J30" s="27"/>
      <c r="K30" s="27"/>
      <c r="L30" s="27">
        <f t="shared" si="1"/>
        <v>0</v>
      </c>
      <c r="M30" s="27"/>
      <c r="N30" s="27"/>
      <c r="O30" s="36">
        <f t="shared" si="2"/>
        <v>0</v>
      </c>
      <c r="P30" s="36"/>
      <c r="Q30" s="35">
        <f t="shared" si="3"/>
        <v>0</v>
      </c>
      <c r="R30" s="36"/>
      <c r="S30" s="28"/>
    </row>
    <row r="31" spans="1:19">
      <c r="A31" s="25">
        <f t="shared" si="0"/>
        <v>44134</v>
      </c>
      <c r="B31" s="20" t="s">
        <v>62</v>
      </c>
      <c r="C31" s="20" t="s">
        <v>40</v>
      </c>
      <c r="D31" s="28"/>
      <c r="E31" s="28"/>
      <c r="F31" s="31"/>
      <c r="G31" s="22"/>
      <c r="H31" s="23"/>
      <c r="I31" s="22"/>
      <c r="J31" s="27"/>
      <c r="K31" s="27"/>
      <c r="L31" s="27">
        <f t="shared" si="1"/>
        <v>0</v>
      </c>
      <c r="M31" s="27"/>
      <c r="N31" s="27"/>
      <c r="O31" s="36">
        <f t="shared" si="2"/>
        <v>0</v>
      </c>
      <c r="P31" s="36"/>
      <c r="Q31" s="35">
        <f t="shared" si="3"/>
        <v>0</v>
      </c>
      <c r="R31" s="36"/>
      <c r="S31" s="28"/>
    </row>
    <row r="32" spans="1:19">
      <c r="A32" s="25"/>
      <c r="B32" s="20" t="s">
        <v>62</v>
      </c>
      <c r="C32" s="20" t="s">
        <v>40</v>
      </c>
      <c r="D32" s="28"/>
      <c r="E32" s="28"/>
      <c r="F32" s="31"/>
      <c r="G32" s="22"/>
      <c r="H32" s="23"/>
      <c r="I32" s="22"/>
      <c r="J32" s="27"/>
      <c r="K32" s="27"/>
      <c r="L32" s="27">
        <f t="shared" si="1"/>
        <v>0</v>
      </c>
      <c r="M32" s="27"/>
      <c r="N32" s="27"/>
      <c r="O32" s="36">
        <f t="shared" si="2"/>
        <v>0</v>
      </c>
      <c r="P32" s="36"/>
      <c r="Q32" s="39">
        <f t="shared" si="3"/>
        <v>0</v>
      </c>
      <c r="R32" s="36"/>
      <c r="S32" s="28"/>
    </row>
    <row r="33" spans="1:14" ht="15.75" thickBot="1">
      <c r="A33" s="14"/>
      <c r="F33" s="15" t="s">
        <v>3</v>
      </c>
      <c r="G33" s="15"/>
      <c r="H33" s="15"/>
      <c r="I33" s="15"/>
      <c r="J33" s="16">
        <f>SUM(J2:J32)</f>
        <v>803.73</v>
      </c>
      <c r="K33" s="16">
        <f t="shared" ref="K33:N33" si="4">SUM(K2:K32)</f>
        <v>56.269999999999996</v>
      </c>
      <c r="L33" s="16">
        <f t="shared" si="4"/>
        <v>860</v>
      </c>
      <c r="M33" s="15"/>
      <c r="N33" s="16">
        <f t="shared" si="4"/>
        <v>39.230000000000004</v>
      </c>
    </row>
    <row r="34" spans="1:14">
      <c r="A34" s="14"/>
    </row>
    <row r="35" spans="1:14">
      <c r="A35" s="14"/>
      <c r="G35" s="10"/>
      <c r="H35" s="11" t="s">
        <v>2</v>
      </c>
      <c r="I35" s="10"/>
      <c r="L35" s="9" t="e">
        <f>#REF!-L33</f>
        <v>#REF!</v>
      </c>
    </row>
    <row r="36" spans="1:14">
      <c r="A36" s="14"/>
      <c r="G36" s="8"/>
      <c r="I36" s="7">
        <v>174098</v>
      </c>
      <c r="J36" s="6">
        <v>174451</v>
      </c>
      <c r="L36" s="5">
        <f>J36-I36</f>
        <v>353</v>
      </c>
    </row>
    <row r="37" spans="1:14">
      <c r="A37" s="14"/>
      <c r="G37" s="4"/>
      <c r="I37" s="3" t="s">
        <v>1</v>
      </c>
      <c r="J37" s="3" t="s">
        <v>0</v>
      </c>
      <c r="L37" s="2">
        <f>L36/N33</f>
        <v>8.9982156512872784</v>
      </c>
    </row>
    <row r="38" spans="1:14">
      <c r="A38" s="14"/>
    </row>
    <row r="39" spans="1:14">
      <c r="A39" s="14"/>
    </row>
    <row r="40" spans="1:14">
      <c r="A40" s="14"/>
    </row>
    <row r="41" spans="1:14">
      <c r="A41" s="14"/>
    </row>
    <row r="42" spans="1:14">
      <c r="A42" s="14"/>
    </row>
    <row r="43" spans="1:14">
      <c r="A43" s="14"/>
    </row>
    <row r="44" spans="1:14">
      <c r="A44" s="14"/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44"/>
  <sheetViews>
    <sheetView tabSelected="1" workbookViewId="0">
      <selection activeCell="H12" sqref="H12"/>
    </sheetView>
  </sheetViews>
  <sheetFormatPr defaultColWidth="9" defaultRowHeight="15"/>
  <cols>
    <col min="1" max="1" width="11.42578125" style="1" customWidth="1"/>
    <col min="2" max="2" width="11.28515625" style="1" bestFit="1" customWidth="1"/>
    <col min="3" max="3" width="9" style="1"/>
    <col min="4" max="4" width="11.5703125" style="1" customWidth="1"/>
    <col min="5" max="5" width="19.140625" style="1" customWidth="1"/>
    <col min="6" max="6" width="13" style="1" customWidth="1"/>
    <col min="7" max="7" width="17" style="1" customWidth="1"/>
    <col min="8" max="8" width="36.42578125" style="1" customWidth="1"/>
    <col min="9" max="9" width="12.85546875" style="1" customWidth="1"/>
    <col min="10" max="10" width="13.42578125" style="1" customWidth="1"/>
    <col min="11" max="11" width="14.5703125" style="1" customWidth="1"/>
    <col min="12" max="12" width="15.28515625" style="1" bestFit="1" customWidth="1"/>
    <col min="13" max="13" width="9.42578125" style="1" bestFit="1" customWidth="1"/>
    <col min="14" max="14" width="11.7109375" style="1" bestFit="1" customWidth="1"/>
    <col min="15" max="15" width="12.140625" style="37" customWidth="1"/>
    <col min="16" max="16" width="12.5703125" style="37" customWidth="1"/>
    <col min="17" max="18" width="9" style="37"/>
    <col min="19" max="16384" width="9" style="1"/>
  </cols>
  <sheetData>
    <row r="1" spans="1:19" s="13" customFormat="1" ht="63">
      <c r="A1" s="32" t="s">
        <v>31</v>
      </c>
      <c r="B1" s="32" t="s">
        <v>28</v>
      </c>
      <c r="C1" s="17" t="s">
        <v>29</v>
      </c>
      <c r="D1" s="33" t="s">
        <v>27</v>
      </c>
      <c r="E1" s="33" t="s">
        <v>25</v>
      </c>
      <c r="F1" s="17" t="s">
        <v>23</v>
      </c>
      <c r="G1" s="17" t="s">
        <v>22</v>
      </c>
      <c r="H1" s="17" t="s">
        <v>21</v>
      </c>
      <c r="I1" s="17" t="s">
        <v>20</v>
      </c>
      <c r="J1" s="17" t="s">
        <v>19</v>
      </c>
      <c r="K1" s="17" t="s">
        <v>18</v>
      </c>
      <c r="L1" s="17" t="s">
        <v>17</v>
      </c>
      <c r="M1" s="17" t="s">
        <v>16</v>
      </c>
      <c r="N1" s="17" t="s">
        <v>15</v>
      </c>
      <c r="O1" s="34" t="s">
        <v>32</v>
      </c>
      <c r="P1" s="34" t="s">
        <v>35</v>
      </c>
      <c r="Q1" s="34" t="s">
        <v>34</v>
      </c>
      <c r="R1" s="34" t="s">
        <v>33</v>
      </c>
      <c r="S1" s="34" t="s">
        <v>44</v>
      </c>
    </row>
    <row r="2" spans="1:19" s="12" customFormat="1" ht="15" customHeight="1">
      <c r="A2" s="19">
        <v>44105</v>
      </c>
      <c r="B2" s="20" t="s">
        <v>62</v>
      </c>
      <c r="C2" s="20" t="s">
        <v>41</v>
      </c>
      <c r="D2" s="18"/>
      <c r="E2" s="18"/>
      <c r="F2" s="20"/>
      <c r="G2" s="20"/>
      <c r="H2" s="20"/>
      <c r="I2" s="20"/>
      <c r="J2" s="20"/>
      <c r="K2" s="20"/>
      <c r="L2" s="20"/>
      <c r="M2" s="20"/>
      <c r="N2" s="20"/>
      <c r="O2" s="68"/>
      <c r="P2" s="68"/>
      <c r="Q2" s="68"/>
      <c r="R2" s="68"/>
      <c r="S2" s="69"/>
    </row>
    <row r="3" spans="1:19" ht="15" customHeight="1">
      <c r="A3" s="25">
        <f>+A2+1</f>
        <v>44106</v>
      </c>
      <c r="B3" s="20" t="s">
        <v>62</v>
      </c>
      <c r="C3" s="20" t="s">
        <v>41</v>
      </c>
      <c r="D3" s="18"/>
      <c r="E3" s="18"/>
      <c r="F3" s="21"/>
      <c r="G3" s="22"/>
      <c r="H3" s="23"/>
      <c r="I3" s="22"/>
      <c r="J3" s="24"/>
      <c r="K3" s="24"/>
      <c r="L3" s="27">
        <f>J3+K3</f>
        <v>0</v>
      </c>
      <c r="M3" s="24"/>
      <c r="N3" s="24"/>
      <c r="O3" s="39">
        <v>0</v>
      </c>
      <c r="P3" s="35"/>
      <c r="Q3" s="35">
        <f>+P3-O3</f>
        <v>0</v>
      </c>
      <c r="R3" s="36"/>
      <c r="S3" s="28"/>
    </row>
    <row r="4" spans="1:19" ht="15" customHeight="1">
      <c r="A4" s="25">
        <f t="shared" ref="A4:A31" si="0">+A3+1</f>
        <v>44107</v>
      </c>
      <c r="B4" s="20" t="s">
        <v>62</v>
      </c>
      <c r="C4" s="20" t="s">
        <v>41</v>
      </c>
      <c r="D4" s="18"/>
      <c r="E4" s="18"/>
      <c r="F4" s="28"/>
      <c r="G4" s="28"/>
      <c r="H4" s="28"/>
      <c r="I4" s="28"/>
      <c r="J4" s="28"/>
      <c r="K4" s="28"/>
      <c r="L4" s="27">
        <f t="shared" ref="L4:L32" si="1">J4+K4</f>
        <v>0</v>
      </c>
      <c r="M4" s="28"/>
      <c r="N4" s="28"/>
      <c r="O4" s="36">
        <f t="shared" ref="O4:O32" si="2">+P3</f>
        <v>0</v>
      </c>
      <c r="P4" s="36"/>
      <c r="Q4" s="35">
        <f t="shared" ref="Q4:Q32" si="3">+P4-O4</f>
        <v>0</v>
      </c>
      <c r="R4" s="36"/>
      <c r="S4" s="28"/>
    </row>
    <row r="5" spans="1:19" ht="15" customHeight="1">
      <c r="A5" s="25">
        <f t="shared" si="0"/>
        <v>44108</v>
      </c>
      <c r="B5" s="20" t="s">
        <v>62</v>
      </c>
      <c r="C5" s="20" t="s">
        <v>41</v>
      </c>
      <c r="D5" s="18" t="s">
        <v>86</v>
      </c>
      <c r="E5" s="75" t="s">
        <v>87</v>
      </c>
      <c r="F5" s="76" t="s">
        <v>88</v>
      </c>
      <c r="G5" s="76" t="s">
        <v>84</v>
      </c>
      <c r="H5" s="28" t="s">
        <v>85</v>
      </c>
      <c r="I5" s="76" t="s">
        <v>4</v>
      </c>
      <c r="J5" s="28">
        <v>691.59</v>
      </c>
      <c r="K5" s="28">
        <v>48.41</v>
      </c>
      <c r="L5" s="27">
        <f t="shared" si="1"/>
        <v>740</v>
      </c>
      <c r="M5" s="28">
        <v>21.92</v>
      </c>
      <c r="N5" s="28">
        <v>33.76</v>
      </c>
      <c r="O5" s="36">
        <v>214207</v>
      </c>
      <c r="P5" s="36">
        <v>214507</v>
      </c>
      <c r="Q5" s="35">
        <f t="shared" si="3"/>
        <v>300</v>
      </c>
      <c r="R5" s="36">
        <v>214483</v>
      </c>
      <c r="S5" s="28"/>
    </row>
    <row r="6" spans="1:19" ht="15" customHeight="1">
      <c r="A6" s="25">
        <f t="shared" si="0"/>
        <v>44109</v>
      </c>
      <c r="B6" s="20" t="s">
        <v>62</v>
      </c>
      <c r="C6" s="20" t="s">
        <v>41</v>
      </c>
      <c r="D6" s="18" t="s">
        <v>86</v>
      </c>
      <c r="E6" s="75" t="s">
        <v>87</v>
      </c>
      <c r="F6" s="26" t="s">
        <v>119</v>
      </c>
      <c r="G6" s="22" t="s">
        <v>84</v>
      </c>
      <c r="H6" s="28" t="s">
        <v>85</v>
      </c>
      <c r="I6" s="22" t="s">
        <v>4</v>
      </c>
      <c r="J6" s="27">
        <v>598.13</v>
      </c>
      <c r="K6" s="27">
        <v>41.87</v>
      </c>
      <c r="L6" s="27">
        <f t="shared" si="1"/>
        <v>640</v>
      </c>
      <c r="M6" s="27">
        <v>21.92</v>
      </c>
      <c r="N6" s="27">
        <v>29.2</v>
      </c>
      <c r="O6" s="36">
        <v>214507</v>
      </c>
      <c r="P6" s="36">
        <v>214739</v>
      </c>
      <c r="Q6" s="35">
        <f t="shared" si="3"/>
        <v>232</v>
      </c>
      <c r="R6" s="36">
        <v>214716</v>
      </c>
      <c r="S6" s="28"/>
    </row>
    <row r="7" spans="1:19" ht="15" customHeight="1">
      <c r="A7" s="25">
        <f t="shared" si="0"/>
        <v>44110</v>
      </c>
      <c r="B7" s="20" t="s">
        <v>62</v>
      </c>
      <c r="C7" s="20" t="s">
        <v>41</v>
      </c>
      <c r="D7" s="18"/>
      <c r="E7" s="18"/>
      <c r="F7" s="28"/>
      <c r="G7" s="28"/>
      <c r="H7" s="28"/>
      <c r="I7" s="28"/>
      <c r="J7" s="28"/>
      <c r="K7" s="28"/>
      <c r="L7" s="27">
        <f t="shared" si="1"/>
        <v>0</v>
      </c>
      <c r="M7" s="28"/>
      <c r="N7" s="28"/>
      <c r="O7" s="36">
        <v>0</v>
      </c>
      <c r="P7" s="36">
        <v>0</v>
      </c>
      <c r="Q7" s="35">
        <f t="shared" si="3"/>
        <v>0</v>
      </c>
      <c r="R7" s="36"/>
      <c r="S7" s="28"/>
    </row>
    <row r="8" spans="1:19" ht="15" customHeight="1">
      <c r="A8" s="25">
        <f t="shared" si="0"/>
        <v>44111</v>
      </c>
      <c r="B8" s="20" t="s">
        <v>62</v>
      </c>
      <c r="C8" s="20" t="s">
        <v>41</v>
      </c>
      <c r="D8" s="18"/>
      <c r="E8" s="18"/>
      <c r="F8" s="28"/>
      <c r="G8" s="28"/>
      <c r="H8" s="28"/>
      <c r="I8" s="28"/>
      <c r="J8" s="28"/>
      <c r="K8" s="28"/>
      <c r="L8" s="27">
        <f t="shared" si="1"/>
        <v>0</v>
      </c>
      <c r="M8" s="28"/>
      <c r="N8" s="28"/>
      <c r="O8" s="36">
        <f t="shared" si="2"/>
        <v>0</v>
      </c>
      <c r="P8" s="36"/>
      <c r="Q8" s="35">
        <f t="shared" si="3"/>
        <v>0</v>
      </c>
      <c r="R8" s="36"/>
      <c r="S8" s="28"/>
    </row>
    <row r="9" spans="1:19" ht="15" customHeight="1">
      <c r="A9" s="25">
        <f t="shared" si="0"/>
        <v>44112</v>
      </c>
      <c r="B9" s="20" t="s">
        <v>62</v>
      </c>
      <c r="C9" s="20" t="s">
        <v>41</v>
      </c>
      <c r="D9" s="18"/>
      <c r="E9" s="18"/>
      <c r="F9" s="26"/>
      <c r="G9" s="22"/>
      <c r="H9" s="23"/>
      <c r="I9" s="22"/>
      <c r="J9" s="27"/>
      <c r="K9" s="27"/>
      <c r="L9" s="27">
        <f t="shared" si="1"/>
        <v>0</v>
      </c>
      <c r="M9" s="27"/>
      <c r="N9" s="27"/>
      <c r="O9" s="36">
        <f t="shared" si="2"/>
        <v>0</v>
      </c>
      <c r="P9" s="36"/>
      <c r="Q9" s="35">
        <f t="shared" si="3"/>
        <v>0</v>
      </c>
      <c r="R9" s="36"/>
      <c r="S9" s="28"/>
    </row>
    <row r="10" spans="1:19" ht="15" customHeight="1">
      <c r="A10" s="25">
        <f t="shared" si="0"/>
        <v>44113</v>
      </c>
      <c r="B10" s="20" t="s">
        <v>62</v>
      </c>
      <c r="C10" s="20" t="s">
        <v>41</v>
      </c>
      <c r="D10" s="18"/>
      <c r="E10" s="18"/>
      <c r="F10" s="28"/>
      <c r="G10" s="28"/>
      <c r="H10" s="28"/>
      <c r="I10" s="28"/>
      <c r="J10" s="28"/>
      <c r="K10" s="28"/>
      <c r="L10" s="27">
        <f t="shared" si="1"/>
        <v>0</v>
      </c>
      <c r="M10" s="28"/>
      <c r="N10" s="28"/>
      <c r="O10" s="36">
        <f t="shared" si="2"/>
        <v>0</v>
      </c>
      <c r="P10" s="36"/>
      <c r="Q10" s="35">
        <f t="shared" si="3"/>
        <v>0</v>
      </c>
      <c r="R10" s="36"/>
      <c r="S10" s="28"/>
    </row>
    <row r="11" spans="1:19" ht="15" customHeight="1">
      <c r="A11" s="25">
        <f t="shared" si="0"/>
        <v>44114</v>
      </c>
      <c r="B11" s="20" t="s">
        <v>62</v>
      </c>
      <c r="C11" s="20" t="s">
        <v>41</v>
      </c>
      <c r="D11" s="18"/>
      <c r="E11" s="18"/>
      <c r="F11" s="26"/>
      <c r="G11" s="22"/>
      <c r="H11" s="23"/>
      <c r="I11" s="22"/>
      <c r="J11" s="27"/>
      <c r="K11" s="27"/>
      <c r="L11" s="27">
        <f t="shared" si="1"/>
        <v>0</v>
      </c>
      <c r="M11" s="27"/>
      <c r="N11" s="27"/>
      <c r="O11" s="36">
        <f t="shared" si="2"/>
        <v>0</v>
      </c>
      <c r="P11" s="36"/>
      <c r="Q11" s="35">
        <f t="shared" si="3"/>
        <v>0</v>
      </c>
      <c r="R11" s="36"/>
      <c r="S11" s="28"/>
    </row>
    <row r="12" spans="1:19" ht="15" customHeight="1">
      <c r="A12" s="25">
        <f t="shared" si="0"/>
        <v>44115</v>
      </c>
      <c r="B12" s="20" t="s">
        <v>62</v>
      </c>
      <c r="C12" s="20" t="s">
        <v>41</v>
      </c>
      <c r="D12" s="18"/>
      <c r="E12" s="18"/>
      <c r="F12" s="28"/>
      <c r="G12" s="28"/>
      <c r="H12" s="28"/>
      <c r="I12" s="28"/>
      <c r="J12" s="28"/>
      <c r="K12" s="28"/>
      <c r="L12" s="27">
        <f t="shared" si="1"/>
        <v>0</v>
      </c>
      <c r="M12" s="28"/>
      <c r="N12" s="28"/>
      <c r="O12" s="36">
        <f t="shared" si="2"/>
        <v>0</v>
      </c>
      <c r="P12" s="36"/>
      <c r="Q12" s="35">
        <f t="shared" si="3"/>
        <v>0</v>
      </c>
      <c r="R12" s="36"/>
      <c r="S12" s="28"/>
    </row>
    <row r="13" spans="1:19" ht="15" customHeight="1">
      <c r="A13" s="25">
        <f t="shared" si="0"/>
        <v>44116</v>
      </c>
      <c r="B13" s="20" t="s">
        <v>62</v>
      </c>
      <c r="C13" s="20" t="s">
        <v>41</v>
      </c>
      <c r="D13" s="18"/>
      <c r="E13" s="18"/>
      <c r="F13" s="28"/>
      <c r="G13" s="28"/>
      <c r="H13" s="28"/>
      <c r="I13" s="28"/>
      <c r="J13" s="28"/>
      <c r="K13" s="28"/>
      <c r="L13" s="27">
        <f t="shared" si="1"/>
        <v>0</v>
      </c>
      <c r="M13" s="28"/>
      <c r="N13" s="28"/>
      <c r="O13" s="36">
        <f t="shared" si="2"/>
        <v>0</v>
      </c>
      <c r="P13" s="36"/>
      <c r="Q13" s="35">
        <f t="shared" si="3"/>
        <v>0</v>
      </c>
      <c r="R13" s="36"/>
      <c r="S13" s="28"/>
    </row>
    <row r="14" spans="1:19" ht="15" customHeight="1">
      <c r="A14" s="25">
        <f t="shared" si="0"/>
        <v>44117</v>
      </c>
      <c r="B14" s="20" t="s">
        <v>62</v>
      </c>
      <c r="C14" s="20" t="s">
        <v>41</v>
      </c>
      <c r="D14" s="18"/>
      <c r="E14" s="18"/>
      <c r="F14" s="28"/>
      <c r="G14" s="28"/>
      <c r="H14" s="28"/>
      <c r="I14" s="28"/>
      <c r="J14" s="28"/>
      <c r="K14" s="28"/>
      <c r="L14" s="27">
        <f t="shared" si="1"/>
        <v>0</v>
      </c>
      <c r="M14" s="28"/>
      <c r="N14" s="28"/>
      <c r="O14" s="36">
        <f t="shared" si="2"/>
        <v>0</v>
      </c>
      <c r="P14" s="36"/>
      <c r="Q14" s="35">
        <f t="shared" si="3"/>
        <v>0</v>
      </c>
      <c r="R14" s="36"/>
      <c r="S14" s="28"/>
    </row>
    <row r="15" spans="1:19" ht="15" customHeight="1">
      <c r="A15" s="25">
        <f t="shared" si="0"/>
        <v>44118</v>
      </c>
      <c r="B15" s="20" t="s">
        <v>62</v>
      </c>
      <c r="C15" s="20" t="s">
        <v>41</v>
      </c>
      <c r="D15" s="18"/>
      <c r="E15" s="18"/>
      <c r="F15" s="28"/>
      <c r="G15" s="28"/>
      <c r="H15" s="28"/>
      <c r="I15" s="28"/>
      <c r="J15" s="28"/>
      <c r="K15" s="28"/>
      <c r="L15" s="27">
        <f t="shared" si="1"/>
        <v>0</v>
      </c>
      <c r="M15" s="28"/>
      <c r="N15" s="28"/>
      <c r="O15" s="36">
        <f t="shared" si="2"/>
        <v>0</v>
      </c>
      <c r="P15" s="36"/>
      <c r="Q15" s="35">
        <f t="shared" si="3"/>
        <v>0</v>
      </c>
      <c r="R15" s="36"/>
      <c r="S15" s="28"/>
    </row>
    <row r="16" spans="1:19" ht="15" customHeight="1">
      <c r="A16" s="25">
        <f t="shared" si="0"/>
        <v>44119</v>
      </c>
      <c r="B16" s="20" t="s">
        <v>62</v>
      </c>
      <c r="C16" s="20" t="s">
        <v>41</v>
      </c>
      <c r="D16" s="18"/>
      <c r="E16" s="18"/>
      <c r="F16" s="26"/>
      <c r="G16" s="22"/>
      <c r="H16" s="23"/>
      <c r="I16" s="22"/>
      <c r="J16" s="27"/>
      <c r="K16" s="27"/>
      <c r="L16" s="27">
        <f t="shared" si="1"/>
        <v>0</v>
      </c>
      <c r="M16" s="27"/>
      <c r="N16" s="27"/>
      <c r="O16" s="36">
        <f t="shared" si="2"/>
        <v>0</v>
      </c>
      <c r="P16" s="36"/>
      <c r="Q16" s="35">
        <f t="shared" si="3"/>
        <v>0</v>
      </c>
      <c r="R16" s="36"/>
      <c r="S16" s="28"/>
    </row>
    <row r="17" spans="1:19" ht="15" customHeight="1">
      <c r="A17" s="25">
        <f t="shared" si="0"/>
        <v>44120</v>
      </c>
      <c r="B17" s="20" t="s">
        <v>62</v>
      </c>
      <c r="C17" s="20" t="s">
        <v>41</v>
      </c>
      <c r="D17" s="18"/>
      <c r="E17" s="18"/>
      <c r="F17" s="28"/>
      <c r="G17" s="28"/>
      <c r="H17" s="28"/>
      <c r="I17" s="28"/>
      <c r="J17" s="28"/>
      <c r="K17" s="28"/>
      <c r="L17" s="27">
        <f t="shared" si="1"/>
        <v>0</v>
      </c>
      <c r="M17" s="28"/>
      <c r="N17" s="28"/>
      <c r="O17" s="36">
        <f t="shared" si="2"/>
        <v>0</v>
      </c>
      <c r="P17" s="36"/>
      <c r="Q17" s="35">
        <f t="shared" si="3"/>
        <v>0</v>
      </c>
      <c r="R17" s="36"/>
      <c r="S17" s="28"/>
    </row>
    <row r="18" spans="1:19" ht="15" customHeight="1">
      <c r="A18" s="25">
        <f t="shared" si="0"/>
        <v>44121</v>
      </c>
      <c r="B18" s="20" t="s">
        <v>62</v>
      </c>
      <c r="C18" s="20" t="s">
        <v>41</v>
      </c>
      <c r="D18" s="28"/>
      <c r="E18" s="28"/>
      <c r="F18" s="28"/>
      <c r="G18" s="28"/>
      <c r="H18" s="28"/>
      <c r="I18" s="28"/>
      <c r="J18" s="28"/>
      <c r="K18" s="28"/>
      <c r="L18" s="27">
        <f t="shared" si="1"/>
        <v>0</v>
      </c>
      <c r="M18" s="28"/>
      <c r="N18" s="28"/>
      <c r="O18" s="36">
        <f t="shared" si="2"/>
        <v>0</v>
      </c>
      <c r="P18" s="36"/>
      <c r="Q18" s="35">
        <f t="shared" si="3"/>
        <v>0</v>
      </c>
      <c r="R18" s="36"/>
      <c r="S18" s="28"/>
    </row>
    <row r="19" spans="1:19" ht="15" customHeight="1">
      <c r="A19" s="25">
        <f t="shared" si="0"/>
        <v>44122</v>
      </c>
      <c r="B19" s="20" t="s">
        <v>62</v>
      </c>
      <c r="C19" s="20" t="s">
        <v>41</v>
      </c>
      <c r="D19" s="28"/>
      <c r="E19" s="28"/>
      <c r="F19" s="28"/>
      <c r="G19" s="28"/>
      <c r="H19" s="28"/>
      <c r="I19" s="28"/>
      <c r="J19" s="28"/>
      <c r="K19" s="28"/>
      <c r="L19" s="27">
        <f t="shared" si="1"/>
        <v>0</v>
      </c>
      <c r="M19" s="28"/>
      <c r="N19" s="28"/>
      <c r="O19" s="36">
        <f t="shared" si="2"/>
        <v>0</v>
      </c>
      <c r="P19" s="36"/>
      <c r="Q19" s="35">
        <f t="shared" si="3"/>
        <v>0</v>
      </c>
      <c r="R19" s="36"/>
      <c r="S19" s="28"/>
    </row>
    <row r="20" spans="1:19" ht="15" customHeight="1">
      <c r="A20" s="25">
        <f t="shared" si="0"/>
        <v>44123</v>
      </c>
      <c r="B20" s="20" t="s">
        <v>62</v>
      </c>
      <c r="C20" s="20" t="s">
        <v>41</v>
      </c>
      <c r="D20" s="28"/>
      <c r="E20" s="28"/>
      <c r="F20" s="26"/>
      <c r="G20" s="22"/>
      <c r="H20" s="23"/>
      <c r="I20" s="22"/>
      <c r="J20" s="27"/>
      <c r="K20" s="27"/>
      <c r="L20" s="27">
        <f t="shared" si="1"/>
        <v>0</v>
      </c>
      <c r="M20" s="27"/>
      <c r="N20" s="27"/>
      <c r="O20" s="36">
        <f t="shared" si="2"/>
        <v>0</v>
      </c>
      <c r="P20" s="36"/>
      <c r="Q20" s="35">
        <f t="shared" si="3"/>
        <v>0</v>
      </c>
      <c r="R20" s="36"/>
      <c r="S20" s="28"/>
    </row>
    <row r="21" spans="1:19" ht="15" customHeight="1">
      <c r="A21" s="25">
        <f t="shared" si="0"/>
        <v>44124</v>
      </c>
      <c r="B21" s="20" t="s">
        <v>62</v>
      </c>
      <c r="C21" s="20" t="s">
        <v>41</v>
      </c>
      <c r="D21" s="28"/>
      <c r="E21" s="28"/>
      <c r="F21" s="28"/>
      <c r="G21" s="28"/>
      <c r="H21" s="28"/>
      <c r="I21" s="28"/>
      <c r="J21" s="28"/>
      <c r="K21" s="28"/>
      <c r="L21" s="27">
        <f t="shared" si="1"/>
        <v>0</v>
      </c>
      <c r="M21" s="28"/>
      <c r="N21" s="28"/>
      <c r="O21" s="36">
        <f t="shared" si="2"/>
        <v>0</v>
      </c>
      <c r="P21" s="36"/>
      <c r="Q21" s="35">
        <f t="shared" si="3"/>
        <v>0</v>
      </c>
      <c r="R21" s="36"/>
      <c r="S21" s="28"/>
    </row>
    <row r="22" spans="1:19" ht="15" customHeight="1">
      <c r="A22" s="25">
        <f t="shared" si="0"/>
        <v>44125</v>
      </c>
      <c r="B22" s="20" t="s">
        <v>62</v>
      </c>
      <c r="C22" s="20" t="s">
        <v>41</v>
      </c>
      <c r="D22" s="28"/>
      <c r="E22" s="28"/>
      <c r="F22" s="26"/>
      <c r="G22" s="22"/>
      <c r="H22" s="23"/>
      <c r="I22" s="22"/>
      <c r="J22" s="27"/>
      <c r="K22" s="27"/>
      <c r="L22" s="27">
        <f t="shared" si="1"/>
        <v>0</v>
      </c>
      <c r="M22" s="27"/>
      <c r="N22" s="27"/>
      <c r="O22" s="36">
        <f t="shared" si="2"/>
        <v>0</v>
      </c>
      <c r="P22" s="36"/>
      <c r="Q22" s="35">
        <f t="shared" si="3"/>
        <v>0</v>
      </c>
      <c r="R22" s="36"/>
      <c r="S22" s="28"/>
    </row>
    <row r="23" spans="1:19" ht="15" customHeight="1">
      <c r="A23" s="25">
        <f t="shared" si="0"/>
        <v>44126</v>
      </c>
      <c r="B23" s="20" t="s">
        <v>62</v>
      </c>
      <c r="C23" s="20" t="s">
        <v>41</v>
      </c>
      <c r="D23" s="28"/>
      <c r="E23" s="28"/>
      <c r="F23" s="28"/>
      <c r="G23" s="28"/>
      <c r="H23" s="28"/>
      <c r="I23" s="28"/>
      <c r="J23" s="28"/>
      <c r="K23" s="28"/>
      <c r="L23" s="27">
        <f t="shared" si="1"/>
        <v>0</v>
      </c>
      <c r="M23" s="28"/>
      <c r="N23" s="28"/>
      <c r="O23" s="36">
        <f t="shared" si="2"/>
        <v>0</v>
      </c>
      <c r="P23" s="36"/>
      <c r="Q23" s="35">
        <f t="shared" si="3"/>
        <v>0</v>
      </c>
      <c r="R23" s="36"/>
      <c r="S23" s="28"/>
    </row>
    <row r="24" spans="1:19" ht="15" customHeight="1">
      <c r="A24" s="25">
        <f t="shared" si="0"/>
        <v>44127</v>
      </c>
      <c r="B24" s="20" t="s">
        <v>62</v>
      </c>
      <c r="C24" s="20" t="s">
        <v>41</v>
      </c>
      <c r="D24" s="28"/>
      <c r="E24" s="28"/>
      <c r="F24" s="28"/>
      <c r="G24" s="28"/>
      <c r="H24" s="28"/>
      <c r="I24" s="28"/>
      <c r="J24" s="28"/>
      <c r="K24" s="28"/>
      <c r="L24" s="27">
        <f t="shared" si="1"/>
        <v>0</v>
      </c>
      <c r="M24" s="28"/>
      <c r="N24" s="28"/>
      <c r="O24" s="36">
        <f t="shared" si="2"/>
        <v>0</v>
      </c>
      <c r="P24" s="36"/>
      <c r="Q24" s="35">
        <f t="shared" si="3"/>
        <v>0</v>
      </c>
      <c r="R24" s="36"/>
      <c r="S24" s="28"/>
    </row>
    <row r="25" spans="1:19" ht="15" customHeight="1">
      <c r="A25" s="25">
        <f t="shared" si="0"/>
        <v>44128</v>
      </c>
      <c r="B25" s="20" t="s">
        <v>62</v>
      </c>
      <c r="C25" s="20" t="s">
        <v>41</v>
      </c>
      <c r="D25" s="28"/>
      <c r="E25" s="28"/>
      <c r="F25" s="26"/>
      <c r="G25" s="22"/>
      <c r="H25" s="23"/>
      <c r="I25" s="22"/>
      <c r="J25" s="27"/>
      <c r="K25" s="27"/>
      <c r="L25" s="27">
        <f t="shared" si="1"/>
        <v>0</v>
      </c>
      <c r="M25" s="27"/>
      <c r="N25" s="27"/>
      <c r="O25" s="36">
        <f t="shared" si="2"/>
        <v>0</v>
      </c>
      <c r="P25" s="36"/>
      <c r="Q25" s="35">
        <f t="shared" si="3"/>
        <v>0</v>
      </c>
      <c r="R25" s="36"/>
      <c r="S25" s="28"/>
    </row>
    <row r="26" spans="1:19" ht="15" customHeight="1">
      <c r="A26" s="25">
        <f t="shared" si="0"/>
        <v>44129</v>
      </c>
      <c r="B26" s="20" t="s">
        <v>62</v>
      </c>
      <c r="C26" s="20" t="s">
        <v>41</v>
      </c>
      <c r="D26" s="28"/>
      <c r="E26" s="28"/>
      <c r="F26" s="28"/>
      <c r="G26" s="28"/>
      <c r="H26" s="28"/>
      <c r="I26" s="28"/>
      <c r="J26" s="28"/>
      <c r="K26" s="28"/>
      <c r="L26" s="27">
        <f t="shared" si="1"/>
        <v>0</v>
      </c>
      <c r="M26" s="28"/>
      <c r="N26" s="28"/>
      <c r="O26" s="36">
        <f t="shared" si="2"/>
        <v>0</v>
      </c>
      <c r="P26" s="36"/>
      <c r="Q26" s="35">
        <f t="shared" si="3"/>
        <v>0</v>
      </c>
      <c r="R26" s="36"/>
      <c r="S26" s="28"/>
    </row>
    <row r="27" spans="1:19" ht="15" customHeight="1">
      <c r="A27" s="25">
        <f t="shared" si="0"/>
        <v>44130</v>
      </c>
      <c r="B27" s="20" t="s">
        <v>62</v>
      </c>
      <c r="C27" s="20" t="s">
        <v>41</v>
      </c>
      <c r="D27" s="28"/>
      <c r="E27" s="28"/>
      <c r="F27" s="26"/>
      <c r="G27" s="22"/>
      <c r="H27" s="23"/>
      <c r="I27" s="22"/>
      <c r="J27" s="27"/>
      <c r="K27" s="27"/>
      <c r="L27" s="27">
        <f t="shared" si="1"/>
        <v>0</v>
      </c>
      <c r="M27" s="27"/>
      <c r="N27" s="27"/>
      <c r="O27" s="36">
        <f t="shared" si="2"/>
        <v>0</v>
      </c>
      <c r="P27" s="36"/>
      <c r="Q27" s="35">
        <f t="shared" si="3"/>
        <v>0</v>
      </c>
      <c r="R27" s="36"/>
      <c r="S27" s="28"/>
    </row>
    <row r="28" spans="1:19" ht="15" customHeight="1">
      <c r="A28" s="25">
        <f t="shared" si="0"/>
        <v>44131</v>
      </c>
      <c r="B28" s="20" t="s">
        <v>62</v>
      </c>
      <c r="C28" s="20" t="s">
        <v>41</v>
      </c>
      <c r="D28" s="28"/>
      <c r="E28" s="28"/>
      <c r="F28" s="29"/>
      <c r="G28" s="22"/>
      <c r="H28" s="23"/>
      <c r="I28" s="22"/>
      <c r="J28" s="27"/>
      <c r="K28" s="27"/>
      <c r="L28" s="27">
        <f t="shared" si="1"/>
        <v>0</v>
      </c>
      <c r="M28" s="27"/>
      <c r="N28" s="27"/>
      <c r="O28" s="36">
        <f t="shared" si="2"/>
        <v>0</v>
      </c>
      <c r="P28" s="36"/>
      <c r="Q28" s="35">
        <f t="shared" si="3"/>
        <v>0</v>
      </c>
      <c r="R28" s="36"/>
      <c r="S28" s="28"/>
    </row>
    <row r="29" spans="1:19">
      <c r="A29" s="25">
        <f t="shared" si="0"/>
        <v>44132</v>
      </c>
      <c r="B29" s="20" t="s">
        <v>62</v>
      </c>
      <c r="C29" s="20" t="s">
        <v>41</v>
      </c>
      <c r="D29" s="28"/>
      <c r="E29" s="28"/>
      <c r="F29" s="29"/>
      <c r="G29" s="22"/>
      <c r="H29" s="23"/>
      <c r="I29" s="22"/>
      <c r="J29" s="27"/>
      <c r="K29" s="27"/>
      <c r="L29" s="27">
        <f t="shared" si="1"/>
        <v>0</v>
      </c>
      <c r="M29" s="27"/>
      <c r="N29" s="27"/>
      <c r="O29" s="36">
        <f t="shared" si="2"/>
        <v>0</v>
      </c>
      <c r="P29" s="36"/>
      <c r="Q29" s="35">
        <f t="shared" si="3"/>
        <v>0</v>
      </c>
      <c r="R29" s="36"/>
      <c r="S29" s="28"/>
    </row>
    <row r="30" spans="1:19">
      <c r="A30" s="25">
        <f t="shared" si="0"/>
        <v>44133</v>
      </c>
      <c r="B30" s="20" t="s">
        <v>62</v>
      </c>
      <c r="C30" s="20" t="s">
        <v>41</v>
      </c>
      <c r="D30" s="28"/>
      <c r="E30" s="28"/>
      <c r="F30" s="26"/>
      <c r="G30" s="29"/>
      <c r="H30" s="23"/>
      <c r="I30" s="30"/>
      <c r="J30" s="27"/>
      <c r="K30" s="27"/>
      <c r="L30" s="27">
        <f t="shared" si="1"/>
        <v>0</v>
      </c>
      <c r="M30" s="27"/>
      <c r="N30" s="27"/>
      <c r="O30" s="36">
        <f t="shared" si="2"/>
        <v>0</v>
      </c>
      <c r="P30" s="36"/>
      <c r="Q30" s="35">
        <f t="shared" si="3"/>
        <v>0</v>
      </c>
      <c r="R30" s="36"/>
      <c r="S30" s="28"/>
    </row>
    <row r="31" spans="1:19">
      <c r="A31" s="25">
        <f t="shared" si="0"/>
        <v>44134</v>
      </c>
      <c r="B31" s="20" t="s">
        <v>62</v>
      </c>
      <c r="C31" s="20" t="s">
        <v>41</v>
      </c>
      <c r="D31" s="28"/>
      <c r="E31" s="28"/>
      <c r="F31" s="31"/>
      <c r="G31" s="22"/>
      <c r="H31" s="23"/>
      <c r="I31" s="22"/>
      <c r="J31" s="27"/>
      <c r="K31" s="27"/>
      <c r="L31" s="27">
        <f t="shared" si="1"/>
        <v>0</v>
      </c>
      <c r="M31" s="27"/>
      <c r="N31" s="27"/>
      <c r="O31" s="36">
        <f t="shared" si="2"/>
        <v>0</v>
      </c>
      <c r="P31" s="36"/>
      <c r="Q31" s="35">
        <f t="shared" si="3"/>
        <v>0</v>
      </c>
      <c r="R31" s="36"/>
      <c r="S31" s="28"/>
    </row>
    <row r="32" spans="1:19">
      <c r="A32" s="25"/>
      <c r="B32" s="20" t="s">
        <v>62</v>
      </c>
      <c r="C32" s="20" t="s">
        <v>41</v>
      </c>
      <c r="D32" s="28"/>
      <c r="E32" s="28"/>
      <c r="F32" s="31"/>
      <c r="G32" s="22"/>
      <c r="H32" s="23"/>
      <c r="I32" s="22"/>
      <c r="J32" s="27"/>
      <c r="K32" s="27"/>
      <c r="L32" s="27">
        <f t="shared" si="1"/>
        <v>0</v>
      </c>
      <c r="M32" s="27"/>
      <c r="N32" s="27"/>
      <c r="O32" s="36">
        <f t="shared" si="2"/>
        <v>0</v>
      </c>
      <c r="P32" s="36"/>
      <c r="Q32" s="39">
        <f t="shared" si="3"/>
        <v>0</v>
      </c>
      <c r="R32" s="36"/>
      <c r="S32" s="28"/>
    </row>
    <row r="33" spans="1:14" ht="15.75" thickBot="1">
      <c r="A33" s="14"/>
      <c r="F33" s="15" t="s">
        <v>3</v>
      </c>
      <c r="G33" s="15"/>
      <c r="H33" s="15"/>
      <c r="I33" s="15"/>
      <c r="J33" s="16">
        <f>SUM(J2:J32)</f>
        <v>1289.72</v>
      </c>
      <c r="K33" s="16">
        <f t="shared" ref="K33:N33" si="4">SUM(K2:K32)</f>
        <v>90.28</v>
      </c>
      <c r="L33" s="16">
        <f t="shared" si="4"/>
        <v>1380</v>
      </c>
      <c r="M33" s="15"/>
      <c r="N33" s="16">
        <f t="shared" si="4"/>
        <v>62.959999999999994</v>
      </c>
    </row>
    <row r="34" spans="1:14">
      <c r="A34" s="14"/>
    </row>
    <row r="35" spans="1:14">
      <c r="A35" s="14"/>
      <c r="G35" s="10"/>
      <c r="H35" s="11" t="s">
        <v>2</v>
      </c>
      <c r="I35" s="10"/>
      <c r="L35" s="9" t="e">
        <f>#REF!-L33</f>
        <v>#REF!</v>
      </c>
    </row>
    <row r="36" spans="1:14">
      <c r="A36" s="14"/>
      <c r="G36" s="8"/>
      <c r="I36" s="7">
        <v>214207</v>
      </c>
      <c r="J36" s="6">
        <v>214739</v>
      </c>
      <c r="L36" s="5">
        <f>J36-I36</f>
        <v>532</v>
      </c>
    </row>
    <row r="37" spans="1:14">
      <c r="A37" s="14"/>
      <c r="G37" s="4"/>
      <c r="I37" s="3" t="s">
        <v>1</v>
      </c>
      <c r="J37" s="3" t="s">
        <v>0</v>
      </c>
      <c r="L37" s="2">
        <f>L36/N33</f>
        <v>8.4498094027954274</v>
      </c>
    </row>
    <row r="38" spans="1:14">
      <c r="A38" s="14"/>
    </row>
    <row r="39" spans="1:14">
      <c r="A39" s="14"/>
    </row>
    <row r="40" spans="1:14">
      <c r="A40" s="14"/>
    </row>
    <row r="41" spans="1:14">
      <c r="A41" s="14"/>
    </row>
    <row r="42" spans="1:14">
      <c r="A42" s="14"/>
    </row>
    <row r="43" spans="1:14">
      <c r="A43" s="14"/>
    </row>
    <row r="44" spans="1:14">
      <c r="A44" s="14"/>
    </row>
  </sheetData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44"/>
  <sheetViews>
    <sheetView workbookViewId="0">
      <selection activeCell="T9" sqref="T9"/>
    </sheetView>
  </sheetViews>
  <sheetFormatPr defaultColWidth="9" defaultRowHeight="15"/>
  <cols>
    <col min="1" max="1" width="11.7109375" style="1" customWidth="1"/>
    <col min="2" max="2" width="11.28515625" style="1" bestFit="1" customWidth="1"/>
    <col min="3" max="3" width="9" style="1"/>
    <col min="4" max="4" width="11.5703125" style="1" customWidth="1"/>
    <col min="5" max="5" width="20.5703125" style="1" customWidth="1"/>
    <col min="6" max="6" width="13" style="1" customWidth="1"/>
    <col min="7" max="7" width="17" style="1" customWidth="1"/>
    <col min="8" max="8" width="36.42578125" style="1" customWidth="1"/>
    <col min="9" max="9" width="12.85546875" style="1" customWidth="1"/>
    <col min="10" max="10" width="13.42578125" style="1" customWidth="1"/>
    <col min="11" max="11" width="14.5703125" style="1" customWidth="1"/>
    <col min="12" max="12" width="15.28515625" style="1" bestFit="1" customWidth="1"/>
    <col min="13" max="13" width="9.42578125" style="1" bestFit="1" customWidth="1"/>
    <col min="14" max="14" width="11.7109375" style="1" bestFit="1" customWidth="1"/>
    <col min="15" max="15" width="12.140625" style="37" customWidth="1"/>
    <col min="16" max="16" width="12.5703125" style="37" customWidth="1"/>
    <col min="17" max="18" width="9" style="37"/>
    <col min="19" max="16384" width="9" style="1"/>
  </cols>
  <sheetData>
    <row r="1" spans="1:19" s="13" customFormat="1" ht="63">
      <c r="A1" s="32" t="s">
        <v>31</v>
      </c>
      <c r="B1" s="32" t="s">
        <v>28</v>
      </c>
      <c r="C1" s="17" t="s">
        <v>29</v>
      </c>
      <c r="D1" s="33" t="s">
        <v>27</v>
      </c>
      <c r="E1" s="33" t="s">
        <v>25</v>
      </c>
      <c r="F1" s="17" t="s">
        <v>23</v>
      </c>
      <c r="G1" s="17" t="s">
        <v>22</v>
      </c>
      <c r="H1" s="17" t="s">
        <v>21</v>
      </c>
      <c r="I1" s="17" t="s">
        <v>20</v>
      </c>
      <c r="J1" s="17" t="s">
        <v>19</v>
      </c>
      <c r="K1" s="17" t="s">
        <v>18</v>
      </c>
      <c r="L1" s="17" t="s">
        <v>17</v>
      </c>
      <c r="M1" s="17" t="s">
        <v>16</v>
      </c>
      <c r="N1" s="17" t="s">
        <v>15</v>
      </c>
      <c r="O1" s="34" t="s">
        <v>32</v>
      </c>
      <c r="P1" s="34" t="s">
        <v>35</v>
      </c>
      <c r="Q1" s="34" t="s">
        <v>34</v>
      </c>
      <c r="R1" s="34" t="s">
        <v>33</v>
      </c>
      <c r="S1" s="34" t="s">
        <v>44</v>
      </c>
    </row>
    <row r="2" spans="1:19" s="12" customFormat="1" ht="15" customHeight="1">
      <c r="A2" s="19">
        <v>44105</v>
      </c>
      <c r="B2" s="20" t="s">
        <v>62</v>
      </c>
      <c r="C2" s="20" t="s">
        <v>42</v>
      </c>
      <c r="D2" s="18"/>
      <c r="E2" s="18"/>
      <c r="F2" s="20"/>
      <c r="G2" s="20"/>
      <c r="H2" s="20"/>
      <c r="I2" s="20"/>
      <c r="J2" s="20"/>
      <c r="K2" s="20"/>
      <c r="L2" s="20"/>
      <c r="M2" s="20"/>
      <c r="N2" s="20"/>
      <c r="O2" s="68"/>
      <c r="P2" s="68"/>
      <c r="Q2" s="68"/>
      <c r="R2" s="68"/>
      <c r="S2" s="69"/>
    </row>
    <row r="3" spans="1:19" ht="15" customHeight="1">
      <c r="A3" s="25">
        <f>+A2+1</f>
        <v>44106</v>
      </c>
      <c r="B3" s="20" t="s">
        <v>62</v>
      </c>
      <c r="C3" s="20" t="s">
        <v>42</v>
      </c>
      <c r="D3" s="18"/>
      <c r="E3" s="18"/>
      <c r="F3" s="21"/>
      <c r="G3" s="22"/>
      <c r="H3" s="23"/>
      <c r="I3" s="22"/>
      <c r="J3" s="24"/>
      <c r="K3" s="24"/>
      <c r="L3" s="27">
        <f>J3+K3</f>
        <v>0</v>
      </c>
      <c r="M3" s="24"/>
      <c r="N3" s="24"/>
      <c r="O3" s="39">
        <v>0</v>
      </c>
      <c r="P3" s="35"/>
      <c r="Q3" s="35">
        <f>+P3-O3</f>
        <v>0</v>
      </c>
      <c r="R3" s="36"/>
      <c r="S3" s="28"/>
    </row>
    <row r="4" spans="1:19" ht="15" customHeight="1">
      <c r="A4" s="25">
        <f t="shared" ref="A4:A31" si="0">+A3+1</f>
        <v>44107</v>
      </c>
      <c r="B4" s="20" t="s">
        <v>62</v>
      </c>
      <c r="C4" s="20" t="s">
        <v>42</v>
      </c>
      <c r="D4" s="18"/>
      <c r="E4" s="18"/>
      <c r="F4" s="28"/>
      <c r="G4" s="28"/>
      <c r="H4" s="28"/>
      <c r="I4" s="28"/>
      <c r="J4" s="28"/>
      <c r="K4" s="28"/>
      <c r="L4" s="27">
        <f t="shared" ref="L4:L32" si="1">J4+K4</f>
        <v>0</v>
      </c>
      <c r="M4" s="28"/>
      <c r="N4" s="28"/>
      <c r="O4" s="36">
        <f t="shared" ref="O4:O32" si="2">+P3</f>
        <v>0</v>
      </c>
      <c r="P4" s="36"/>
      <c r="Q4" s="35">
        <f t="shared" ref="Q4:Q32" si="3">+P4-O4</f>
        <v>0</v>
      </c>
      <c r="R4" s="36"/>
      <c r="S4" s="28"/>
    </row>
    <row r="5" spans="1:19" ht="15" customHeight="1">
      <c r="A5" s="25">
        <f t="shared" si="0"/>
        <v>44108</v>
      </c>
      <c r="B5" s="20" t="s">
        <v>62</v>
      </c>
      <c r="C5" s="20" t="s">
        <v>42</v>
      </c>
      <c r="D5" s="18" t="s">
        <v>89</v>
      </c>
      <c r="E5" s="75" t="s">
        <v>90</v>
      </c>
      <c r="F5" s="76" t="s">
        <v>91</v>
      </c>
      <c r="G5" s="76" t="s">
        <v>92</v>
      </c>
      <c r="H5" s="28" t="s">
        <v>93</v>
      </c>
      <c r="I5" s="76" t="s">
        <v>4</v>
      </c>
      <c r="J5" s="28">
        <v>411.21</v>
      </c>
      <c r="K5" s="28">
        <v>28.79</v>
      </c>
      <c r="L5" s="27">
        <f t="shared" si="1"/>
        <v>440</v>
      </c>
      <c r="M5" s="28">
        <v>18.86</v>
      </c>
      <c r="N5" s="28">
        <v>23.32</v>
      </c>
      <c r="O5" s="36">
        <v>230552</v>
      </c>
      <c r="P5" s="36">
        <v>230785</v>
      </c>
      <c r="Q5" s="35">
        <f t="shared" si="3"/>
        <v>233</v>
      </c>
      <c r="R5" s="36">
        <v>230782</v>
      </c>
      <c r="S5" s="28"/>
    </row>
    <row r="6" spans="1:19" ht="15" customHeight="1">
      <c r="A6" s="25">
        <f t="shared" si="0"/>
        <v>44109</v>
      </c>
      <c r="B6" s="20" t="s">
        <v>62</v>
      </c>
      <c r="C6" s="20" t="s">
        <v>42</v>
      </c>
      <c r="D6" s="18" t="s">
        <v>89</v>
      </c>
      <c r="E6" s="75" t="s">
        <v>90</v>
      </c>
      <c r="F6" s="26" t="s">
        <v>120</v>
      </c>
      <c r="G6" s="22" t="s">
        <v>92</v>
      </c>
      <c r="H6" s="28" t="s">
        <v>93</v>
      </c>
      <c r="I6" s="22" t="s">
        <v>4</v>
      </c>
      <c r="J6" s="27">
        <v>439.25</v>
      </c>
      <c r="K6" s="27">
        <v>30.75</v>
      </c>
      <c r="L6" s="27">
        <f t="shared" si="1"/>
        <v>470</v>
      </c>
      <c r="M6" s="27">
        <v>18.86</v>
      </c>
      <c r="N6" s="27">
        <v>24.92</v>
      </c>
      <c r="O6" s="36">
        <v>230785</v>
      </c>
      <c r="P6" s="36">
        <v>231043</v>
      </c>
      <c r="Q6" s="35">
        <f t="shared" si="3"/>
        <v>258</v>
      </c>
      <c r="R6" s="36">
        <v>231039</v>
      </c>
      <c r="S6" s="28"/>
    </row>
    <row r="7" spans="1:19" ht="15" customHeight="1">
      <c r="A7" s="25">
        <f t="shared" si="0"/>
        <v>44110</v>
      </c>
      <c r="B7" s="20" t="s">
        <v>62</v>
      </c>
      <c r="C7" s="20" t="s">
        <v>42</v>
      </c>
      <c r="D7" s="18"/>
      <c r="E7" s="18"/>
      <c r="F7" s="28"/>
      <c r="G7" s="28"/>
      <c r="H7" s="28"/>
      <c r="I7" s="28"/>
      <c r="J7" s="28"/>
      <c r="K7" s="28"/>
      <c r="L7" s="27">
        <f t="shared" si="1"/>
        <v>0</v>
      </c>
      <c r="M7" s="28"/>
      <c r="N7" s="28"/>
      <c r="O7" s="36">
        <v>0</v>
      </c>
      <c r="P7" s="36">
        <v>0</v>
      </c>
      <c r="Q7" s="35">
        <f t="shared" si="3"/>
        <v>0</v>
      </c>
      <c r="R7" s="36"/>
      <c r="S7" s="28"/>
    </row>
    <row r="8" spans="1:19" ht="15" customHeight="1">
      <c r="A8" s="25">
        <f t="shared" si="0"/>
        <v>44111</v>
      </c>
      <c r="B8" s="20" t="s">
        <v>62</v>
      </c>
      <c r="C8" s="20" t="s">
        <v>42</v>
      </c>
      <c r="D8" s="18"/>
      <c r="E8" s="18"/>
      <c r="F8" s="28"/>
      <c r="G8" s="28"/>
      <c r="H8" s="28"/>
      <c r="I8" s="28"/>
      <c r="J8" s="28"/>
      <c r="K8" s="28"/>
      <c r="L8" s="27">
        <f t="shared" si="1"/>
        <v>0</v>
      </c>
      <c r="M8" s="28"/>
      <c r="N8" s="28"/>
      <c r="O8" s="36">
        <f t="shared" si="2"/>
        <v>0</v>
      </c>
      <c r="P8" s="36"/>
      <c r="Q8" s="35">
        <f t="shared" si="3"/>
        <v>0</v>
      </c>
      <c r="R8" s="36"/>
      <c r="S8" s="28"/>
    </row>
    <row r="9" spans="1:19" ht="15" customHeight="1">
      <c r="A9" s="25">
        <f t="shared" si="0"/>
        <v>44112</v>
      </c>
      <c r="B9" s="20" t="s">
        <v>62</v>
      </c>
      <c r="C9" s="20" t="s">
        <v>42</v>
      </c>
      <c r="D9" s="18"/>
      <c r="E9" s="18"/>
      <c r="F9" s="26"/>
      <c r="G9" s="22"/>
      <c r="H9" s="23"/>
      <c r="I9" s="22"/>
      <c r="J9" s="27"/>
      <c r="K9" s="27"/>
      <c r="L9" s="27">
        <f t="shared" si="1"/>
        <v>0</v>
      </c>
      <c r="M9" s="27"/>
      <c r="N9" s="27"/>
      <c r="O9" s="36">
        <f t="shared" si="2"/>
        <v>0</v>
      </c>
      <c r="P9" s="36"/>
      <c r="Q9" s="35">
        <f t="shared" si="3"/>
        <v>0</v>
      </c>
      <c r="R9" s="36"/>
      <c r="S9" s="28"/>
    </row>
    <row r="10" spans="1:19" ht="15" customHeight="1">
      <c r="A10" s="25">
        <f t="shared" si="0"/>
        <v>44113</v>
      </c>
      <c r="B10" s="20" t="s">
        <v>62</v>
      </c>
      <c r="C10" s="20" t="s">
        <v>42</v>
      </c>
      <c r="D10" s="18"/>
      <c r="E10" s="18"/>
      <c r="F10" s="28"/>
      <c r="G10" s="28"/>
      <c r="H10" s="28"/>
      <c r="I10" s="28"/>
      <c r="J10" s="28"/>
      <c r="K10" s="28"/>
      <c r="L10" s="27">
        <f t="shared" si="1"/>
        <v>0</v>
      </c>
      <c r="M10" s="28"/>
      <c r="N10" s="28"/>
      <c r="O10" s="36">
        <f t="shared" si="2"/>
        <v>0</v>
      </c>
      <c r="P10" s="36"/>
      <c r="Q10" s="35">
        <f t="shared" si="3"/>
        <v>0</v>
      </c>
      <c r="R10" s="36"/>
      <c r="S10" s="28"/>
    </row>
    <row r="11" spans="1:19" ht="15" customHeight="1">
      <c r="A11" s="25">
        <f t="shared" si="0"/>
        <v>44114</v>
      </c>
      <c r="B11" s="20" t="s">
        <v>62</v>
      </c>
      <c r="C11" s="20" t="s">
        <v>42</v>
      </c>
      <c r="D11" s="18"/>
      <c r="E11" s="18"/>
      <c r="F11" s="26"/>
      <c r="G11" s="22"/>
      <c r="H11" s="23"/>
      <c r="I11" s="22"/>
      <c r="J11" s="27"/>
      <c r="K11" s="27"/>
      <c r="L11" s="27">
        <f t="shared" si="1"/>
        <v>0</v>
      </c>
      <c r="M11" s="27"/>
      <c r="N11" s="27"/>
      <c r="O11" s="36">
        <f t="shared" si="2"/>
        <v>0</v>
      </c>
      <c r="P11" s="36"/>
      <c r="Q11" s="35">
        <f t="shared" si="3"/>
        <v>0</v>
      </c>
      <c r="R11" s="36"/>
      <c r="S11" s="28"/>
    </row>
    <row r="12" spans="1:19" ht="15" customHeight="1">
      <c r="A12" s="25">
        <f t="shared" si="0"/>
        <v>44115</v>
      </c>
      <c r="B12" s="20" t="s">
        <v>62</v>
      </c>
      <c r="C12" s="20" t="s">
        <v>42</v>
      </c>
      <c r="D12" s="18"/>
      <c r="E12" s="18"/>
      <c r="F12" s="28"/>
      <c r="G12" s="28"/>
      <c r="H12" s="28"/>
      <c r="I12" s="28"/>
      <c r="J12" s="28"/>
      <c r="K12" s="28"/>
      <c r="L12" s="27">
        <f t="shared" si="1"/>
        <v>0</v>
      </c>
      <c r="M12" s="28"/>
      <c r="N12" s="28"/>
      <c r="O12" s="36">
        <f t="shared" si="2"/>
        <v>0</v>
      </c>
      <c r="P12" s="36"/>
      <c r="Q12" s="35">
        <f t="shared" si="3"/>
        <v>0</v>
      </c>
      <c r="R12" s="36"/>
      <c r="S12" s="28"/>
    </row>
    <row r="13" spans="1:19" ht="15" customHeight="1">
      <c r="A13" s="25">
        <f t="shared" si="0"/>
        <v>44116</v>
      </c>
      <c r="B13" s="20" t="s">
        <v>62</v>
      </c>
      <c r="C13" s="20" t="s">
        <v>42</v>
      </c>
      <c r="D13" s="18"/>
      <c r="E13" s="18"/>
      <c r="F13" s="28"/>
      <c r="G13" s="28"/>
      <c r="H13" s="28"/>
      <c r="I13" s="28"/>
      <c r="J13" s="28"/>
      <c r="K13" s="28"/>
      <c r="L13" s="27">
        <f t="shared" si="1"/>
        <v>0</v>
      </c>
      <c r="M13" s="28"/>
      <c r="N13" s="28"/>
      <c r="O13" s="36">
        <f t="shared" si="2"/>
        <v>0</v>
      </c>
      <c r="P13" s="36"/>
      <c r="Q13" s="35">
        <f t="shared" si="3"/>
        <v>0</v>
      </c>
      <c r="R13" s="36"/>
      <c r="S13" s="28"/>
    </row>
    <row r="14" spans="1:19" ht="15" customHeight="1">
      <c r="A14" s="25">
        <f t="shared" si="0"/>
        <v>44117</v>
      </c>
      <c r="B14" s="20" t="s">
        <v>62</v>
      </c>
      <c r="C14" s="20" t="s">
        <v>42</v>
      </c>
      <c r="D14" s="18"/>
      <c r="E14" s="18"/>
      <c r="F14" s="28"/>
      <c r="G14" s="28"/>
      <c r="H14" s="28"/>
      <c r="I14" s="28"/>
      <c r="J14" s="28"/>
      <c r="K14" s="28"/>
      <c r="L14" s="27">
        <f t="shared" si="1"/>
        <v>0</v>
      </c>
      <c r="M14" s="28"/>
      <c r="N14" s="28"/>
      <c r="O14" s="36">
        <f t="shared" si="2"/>
        <v>0</v>
      </c>
      <c r="P14" s="36"/>
      <c r="Q14" s="35">
        <f t="shared" si="3"/>
        <v>0</v>
      </c>
      <c r="R14" s="36"/>
      <c r="S14" s="28"/>
    </row>
    <row r="15" spans="1:19" ht="15" customHeight="1">
      <c r="A15" s="25">
        <f t="shared" si="0"/>
        <v>44118</v>
      </c>
      <c r="B15" s="20" t="s">
        <v>62</v>
      </c>
      <c r="C15" s="20" t="s">
        <v>42</v>
      </c>
      <c r="D15" s="18"/>
      <c r="E15" s="18"/>
      <c r="F15" s="28"/>
      <c r="G15" s="28"/>
      <c r="H15" s="28"/>
      <c r="I15" s="28"/>
      <c r="J15" s="28"/>
      <c r="K15" s="28"/>
      <c r="L15" s="27">
        <f t="shared" si="1"/>
        <v>0</v>
      </c>
      <c r="M15" s="28"/>
      <c r="N15" s="28"/>
      <c r="O15" s="36">
        <f t="shared" si="2"/>
        <v>0</v>
      </c>
      <c r="P15" s="36"/>
      <c r="Q15" s="35">
        <f t="shared" si="3"/>
        <v>0</v>
      </c>
      <c r="R15" s="36"/>
      <c r="S15" s="28"/>
    </row>
    <row r="16" spans="1:19" ht="15" customHeight="1">
      <c r="A16" s="25">
        <f t="shared" si="0"/>
        <v>44119</v>
      </c>
      <c r="B16" s="20" t="s">
        <v>62</v>
      </c>
      <c r="C16" s="20" t="s">
        <v>42</v>
      </c>
      <c r="D16" s="18"/>
      <c r="E16" s="18"/>
      <c r="F16" s="26"/>
      <c r="G16" s="22"/>
      <c r="H16" s="23"/>
      <c r="I16" s="22"/>
      <c r="J16" s="27"/>
      <c r="K16" s="27"/>
      <c r="L16" s="27">
        <f t="shared" si="1"/>
        <v>0</v>
      </c>
      <c r="M16" s="27"/>
      <c r="N16" s="27"/>
      <c r="O16" s="36">
        <f t="shared" si="2"/>
        <v>0</v>
      </c>
      <c r="P16" s="36"/>
      <c r="Q16" s="35">
        <f t="shared" si="3"/>
        <v>0</v>
      </c>
      <c r="R16" s="36"/>
      <c r="S16" s="28"/>
    </row>
    <row r="17" spans="1:19" ht="15" customHeight="1">
      <c r="A17" s="25">
        <f t="shared" si="0"/>
        <v>44120</v>
      </c>
      <c r="B17" s="20" t="s">
        <v>62</v>
      </c>
      <c r="C17" s="20" t="s">
        <v>42</v>
      </c>
      <c r="D17" s="18"/>
      <c r="E17" s="18"/>
      <c r="F17" s="28"/>
      <c r="G17" s="28"/>
      <c r="H17" s="28"/>
      <c r="I17" s="28"/>
      <c r="J17" s="28"/>
      <c r="K17" s="28"/>
      <c r="L17" s="27">
        <f t="shared" si="1"/>
        <v>0</v>
      </c>
      <c r="M17" s="28"/>
      <c r="N17" s="28"/>
      <c r="O17" s="36">
        <f t="shared" si="2"/>
        <v>0</v>
      </c>
      <c r="P17" s="36"/>
      <c r="Q17" s="35">
        <f t="shared" si="3"/>
        <v>0</v>
      </c>
      <c r="R17" s="36"/>
      <c r="S17" s="28"/>
    </row>
    <row r="18" spans="1:19" ht="15" customHeight="1">
      <c r="A18" s="25">
        <f t="shared" si="0"/>
        <v>44121</v>
      </c>
      <c r="B18" s="20" t="s">
        <v>62</v>
      </c>
      <c r="C18" s="20" t="s">
        <v>42</v>
      </c>
      <c r="D18" s="28"/>
      <c r="E18" s="28"/>
      <c r="F18" s="28"/>
      <c r="G18" s="28"/>
      <c r="H18" s="28"/>
      <c r="I18" s="28"/>
      <c r="J18" s="28"/>
      <c r="K18" s="28"/>
      <c r="L18" s="27">
        <f t="shared" si="1"/>
        <v>0</v>
      </c>
      <c r="M18" s="28"/>
      <c r="N18" s="28"/>
      <c r="O18" s="36">
        <f t="shared" si="2"/>
        <v>0</v>
      </c>
      <c r="P18" s="36"/>
      <c r="Q18" s="35">
        <f t="shared" si="3"/>
        <v>0</v>
      </c>
      <c r="R18" s="36"/>
      <c r="S18" s="28"/>
    </row>
    <row r="19" spans="1:19" ht="15" customHeight="1">
      <c r="A19" s="25">
        <f t="shared" si="0"/>
        <v>44122</v>
      </c>
      <c r="B19" s="20" t="s">
        <v>62</v>
      </c>
      <c r="C19" s="20" t="s">
        <v>42</v>
      </c>
      <c r="D19" s="28"/>
      <c r="E19" s="28"/>
      <c r="F19" s="28"/>
      <c r="G19" s="28"/>
      <c r="H19" s="28"/>
      <c r="I19" s="28"/>
      <c r="J19" s="28"/>
      <c r="K19" s="28"/>
      <c r="L19" s="27">
        <f t="shared" si="1"/>
        <v>0</v>
      </c>
      <c r="M19" s="28"/>
      <c r="N19" s="28"/>
      <c r="O19" s="36">
        <f t="shared" si="2"/>
        <v>0</v>
      </c>
      <c r="P19" s="36"/>
      <c r="Q19" s="35">
        <f t="shared" si="3"/>
        <v>0</v>
      </c>
      <c r="R19" s="36"/>
      <c r="S19" s="28"/>
    </row>
    <row r="20" spans="1:19" ht="15" customHeight="1">
      <c r="A20" s="25">
        <f t="shared" si="0"/>
        <v>44123</v>
      </c>
      <c r="B20" s="20" t="s">
        <v>62</v>
      </c>
      <c r="C20" s="20" t="s">
        <v>42</v>
      </c>
      <c r="D20" s="28"/>
      <c r="E20" s="28"/>
      <c r="F20" s="26"/>
      <c r="G20" s="22"/>
      <c r="H20" s="23"/>
      <c r="I20" s="22"/>
      <c r="J20" s="27"/>
      <c r="K20" s="27"/>
      <c r="L20" s="27">
        <f t="shared" si="1"/>
        <v>0</v>
      </c>
      <c r="M20" s="27"/>
      <c r="N20" s="27"/>
      <c r="O20" s="36">
        <f t="shared" si="2"/>
        <v>0</v>
      </c>
      <c r="P20" s="36"/>
      <c r="Q20" s="35">
        <f t="shared" si="3"/>
        <v>0</v>
      </c>
      <c r="R20" s="36"/>
      <c r="S20" s="28"/>
    </row>
    <row r="21" spans="1:19" ht="15" customHeight="1">
      <c r="A21" s="25">
        <f t="shared" si="0"/>
        <v>44124</v>
      </c>
      <c r="B21" s="20" t="s">
        <v>62</v>
      </c>
      <c r="C21" s="20" t="s">
        <v>42</v>
      </c>
      <c r="D21" s="28"/>
      <c r="E21" s="28"/>
      <c r="F21" s="28"/>
      <c r="G21" s="28"/>
      <c r="H21" s="28"/>
      <c r="I21" s="28"/>
      <c r="J21" s="28"/>
      <c r="K21" s="28"/>
      <c r="L21" s="27">
        <f t="shared" si="1"/>
        <v>0</v>
      </c>
      <c r="M21" s="28"/>
      <c r="N21" s="28"/>
      <c r="O21" s="36">
        <f t="shared" si="2"/>
        <v>0</v>
      </c>
      <c r="P21" s="36"/>
      <c r="Q21" s="35">
        <f t="shared" si="3"/>
        <v>0</v>
      </c>
      <c r="R21" s="36"/>
      <c r="S21" s="28"/>
    </row>
    <row r="22" spans="1:19" ht="15" customHeight="1">
      <c r="A22" s="25">
        <f t="shared" si="0"/>
        <v>44125</v>
      </c>
      <c r="B22" s="20" t="s">
        <v>62</v>
      </c>
      <c r="C22" s="20" t="s">
        <v>42</v>
      </c>
      <c r="D22" s="28"/>
      <c r="E22" s="28"/>
      <c r="F22" s="26"/>
      <c r="G22" s="22"/>
      <c r="H22" s="23"/>
      <c r="I22" s="22"/>
      <c r="J22" s="27"/>
      <c r="K22" s="27"/>
      <c r="L22" s="27">
        <f t="shared" si="1"/>
        <v>0</v>
      </c>
      <c r="M22" s="27"/>
      <c r="N22" s="27"/>
      <c r="O22" s="36">
        <f t="shared" si="2"/>
        <v>0</v>
      </c>
      <c r="P22" s="36"/>
      <c r="Q22" s="35">
        <f t="shared" si="3"/>
        <v>0</v>
      </c>
      <c r="R22" s="36"/>
      <c r="S22" s="28"/>
    </row>
    <row r="23" spans="1:19" ht="15" customHeight="1">
      <c r="A23" s="25">
        <f t="shared" si="0"/>
        <v>44126</v>
      </c>
      <c r="B23" s="20" t="s">
        <v>62</v>
      </c>
      <c r="C23" s="20" t="s">
        <v>42</v>
      </c>
      <c r="D23" s="28"/>
      <c r="E23" s="28"/>
      <c r="F23" s="28"/>
      <c r="G23" s="28"/>
      <c r="H23" s="28"/>
      <c r="I23" s="28"/>
      <c r="J23" s="28"/>
      <c r="K23" s="28"/>
      <c r="L23" s="27">
        <f t="shared" si="1"/>
        <v>0</v>
      </c>
      <c r="M23" s="28"/>
      <c r="N23" s="28"/>
      <c r="O23" s="36">
        <f t="shared" si="2"/>
        <v>0</v>
      </c>
      <c r="P23" s="36"/>
      <c r="Q23" s="35">
        <f t="shared" si="3"/>
        <v>0</v>
      </c>
      <c r="R23" s="36"/>
      <c r="S23" s="28"/>
    </row>
    <row r="24" spans="1:19" ht="15" customHeight="1">
      <c r="A24" s="25">
        <f t="shared" si="0"/>
        <v>44127</v>
      </c>
      <c r="B24" s="20" t="s">
        <v>62</v>
      </c>
      <c r="C24" s="20" t="s">
        <v>42</v>
      </c>
      <c r="D24" s="28"/>
      <c r="E24" s="28"/>
      <c r="F24" s="28"/>
      <c r="G24" s="28"/>
      <c r="H24" s="28"/>
      <c r="I24" s="28"/>
      <c r="J24" s="28"/>
      <c r="K24" s="28"/>
      <c r="L24" s="27">
        <f t="shared" si="1"/>
        <v>0</v>
      </c>
      <c r="M24" s="28"/>
      <c r="N24" s="28"/>
      <c r="O24" s="36">
        <f t="shared" si="2"/>
        <v>0</v>
      </c>
      <c r="P24" s="36"/>
      <c r="Q24" s="35">
        <f t="shared" si="3"/>
        <v>0</v>
      </c>
      <c r="R24" s="36"/>
      <c r="S24" s="28"/>
    </row>
    <row r="25" spans="1:19" ht="15" customHeight="1">
      <c r="A25" s="25">
        <f t="shared" si="0"/>
        <v>44128</v>
      </c>
      <c r="B25" s="20" t="s">
        <v>62</v>
      </c>
      <c r="C25" s="20" t="s">
        <v>42</v>
      </c>
      <c r="D25" s="28"/>
      <c r="E25" s="28"/>
      <c r="F25" s="26"/>
      <c r="G25" s="22"/>
      <c r="H25" s="23"/>
      <c r="I25" s="22"/>
      <c r="J25" s="27"/>
      <c r="K25" s="27"/>
      <c r="L25" s="27">
        <f t="shared" si="1"/>
        <v>0</v>
      </c>
      <c r="M25" s="27"/>
      <c r="N25" s="27"/>
      <c r="O25" s="36">
        <f t="shared" si="2"/>
        <v>0</v>
      </c>
      <c r="P25" s="36"/>
      <c r="Q25" s="35">
        <f t="shared" si="3"/>
        <v>0</v>
      </c>
      <c r="R25" s="36"/>
      <c r="S25" s="28"/>
    </row>
    <row r="26" spans="1:19" ht="15" customHeight="1">
      <c r="A26" s="25">
        <f t="shared" si="0"/>
        <v>44129</v>
      </c>
      <c r="B26" s="20" t="s">
        <v>62</v>
      </c>
      <c r="C26" s="20" t="s">
        <v>42</v>
      </c>
      <c r="D26" s="28"/>
      <c r="E26" s="28"/>
      <c r="F26" s="28"/>
      <c r="G26" s="28"/>
      <c r="H26" s="28"/>
      <c r="I26" s="28"/>
      <c r="J26" s="28"/>
      <c r="K26" s="28"/>
      <c r="L26" s="27">
        <f t="shared" si="1"/>
        <v>0</v>
      </c>
      <c r="M26" s="28"/>
      <c r="N26" s="28"/>
      <c r="O26" s="36">
        <f t="shared" si="2"/>
        <v>0</v>
      </c>
      <c r="P26" s="36"/>
      <c r="Q26" s="35">
        <f t="shared" si="3"/>
        <v>0</v>
      </c>
      <c r="R26" s="36"/>
      <c r="S26" s="28"/>
    </row>
    <row r="27" spans="1:19" ht="15" customHeight="1">
      <c r="A27" s="25">
        <f t="shared" si="0"/>
        <v>44130</v>
      </c>
      <c r="B27" s="20" t="s">
        <v>62</v>
      </c>
      <c r="C27" s="20" t="s">
        <v>42</v>
      </c>
      <c r="D27" s="28"/>
      <c r="E27" s="28"/>
      <c r="F27" s="26"/>
      <c r="G27" s="22"/>
      <c r="H27" s="23"/>
      <c r="I27" s="22"/>
      <c r="J27" s="27"/>
      <c r="K27" s="27"/>
      <c r="L27" s="27">
        <f t="shared" si="1"/>
        <v>0</v>
      </c>
      <c r="M27" s="27"/>
      <c r="N27" s="27"/>
      <c r="O27" s="36">
        <f t="shared" si="2"/>
        <v>0</v>
      </c>
      <c r="P27" s="36"/>
      <c r="Q27" s="35">
        <f t="shared" si="3"/>
        <v>0</v>
      </c>
      <c r="R27" s="36"/>
      <c r="S27" s="28"/>
    </row>
    <row r="28" spans="1:19" ht="15" customHeight="1">
      <c r="A28" s="25">
        <f t="shared" si="0"/>
        <v>44131</v>
      </c>
      <c r="B28" s="20" t="s">
        <v>62</v>
      </c>
      <c r="C28" s="20" t="s">
        <v>42</v>
      </c>
      <c r="D28" s="28"/>
      <c r="E28" s="28"/>
      <c r="F28" s="29"/>
      <c r="G28" s="22"/>
      <c r="H28" s="23"/>
      <c r="I28" s="22"/>
      <c r="J28" s="27"/>
      <c r="K28" s="27"/>
      <c r="L28" s="27">
        <f t="shared" si="1"/>
        <v>0</v>
      </c>
      <c r="M28" s="27"/>
      <c r="N28" s="27"/>
      <c r="O28" s="36">
        <f t="shared" si="2"/>
        <v>0</v>
      </c>
      <c r="P28" s="36"/>
      <c r="Q28" s="35">
        <f t="shared" si="3"/>
        <v>0</v>
      </c>
      <c r="R28" s="36"/>
      <c r="S28" s="28"/>
    </row>
    <row r="29" spans="1:19">
      <c r="A29" s="25">
        <f t="shared" si="0"/>
        <v>44132</v>
      </c>
      <c r="B29" s="20" t="s">
        <v>62</v>
      </c>
      <c r="C29" s="20" t="s">
        <v>42</v>
      </c>
      <c r="D29" s="28"/>
      <c r="E29" s="28"/>
      <c r="F29" s="29"/>
      <c r="G29" s="22"/>
      <c r="H29" s="23"/>
      <c r="I29" s="22"/>
      <c r="J29" s="27"/>
      <c r="K29" s="27"/>
      <c r="L29" s="27">
        <f t="shared" si="1"/>
        <v>0</v>
      </c>
      <c r="M29" s="27"/>
      <c r="N29" s="27"/>
      <c r="O29" s="36">
        <f t="shared" si="2"/>
        <v>0</v>
      </c>
      <c r="P29" s="36"/>
      <c r="Q29" s="35">
        <f t="shared" si="3"/>
        <v>0</v>
      </c>
      <c r="R29" s="36"/>
      <c r="S29" s="28"/>
    </row>
    <row r="30" spans="1:19">
      <c r="A30" s="25">
        <f t="shared" si="0"/>
        <v>44133</v>
      </c>
      <c r="B30" s="20" t="s">
        <v>62</v>
      </c>
      <c r="C30" s="20" t="s">
        <v>42</v>
      </c>
      <c r="D30" s="28"/>
      <c r="E30" s="28"/>
      <c r="F30" s="26"/>
      <c r="G30" s="29"/>
      <c r="H30" s="23"/>
      <c r="I30" s="30"/>
      <c r="J30" s="27"/>
      <c r="K30" s="27"/>
      <c r="L30" s="27">
        <f t="shared" si="1"/>
        <v>0</v>
      </c>
      <c r="M30" s="27"/>
      <c r="N30" s="27"/>
      <c r="O30" s="36">
        <f t="shared" si="2"/>
        <v>0</v>
      </c>
      <c r="P30" s="36"/>
      <c r="Q30" s="35">
        <f t="shared" si="3"/>
        <v>0</v>
      </c>
      <c r="R30" s="36"/>
      <c r="S30" s="28"/>
    </row>
    <row r="31" spans="1:19">
      <c r="A31" s="25">
        <f t="shared" si="0"/>
        <v>44134</v>
      </c>
      <c r="B31" s="20" t="s">
        <v>62</v>
      </c>
      <c r="C31" s="20" t="s">
        <v>42</v>
      </c>
      <c r="D31" s="28"/>
      <c r="E31" s="28"/>
      <c r="F31" s="31"/>
      <c r="G31" s="22"/>
      <c r="H31" s="23"/>
      <c r="I31" s="22"/>
      <c r="J31" s="27"/>
      <c r="K31" s="27"/>
      <c r="L31" s="27">
        <f t="shared" si="1"/>
        <v>0</v>
      </c>
      <c r="M31" s="27"/>
      <c r="N31" s="27"/>
      <c r="O31" s="36">
        <f t="shared" si="2"/>
        <v>0</v>
      </c>
      <c r="P31" s="36"/>
      <c r="Q31" s="35">
        <f t="shared" si="3"/>
        <v>0</v>
      </c>
      <c r="R31" s="36"/>
      <c r="S31" s="28"/>
    </row>
    <row r="32" spans="1:19">
      <c r="A32" s="25"/>
      <c r="B32" s="20" t="s">
        <v>62</v>
      </c>
      <c r="C32" s="20" t="s">
        <v>42</v>
      </c>
      <c r="D32" s="28"/>
      <c r="E32" s="28"/>
      <c r="F32" s="31"/>
      <c r="G32" s="22"/>
      <c r="H32" s="23"/>
      <c r="I32" s="22"/>
      <c r="J32" s="27"/>
      <c r="K32" s="27"/>
      <c r="L32" s="27">
        <f t="shared" si="1"/>
        <v>0</v>
      </c>
      <c r="M32" s="27"/>
      <c r="N32" s="27"/>
      <c r="O32" s="36">
        <f t="shared" si="2"/>
        <v>0</v>
      </c>
      <c r="P32" s="36"/>
      <c r="Q32" s="39">
        <f t="shared" si="3"/>
        <v>0</v>
      </c>
      <c r="R32" s="36"/>
      <c r="S32" s="28"/>
    </row>
    <row r="33" spans="1:14" ht="15.75" thickBot="1">
      <c r="A33" s="14"/>
      <c r="F33" s="15" t="s">
        <v>3</v>
      </c>
      <c r="G33" s="15"/>
      <c r="H33" s="15"/>
      <c r="I33" s="15"/>
      <c r="J33" s="16">
        <f>SUM(J2:J32)</f>
        <v>850.46</v>
      </c>
      <c r="K33" s="16">
        <f t="shared" ref="K33:N33" si="4">SUM(K2:K32)</f>
        <v>59.54</v>
      </c>
      <c r="L33" s="16">
        <f t="shared" si="4"/>
        <v>910</v>
      </c>
      <c r="M33" s="15"/>
      <c r="N33" s="16">
        <f t="shared" si="4"/>
        <v>48.24</v>
      </c>
    </row>
    <row r="34" spans="1:14">
      <c r="A34" s="14"/>
    </row>
    <row r="35" spans="1:14">
      <c r="A35" s="14"/>
      <c r="G35" s="10"/>
      <c r="H35" s="11" t="s">
        <v>2</v>
      </c>
      <c r="I35" s="10"/>
      <c r="L35" s="9" t="e">
        <f>#REF!-L33</f>
        <v>#REF!</v>
      </c>
    </row>
    <row r="36" spans="1:14">
      <c r="A36" s="14"/>
      <c r="G36" s="8"/>
      <c r="I36" s="7">
        <v>230552</v>
      </c>
      <c r="J36" s="6">
        <v>231043</v>
      </c>
      <c r="L36" s="5">
        <f>J36-I36</f>
        <v>491</v>
      </c>
    </row>
    <row r="37" spans="1:14">
      <c r="A37" s="14"/>
      <c r="G37" s="4"/>
      <c r="I37" s="3" t="s">
        <v>1</v>
      </c>
      <c r="J37" s="3" t="s">
        <v>0</v>
      </c>
      <c r="L37" s="2">
        <f>L36/N33</f>
        <v>10.178275290215588</v>
      </c>
    </row>
    <row r="38" spans="1:14">
      <c r="A38" s="14"/>
    </row>
    <row r="39" spans="1:14">
      <c r="A39" s="14"/>
    </row>
    <row r="40" spans="1:14">
      <c r="A40" s="14"/>
    </row>
    <row r="41" spans="1:14">
      <c r="A41" s="14"/>
    </row>
    <row r="42" spans="1:14">
      <c r="A42" s="14"/>
    </row>
    <row r="43" spans="1:14">
      <c r="A43" s="14"/>
    </row>
    <row r="44" spans="1:14">
      <c r="A44" s="14"/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note</vt:lpstr>
      <vt:lpstr>ตัวอย่าง</vt:lpstr>
      <vt:lpstr>VAN1</vt:lpstr>
      <vt:lpstr>VAN2</vt:lpstr>
      <vt:lpstr>VAN3</vt:lpstr>
      <vt:lpstr>VAN4</vt:lpstr>
      <vt:lpstr>VAN5</vt:lpstr>
      <vt:lpstr>VAN6</vt:lpstr>
      <vt:lpstr>VAN7</vt:lpstr>
      <vt:lpstr>VAN8</vt:lpstr>
      <vt:lpstr>VAN9</vt:lpstr>
      <vt:lpstr>VAN10</vt:lpstr>
      <vt:lpstr>VAN99</vt:lpstr>
      <vt:lpstr>'VAN1'!Print_Area</vt:lpstr>
      <vt:lpstr>ตัวอย่าง!Print_Area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</dc:creator>
  <cp:lastModifiedBy>USER</cp:lastModifiedBy>
  <dcterms:created xsi:type="dcterms:W3CDTF">2020-08-11T08:50:39Z</dcterms:created>
  <dcterms:modified xsi:type="dcterms:W3CDTF">2020-10-06T08:16:32Z</dcterms:modified>
</cp:coreProperties>
</file>