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Foglio1!$A$1:$T$200</definedName>
  </definedNames>
  <calcPr/>
  <extLst>
    <ext uri="GoogleSheetsCustomDataVersion2">
      <go:sheetsCustomData xmlns:go="http://customooxmlschemas.google.com/" r:id="rId5" roundtripDataChecksum="HIoKeriYiROo3Ry9GKP/7RAsfhJ/qN2i+6Df8yDcDC8="/>
    </ext>
  </extLst>
</workbook>
</file>

<file path=xl/sharedStrings.xml><?xml version="1.0" encoding="utf-8"?>
<sst xmlns="http://schemas.openxmlformats.org/spreadsheetml/2006/main" count="1172" uniqueCount="46">
  <si>
    <t>user_id</t>
  </si>
  <si>
    <t>Timestamp</t>
  </si>
  <si>
    <t>How many hours do you usually sleep per day?</t>
  </si>
  <si>
    <t>During your sleeping hours...</t>
  </si>
  <si>
    <t>Rescale Sleeping hours</t>
  </si>
  <si>
    <t>How much time do you approximately need to fall asleep when you go to bed?</t>
  </si>
  <si>
    <t>At what time do you usually go to bed?</t>
  </si>
  <si>
    <t>At what time do you usually wake up?</t>
  </si>
  <si>
    <t>Do you usually take a nap in the afternoon?</t>
  </si>
  <si>
    <t>Dummy Nap</t>
  </si>
  <si>
    <t>How long does your afternoon nap usually last?</t>
  </si>
  <si>
    <t>Do you take any medicines to help you sleep?</t>
  </si>
  <si>
    <t>Dummy medicines help sleeping</t>
  </si>
  <si>
    <t>Do you take any medicines that may affect your sleep quality?</t>
  </si>
  <si>
    <t>Dummy medicines affect sleeping</t>
  </si>
  <si>
    <t>How would you overall rate your sleeping quality?</t>
  </si>
  <si>
    <t>Conversion of sleeping rate</t>
  </si>
  <si>
    <t>Sleep_score</t>
  </si>
  <si>
    <t>6-7 hours</t>
  </si>
  <si>
    <t>I usually wake up 3-4 times</t>
  </si>
  <si>
    <t>I fall asleep after 15 minutes</t>
  </si>
  <si>
    <t>Sometimes</t>
  </si>
  <si>
    <t>15 minutes</t>
  </si>
  <si>
    <t>No</t>
  </si>
  <si>
    <t>8-9 hours</t>
  </si>
  <si>
    <t>I usually wake up 1-2 times</t>
  </si>
  <si>
    <t>I fall asleep after more than 1 hour</t>
  </si>
  <si>
    <t>Rarely</t>
  </si>
  <si>
    <t>Less than 6 hours</t>
  </si>
  <si>
    <t>I usually sleep with no interruptions</t>
  </si>
  <si>
    <t>I fall asleep after 30 minutes</t>
  </si>
  <si>
    <t>I don't know</t>
  </si>
  <si>
    <t>I fall asleep after 45 minutes</t>
  </si>
  <si>
    <t>I fall asleep immediately</t>
  </si>
  <si>
    <t>1 hour</t>
  </si>
  <si>
    <t>Never</t>
  </si>
  <si>
    <t>Yes</t>
  </si>
  <si>
    <t>More than 1 hour</t>
  </si>
  <si>
    <t>Prefer not to say</t>
  </si>
  <si>
    <t>Most of the times</t>
  </si>
  <si>
    <t>45 minutes</t>
  </si>
  <si>
    <t>30 minutes</t>
  </si>
  <si>
    <t>9-10 hours</t>
  </si>
  <si>
    <t>I usually wake up more than 4 times</t>
  </si>
  <si>
    <t>More than 10 hours</t>
  </si>
  <si>
    <t>Always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</si>
</sst>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F400]h:mm:ss\ AM/PM"/>
    <numFmt numFmtId="165" formatCode="m/d/yyyy\ h:mm:ss"/>
    <numFmt numFmtId="166" formatCode="hh:mm:ss"/>
    <numFmt numFmtId="167" formatCode="[$-409]hh:mm:ss\ AM/PM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C499"/>
        <bgColor rgb="FFFFC49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164" xfId="0" applyBorder="1" applyFont="1" applyNumberFormat="1"/>
    <xf borderId="3" fillId="2" fontId="1" numFmtId="0" xfId="0" applyBorder="1" applyFont="1"/>
    <xf borderId="1" fillId="3" fontId="1" numFmtId="0" xfId="0" applyAlignment="1" applyBorder="1" applyFill="1" applyFont="1">
      <alignment readingOrder="0"/>
    </xf>
    <xf borderId="1" fillId="0" fontId="1" numFmtId="0" xfId="0" applyBorder="1" applyFont="1"/>
    <xf borderId="4" fillId="4" fontId="1" numFmtId="165" xfId="0" applyAlignment="1" applyBorder="1" applyFill="1" applyFont="1" applyNumberFormat="1">
      <alignment horizontal="right"/>
    </xf>
    <xf borderId="5" fillId="4" fontId="1" numFmtId="0" xfId="0" applyBorder="1" applyFont="1"/>
    <xf borderId="5" fillId="4" fontId="1" numFmtId="166" xfId="0" applyAlignment="1" applyBorder="1" applyFont="1" applyNumberFormat="1">
      <alignment horizontal="right"/>
    </xf>
    <xf borderId="5" fillId="4" fontId="1" numFmtId="0" xfId="0" applyAlignment="1" applyBorder="1" applyFont="1">
      <alignment horizontal="right"/>
    </xf>
    <xf borderId="6" fillId="0" fontId="2" numFmtId="0" xfId="0" applyBorder="1" applyFont="1"/>
    <xf borderId="1" fillId="3" fontId="2" numFmtId="0" xfId="0" applyBorder="1" applyFont="1"/>
    <xf borderId="5" fillId="4" fontId="1" numFmtId="167" xfId="0" applyBorder="1" applyFont="1" applyNumberFormat="1"/>
    <xf borderId="5" fillId="4" fontId="1" numFmtId="164" xfId="0" applyAlignment="1" applyBorder="1" applyFont="1" applyNumberFormat="1">
      <alignment horizontal="right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88"/>
    <col customWidth="1" min="3" max="4" width="21.0"/>
    <col customWidth="1" min="5" max="6" width="12.63"/>
    <col customWidth="1" min="12" max="12" width="24.13"/>
    <col customWidth="1" min="20" max="20" width="37.63"/>
    <col customWidth="1" min="22" max="22" width="12.63"/>
  </cols>
  <sheetData>
    <row r="1" ht="15.75" customHeight="1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 t="s">
        <v>5</v>
      </c>
      <c r="I1" s="2"/>
      <c r="J1" s="2" t="s">
        <v>6</v>
      </c>
      <c r="K1" s="2" t="s">
        <v>7</v>
      </c>
      <c r="L1" s="3"/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4" t="s">
        <v>16</v>
      </c>
      <c r="V1" s="5" t="s">
        <v>17</v>
      </c>
    </row>
    <row r="2" ht="15.75" customHeight="1">
      <c r="A2" s="6">
        <v>1.0</v>
      </c>
      <c r="B2" s="7">
        <v>45033.66809876157</v>
      </c>
      <c r="C2" s="8" t="s">
        <v>18</v>
      </c>
      <c r="D2" s="8">
        <f t="shared" ref="D2:D200" si="1">IF(C2="Less than 6 hours", 1, IF(C2="6-7 hours", 2, IF(C2="8-9 hours", 3, IF(C2="9-10 hours", 4, IF(C2="More than 10 hours", 5, "")))))</f>
        <v>2</v>
      </c>
      <c r="E2" s="8" t="s">
        <v>19</v>
      </c>
      <c r="F2" s="8">
        <f t="shared" ref="F2:F200" si="2">IF(E2="I usually wake up more than 4 times", 1, IF(E2="I usually wake up 3-4 times", 2, IF(E2="I usually wake up 1-2 times", 3, IF(E2="I usually sleep with no interruptions", 4, ""))))</f>
        <v>2</v>
      </c>
      <c r="G2" s="8">
        <f t="shared" ref="G2:G5" si="3">1+(((F2-1)*(5-1))/(4-1))</f>
        <v>2.333333333</v>
      </c>
      <c r="H2" s="8" t="s">
        <v>20</v>
      </c>
      <c r="I2" s="8">
        <f t="shared" ref="I2:I200" si="4">IF(H2="I fall asleep after more than 1 hour", 1, IF(H2="I fall asleep after 45 minutes", 2, IF(H2="I fall asleep after 30 minutes", 3, IF(H2="I fall asleep after 15 minutes", 4, IF(H2="I fall asleep immediately",5,"")))))</f>
        <v>4</v>
      </c>
      <c r="J2" s="9">
        <v>0.0</v>
      </c>
      <c r="K2" s="9">
        <v>0.29166666666424135</v>
      </c>
      <c r="L2" s="9">
        <f t="shared" ref="L2:L5" si="5">IF(K2&gt;J2, K2-J2, (K2+1)-J2) + (K2&lt;J2)</f>
        <v>0.2916666667</v>
      </c>
      <c r="M2" s="8" t="s">
        <v>21</v>
      </c>
      <c r="N2" s="8">
        <f t="shared" ref="N2:N5" si="6">IF(OR(M2="Sometimes", M2="Most of the times", M2="Always"), 1, 0)</f>
        <v>1</v>
      </c>
      <c r="O2" s="8" t="s">
        <v>22</v>
      </c>
      <c r="P2" s="8" t="s">
        <v>23</v>
      </c>
      <c r="Q2" s="8">
        <f t="shared" ref="Q2:Q5" si="7">IF(P2="No", 0, 1)</f>
        <v>0</v>
      </c>
      <c r="R2" s="8" t="s">
        <v>23</v>
      </c>
      <c r="S2" s="8">
        <f t="shared" ref="S2:S5" si="8">IF(R2="Yes",1,0)</f>
        <v>0</v>
      </c>
      <c r="T2" s="10">
        <v>4.0</v>
      </c>
      <c r="U2" s="11">
        <f t="shared" ref="U2:U5" si="9">1+(((T2-1)*(5-1))/(10-1))</f>
        <v>2.333333333</v>
      </c>
      <c r="V2" s="12">
        <f t="shared" ref="V2:V5" si="10">SUM(U2,D2,G2,I2)</f>
        <v>10.66666667</v>
      </c>
    </row>
    <row r="3" ht="15.75" customHeight="1">
      <c r="A3" s="6">
        <v>2.0</v>
      </c>
      <c r="B3" s="7">
        <v>45033.6692037037</v>
      </c>
      <c r="C3" s="8" t="s">
        <v>24</v>
      </c>
      <c r="D3" s="8">
        <f t="shared" si="1"/>
        <v>3</v>
      </c>
      <c r="E3" s="8" t="s">
        <v>25</v>
      </c>
      <c r="F3" s="8">
        <f t="shared" si="2"/>
        <v>3</v>
      </c>
      <c r="G3" s="8">
        <f t="shared" si="3"/>
        <v>3.666666667</v>
      </c>
      <c r="H3" s="8" t="s">
        <v>26</v>
      </c>
      <c r="I3" s="8">
        <f t="shared" si="4"/>
        <v>1</v>
      </c>
      <c r="J3" s="9">
        <v>0.1875</v>
      </c>
      <c r="K3" s="9">
        <v>0.45833333333575865</v>
      </c>
      <c r="L3" s="9">
        <f t="shared" si="5"/>
        <v>0.2708333333</v>
      </c>
      <c r="M3" s="8" t="s">
        <v>27</v>
      </c>
      <c r="N3" s="8">
        <f t="shared" si="6"/>
        <v>0</v>
      </c>
      <c r="O3" s="8"/>
      <c r="P3" s="8" t="s">
        <v>23</v>
      </c>
      <c r="Q3" s="8">
        <f t="shared" si="7"/>
        <v>0</v>
      </c>
      <c r="R3" s="8" t="s">
        <v>23</v>
      </c>
      <c r="S3" s="8">
        <f t="shared" si="8"/>
        <v>0</v>
      </c>
      <c r="T3" s="10">
        <v>7.0</v>
      </c>
      <c r="U3" s="11">
        <f t="shared" si="9"/>
        <v>3.666666667</v>
      </c>
      <c r="V3" s="12">
        <f t="shared" si="10"/>
        <v>11.33333333</v>
      </c>
    </row>
    <row r="4" ht="15.75" customHeight="1">
      <c r="A4" s="6">
        <v>3.0</v>
      </c>
      <c r="B4" s="7">
        <v>45033.669839814815</v>
      </c>
      <c r="C4" s="8" t="s">
        <v>28</v>
      </c>
      <c r="D4" s="8">
        <f t="shared" si="1"/>
        <v>1</v>
      </c>
      <c r="E4" s="8" t="s">
        <v>29</v>
      </c>
      <c r="F4" s="8">
        <f t="shared" si="2"/>
        <v>4</v>
      </c>
      <c r="G4" s="8">
        <f t="shared" si="3"/>
        <v>5</v>
      </c>
      <c r="H4" s="8" t="s">
        <v>30</v>
      </c>
      <c r="I4" s="8">
        <f t="shared" si="4"/>
        <v>3</v>
      </c>
      <c r="J4" s="9">
        <v>0.16666666666424135</v>
      </c>
      <c r="K4" s="9">
        <v>0.33333333333575865</v>
      </c>
      <c r="L4" s="9">
        <f t="shared" si="5"/>
        <v>0.1666666667</v>
      </c>
      <c r="M4" s="8" t="s">
        <v>27</v>
      </c>
      <c r="N4" s="8">
        <f t="shared" si="6"/>
        <v>0</v>
      </c>
      <c r="O4" s="8"/>
      <c r="P4" s="8" t="s">
        <v>23</v>
      </c>
      <c r="Q4" s="8">
        <f t="shared" si="7"/>
        <v>0</v>
      </c>
      <c r="R4" s="8" t="s">
        <v>31</v>
      </c>
      <c r="S4" s="8">
        <f t="shared" si="8"/>
        <v>0</v>
      </c>
      <c r="T4" s="10">
        <v>7.0</v>
      </c>
      <c r="U4" s="11">
        <f t="shared" si="9"/>
        <v>3.666666667</v>
      </c>
      <c r="V4" s="12">
        <f t="shared" si="10"/>
        <v>12.66666667</v>
      </c>
    </row>
    <row r="5" ht="15.75" customHeight="1">
      <c r="A5" s="6">
        <v>4.0</v>
      </c>
      <c r="B5" s="7">
        <v>45034.52966384259</v>
      </c>
      <c r="C5" s="8" t="s">
        <v>24</v>
      </c>
      <c r="D5" s="8">
        <f t="shared" si="1"/>
        <v>3</v>
      </c>
      <c r="E5" s="8" t="s">
        <v>25</v>
      </c>
      <c r="F5" s="8">
        <f t="shared" si="2"/>
        <v>3</v>
      </c>
      <c r="G5" s="8">
        <f t="shared" si="3"/>
        <v>3.666666667</v>
      </c>
      <c r="H5" s="8" t="s">
        <v>20</v>
      </c>
      <c r="I5" s="8">
        <f t="shared" si="4"/>
        <v>4</v>
      </c>
      <c r="J5" s="9">
        <v>0.0</v>
      </c>
      <c r="K5" s="9">
        <v>0.375</v>
      </c>
      <c r="L5" s="9">
        <f t="shared" si="5"/>
        <v>0.375</v>
      </c>
      <c r="M5" s="8" t="s">
        <v>27</v>
      </c>
      <c r="N5" s="8">
        <f t="shared" si="6"/>
        <v>0</v>
      </c>
      <c r="O5" s="8"/>
      <c r="P5" s="8" t="s">
        <v>23</v>
      </c>
      <c r="Q5" s="8">
        <f t="shared" si="7"/>
        <v>0</v>
      </c>
      <c r="R5" s="8" t="s">
        <v>23</v>
      </c>
      <c r="S5" s="8">
        <f t="shared" si="8"/>
        <v>0</v>
      </c>
      <c r="T5" s="10">
        <v>8.0</v>
      </c>
      <c r="U5" s="11">
        <f t="shared" si="9"/>
        <v>4.111111111</v>
      </c>
      <c r="V5" s="12">
        <f t="shared" si="10"/>
        <v>14.77777778</v>
      </c>
    </row>
    <row r="6" ht="15.75" hidden="1" customHeight="1">
      <c r="A6" s="6">
        <v>5.0</v>
      </c>
      <c r="B6" s="7">
        <v>45048.427120277775</v>
      </c>
      <c r="C6" s="8"/>
      <c r="D6" s="8" t="str">
        <f t="shared" si="1"/>
        <v/>
      </c>
      <c r="E6" s="8"/>
      <c r="F6" s="8" t="str">
        <f t="shared" si="2"/>
        <v/>
      </c>
      <c r="G6" s="8"/>
      <c r="H6" s="8"/>
      <c r="I6" s="8" t="str">
        <f t="shared" si="4"/>
        <v/>
      </c>
      <c r="J6" s="13"/>
      <c r="K6" s="13"/>
      <c r="L6" s="14"/>
      <c r="M6" s="8"/>
      <c r="N6" s="8"/>
      <c r="O6" s="8"/>
      <c r="P6" s="8"/>
      <c r="Q6" s="8"/>
      <c r="R6" s="8"/>
      <c r="S6" s="8"/>
      <c r="T6" s="8"/>
    </row>
    <row r="7" ht="15.75" hidden="1" customHeight="1">
      <c r="A7" s="6">
        <v>6.0</v>
      </c>
      <c r="B7" s="7">
        <v>45048.43642561343</v>
      </c>
      <c r="C7" s="8"/>
      <c r="D7" s="8" t="str">
        <f t="shared" si="1"/>
        <v/>
      </c>
      <c r="E7" s="8"/>
      <c r="F7" s="8" t="str">
        <f t="shared" si="2"/>
        <v/>
      </c>
      <c r="G7" s="8"/>
      <c r="H7" s="8"/>
      <c r="I7" s="8" t="str">
        <f t="shared" si="4"/>
        <v/>
      </c>
      <c r="J7" s="13"/>
      <c r="K7" s="13"/>
      <c r="L7" s="14"/>
      <c r="M7" s="8"/>
      <c r="N7" s="8"/>
      <c r="O7" s="8"/>
      <c r="P7" s="8"/>
      <c r="Q7" s="8"/>
      <c r="R7" s="8"/>
      <c r="S7" s="8"/>
      <c r="T7" s="8"/>
    </row>
    <row r="8" ht="15.75" hidden="1" customHeight="1">
      <c r="A8" s="6">
        <v>7.0</v>
      </c>
      <c r="B8" s="7">
        <v>45048.43747350694</v>
      </c>
      <c r="C8" s="8"/>
      <c r="D8" s="8" t="str">
        <f t="shared" si="1"/>
        <v/>
      </c>
      <c r="E8" s="8"/>
      <c r="F8" s="8" t="str">
        <f t="shared" si="2"/>
        <v/>
      </c>
      <c r="G8" s="8"/>
      <c r="H8" s="8"/>
      <c r="I8" s="8" t="str">
        <f t="shared" si="4"/>
        <v/>
      </c>
      <c r="J8" s="13"/>
      <c r="K8" s="13"/>
      <c r="L8" s="14"/>
      <c r="M8" s="8"/>
      <c r="N8" s="8"/>
      <c r="O8" s="8"/>
      <c r="P8" s="8"/>
      <c r="Q8" s="8"/>
      <c r="R8" s="8"/>
      <c r="S8" s="8"/>
      <c r="T8" s="8"/>
    </row>
    <row r="9" ht="15.75" customHeight="1">
      <c r="A9" s="6">
        <v>8.0</v>
      </c>
      <c r="B9" s="7">
        <v>45048.46577490741</v>
      </c>
      <c r="C9" s="8" t="s">
        <v>18</v>
      </c>
      <c r="D9" s="8">
        <f t="shared" si="1"/>
        <v>2</v>
      </c>
      <c r="E9" s="8" t="s">
        <v>25</v>
      </c>
      <c r="F9" s="8">
        <f t="shared" si="2"/>
        <v>3</v>
      </c>
      <c r="G9" s="8">
        <f t="shared" ref="G9:G13" si="11">1+(((F9-1)*(5-1))/(4-1))</f>
        <v>3.666666667</v>
      </c>
      <c r="H9" s="8" t="s">
        <v>32</v>
      </c>
      <c r="I9" s="8">
        <f t="shared" si="4"/>
        <v>2</v>
      </c>
      <c r="J9" s="9">
        <v>0.0625</v>
      </c>
      <c r="K9" s="9">
        <v>0.41666666666424135</v>
      </c>
      <c r="L9" s="9">
        <f t="shared" ref="L9:L13" si="12">IF(K9&gt;J9, K9-J9, (K9+1)-J9) + (K9&lt;J9)</f>
        <v>0.3541666667</v>
      </c>
      <c r="M9" s="8" t="s">
        <v>27</v>
      </c>
      <c r="N9" s="8">
        <f t="shared" ref="N9:N13" si="13">IF(OR(M9="Sometimes", M9="Most of the times", M9="Always"), 1, 0)</f>
        <v>0</v>
      </c>
      <c r="O9" s="8"/>
      <c r="P9" s="8" t="s">
        <v>23</v>
      </c>
      <c r="Q9" s="8">
        <f t="shared" ref="Q9:Q13" si="14">IF(P9="No", 0, 1)</f>
        <v>0</v>
      </c>
      <c r="R9" s="8" t="s">
        <v>31</v>
      </c>
      <c r="S9" s="8">
        <f t="shared" ref="S9:S13" si="15">IF(R9="Yes",1,0)</f>
        <v>0</v>
      </c>
      <c r="T9" s="10">
        <v>7.0</v>
      </c>
      <c r="U9" s="11">
        <f t="shared" ref="U9:U13" si="16">1+(((T9-1)*(5-1))/(10-1))</f>
        <v>3.666666667</v>
      </c>
      <c r="V9" s="12">
        <f t="shared" ref="V9:V13" si="17">SUM(U9,D9,G9,I9)</f>
        <v>11.33333333</v>
      </c>
    </row>
    <row r="10" ht="15.75" customHeight="1">
      <c r="A10" s="6">
        <v>9.0</v>
      </c>
      <c r="B10" s="7">
        <v>45048.469532233794</v>
      </c>
      <c r="C10" s="8" t="s">
        <v>18</v>
      </c>
      <c r="D10" s="8">
        <f t="shared" si="1"/>
        <v>2</v>
      </c>
      <c r="E10" s="8" t="s">
        <v>29</v>
      </c>
      <c r="F10" s="8">
        <f t="shared" si="2"/>
        <v>4</v>
      </c>
      <c r="G10" s="8">
        <f t="shared" si="11"/>
        <v>5</v>
      </c>
      <c r="H10" s="8" t="s">
        <v>33</v>
      </c>
      <c r="I10" s="8">
        <f t="shared" si="4"/>
        <v>5</v>
      </c>
      <c r="J10" s="9">
        <v>0.20833333333575865</v>
      </c>
      <c r="K10" s="9">
        <v>0.45833333333575865</v>
      </c>
      <c r="L10" s="9">
        <f t="shared" si="12"/>
        <v>0.25</v>
      </c>
      <c r="M10" s="8" t="s">
        <v>27</v>
      </c>
      <c r="N10" s="8">
        <f t="shared" si="13"/>
        <v>0</v>
      </c>
      <c r="O10" s="8"/>
      <c r="P10" s="8" t="s">
        <v>23</v>
      </c>
      <c r="Q10" s="8">
        <f t="shared" si="14"/>
        <v>0</v>
      </c>
      <c r="R10" s="8" t="s">
        <v>23</v>
      </c>
      <c r="S10" s="8">
        <f t="shared" si="15"/>
        <v>0</v>
      </c>
      <c r="T10" s="10">
        <v>9.0</v>
      </c>
      <c r="U10" s="11">
        <f t="shared" si="16"/>
        <v>4.555555556</v>
      </c>
      <c r="V10" s="12">
        <f t="shared" si="17"/>
        <v>16.55555556</v>
      </c>
    </row>
    <row r="11" ht="15.75" customHeight="1">
      <c r="A11" s="6">
        <v>10.0</v>
      </c>
      <c r="B11" s="7">
        <v>45048.511880046295</v>
      </c>
      <c r="C11" s="8" t="s">
        <v>18</v>
      </c>
      <c r="D11" s="8">
        <f t="shared" si="1"/>
        <v>2</v>
      </c>
      <c r="E11" s="8" t="s">
        <v>25</v>
      </c>
      <c r="F11" s="8">
        <f t="shared" si="2"/>
        <v>3</v>
      </c>
      <c r="G11" s="8">
        <f t="shared" si="11"/>
        <v>3.666666667</v>
      </c>
      <c r="H11" s="8" t="s">
        <v>26</v>
      </c>
      <c r="I11" s="8">
        <f t="shared" si="4"/>
        <v>1</v>
      </c>
      <c r="J11" s="9">
        <v>0.04166666666424135</v>
      </c>
      <c r="K11" s="9">
        <v>0.41666666666424135</v>
      </c>
      <c r="L11" s="9">
        <f t="shared" si="12"/>
        <v>0.375</v>
      </c>
      <c r="M11" s="8" t="s">
        <v>27</v>
      </c>
      <c r="N11" s="8">
        <f t="shared" si="13"/>
        <v>0</v>
      </c>
      <c r="O11" s="8"/>
      <c r="P11" s="8" t="s">
        <v>23</v>
      </c>
      <c r="Q11" s="8">
        <f t="shared" si="14"/>
        <v>0</v>
      </c>
      <c r="R11" s="8" t="s">
        <v>23</v>
      </c>
      <c r="S11" s="8">
        <f t="shared" si="15"/>
        <v>0</v>
      </c>
      <c r="T11" s="10">
        <v>5.0</v>
      </c>
      <c r="U11" s="11">
        <f t="shared" si="16"/>
        <v>2.777777778</v>
      </c>
      <c r="V11" s="12">
        <f t="shared" si="17"/>
        <v>9.444444444</v>
      </c>
    </row>
    <row r="12" ht="15.75" customHeight="1">
      <c r="A12" s="6">
        <v>11.0</v>
      </c>
      <c r="B12" s="7">
        <v>45048.51462207176</v>
      </c>
      <c r="C12" s="8" t="s">
        <v>18</v>
      </c>
      <c r="D12" s="8">
        <f t="shared" si="1"/>
        <v>2</v>
      </c>
      <c r="E12" s="8" t="s">
        <v>29</v>
      </c>
      <c r="F12" s="8">
        <f t="shared" si="2"/>
        <v>4</v>
      </c>
      <c r="G12" s="8">
        <f t="shared" si="11"/>
        <v>5</v>
      </c>
      <c r="H12" s="8" t="s">
        <v>20</v>
      </c>
      <c r="I12" s="8">
        <f t="shared" si="4"/>
        <v>4</v>
      </c>
      <c r="J12" s="9">
        <v>0.0</v>
      </c>
      <c r="K12" s="9">
        <v>0.29166666666424135</v>
      </c>
      <c r="L12" s="9">
        <f t="shared" si="12"/>
        <v>0.2916666667</v>
      </c>
      <c r="M12" s="8" t="s">
        <v>21</v>
      </c>
      <c r="N12" s="8">
        <f t="shared" si="13"/>
        <v>1</v>
      </c>
      <c r="O12" s="8" t="s">
        <v>34</v>
      </c>
      <c r="P12" s="8" t="s">
        <v>23</v>
      </c>
      <c r="Q12" s="8">
        <f t="shared" si="14"/>
        <v>0</v>
      </c>
      <c r="R12" s="8" t="s">
        <v>23</v>
      </c>
      <c r="S12" s="8">
        <f t="shared" si="15"/>
        <v>0</v>
      </c>
      <c r="T12" s="10">
        <v>9.0</v>
      </c>
      <c r="U12" s="11">
        <f t="shared" si="16"/>
        <v>4.555555556</v>
      </c>
      <c r="V12" s="12">
        <f t="shared" si="17"/>
        <v>15.55555556</v>
      </c>
    </row>
    <row r="13" ht="15.75" customHeight="1">
      <c r="A13" s="6">
        <v>12.0</v>
      </c>
      <c r="B13" s="7">
        <v>45048.519585497685</v>
      </c>
      <c r="C13" s="8" t="s">
        <v>28</v>
      </c>
      <c r="D13" s="8">
        <f t="shared" si="1"/>
        <v>1</v>
      </c>
      <c r="E13" s="8" t="s">
        <v>19</v>
      </c>
      <c r="F13" s="8">
        <f t="shared" si="2"/>
        <v>2</v>
      </c>
      <c r="G13" s="8">
        <f t="shared" si="11"/>
        <v>2.333333333</v>
      </c>
      <c r="H13" s="8" t="s">
        <v>30</v>
      </c>
      <c r="I13" s="8">
        <f t="shared" si="4"/>
        <v>3</v>
      </c>
      <c r="J13" s="9">
        <v>0.04166666666424135</v>
      </c>
      <c r="K13" s="9">
        <v>0.29166666666424135</v>
      </c>
      <c r="L13" s="9">
        <f t="shared" si="12"/>
        <v>0.25</v>
      </c>
      <c r="M13" s="8" t="s">
        <v>35</v>
      </c>
      <c r="N13" s="8">
        <f t="shared" si="13"/>
        <v>0</v>
      </c>
      <c r="O13" s="8"/>
      <c r="P13" s="8" t="s">
        <v>36</v>
      </c>
      <c r="Q13" s="8">
        <f t="shared" si="14"/>
        <v>1</v>
      </c>
      <c r="R13" s="8" t="s">
        <v>23</v>
      </c>
      <c r="S13" s="8">
        <f t="shared" si="15"/>
        <v>0</v>
      </c>
      <c r="T13" s="10">
        <v>1.0</v>
      </c>
      <c r="U13" s="11">
        <f t="shared" si="16"/>
        <v>1</v>
      </c>
      <c r="V13" s="12">
        <f t="shared" si="17"/>
        <v>7.333333333</v>
      </c>
    </row>
    <row r="14" ht="15.75" hidden="1" customHeight="1">
      <c r="A14" s="6">
        <v>13.0</v>
      </c>
      <c r="B14" s="7">
        <v>45048.52106109954</v>
      </c>
      <c r="C14" s="8"/>
      <c r="D14" s="8" t="str">
        <f t="shared" si="1"/>
        <v/>
      </c>
      <c r="E14" s="8"/>
      <c r="F14" s="8" t="str">
        <f t="shared" si="2"/>
        <v/>
      </c>
      <c r="G14" s="8"/>
      <c r="H14" s="8"/>
      <c r="I14" s="8" t="str">
        <f t="shared" si="4"/>
        <v/>
      </c>
      <c r="J14" s="13"/>
      <c r="K14" s="13"/>
      <c r="L14" s="14"/>
      <c r="M14" s="8"/>
      <c r="N14" s="8"/>
      <c r="O14" s="8"/>
      <c r="P14" s="8"/>
      <c r="Q14" s="8"/>
      <c r="R14" s="8"/>
      <c r="S14" s="8"/>
      <c r="T14" s="8"/>
    </row>
    <row r="15" ht="15.75" hidden="1" customHeight="1">
      <c r="A15" s="6">
        <v>14.0</v>
      </c>
      <c r="B15" s="7">
        <v>45048.521776435184</v>
      </c>
      <c r="C15" s="8"/>
      <c r="D15" s="8" t="str">
        <f t="shared" si="1"/>
        <v/>
      </c>
      <c r="E15" s="8"/>
      <c r="F15" s="8" t="str">
        <f t="shared" si="2"/>
        <v/>
      </c>
      <c r="G15" s="8"/>
      <c r="H15" s="8"/>
      <c r="I15" s="8" t="str">
        <f t="shared" si="4"/>
        <v/>
      </c>
      <c r="J15" s="13"/>
      <c r="K15" s="13"/>
      <c r="L15" s="14"/>
      <c r="M15" s="8"/>
      <c r="N15" s="8"/>
      <c r="O15" s="8"/>
      <c r="P15" s="8"/>
      <c r="Q15" s="8"/>
      <c r="R15" s="8"/>
      <c r="S15" s="8"/>
      <c r="T15" s="8"/>
    </row>
    <row r="16" ht="15.75" hidden="1" customHeight="1">
      <c r="A16" s="6">
        <v>15.0</v>
      </c>
      <c r="B16" s="7">
        <v>45048.52724053241</v>
      </c>
      <c r="C16" s="8"/>
      <c r="D16" s="8" t="str">
        <f t="shared" si="1"/>
        <v/>
      </c>
      <c r="E16" s="8"/>
      <c r="F16" s="8" t="str">
        <f t="shared" si="2"/>
        <v/>
      </c>
      <c r="G16" s="8"/>
      <c r="H16" s="8"/>
      <c r="I16" s="8" t="str">
        <f t="shared" si="4"/>
        <v/>
      </c>
      <c r="J16" s="13"/>
      <c r="K16" s="13"/>
      <c r="L16" s="14"/>
      <c r="M16" s="8"/>
      <c r="N16" s="8"/>
      <c r="O16" s="8"/>
      <c r="P16" s="8"/>
      <c r="Q16" s="8"/>
      <c r="R16" s="8"/>
      <c r="S16" s="8"/>
      <c r="T16" s="8"/>
    </row>
    <row r="17" ht="15.75" hidden="1" customHeight="1">
      <c r="A17" s="6">
        <v>16.0</v>
      </c>
      <c r="B17" s="7">
        <v>45048.530006064815</v>
      </c>
      <c r="C17" s="8"/>
      <c r="D17" s="8" t="str">
        <f t="shared" si="1"/>
        <v/>
      </c>
      <c r="E17" s="8"/>
      <c r="F17" s="8" t="str">
        <f t="shared" si="2"/>
        <v/>
      </c>
      <c r="G17" s="8"/>
      <c r="H17" s="8"/>
      <c r="I17" s="8" t="str">
        <f t="shared" si="4"/>
        <v/>
      </c>
      <c r="J17" s="13"/>
      <c r="K17" s="13"/>
      <c r="L17" s="14"/>
      <c r="M17" s="8"/>
      <c r="N17" s="8"/>
      <c r="O17" s="8"/>
      <c r="P17" s="8"/>
      <c r="Q17" s="8"/>
      <c r="R17" s="8"/>
      <c r="S17" s="8"/>
      <c r="T17" s="8"/>
    </row>
    <row r="18" ht="15.75" customHeight="1">
      <c r="A18" s="6">
        <v>17.0</v>
      </c>
      <c r="B18" s="7">
        <v>45048.530346377316</v>
      </c>
      <c r="C18" s="8" t="s">
        <v>18</v>
      </c>
      <c r="D18" s="8">
        <f t="shared" si="1"/>
        <v>2</v>
      </c>
      <c r="E18" s="8" t="s">
        <v>25</v>
      </c>
      <c r="F18" s="8">
        <f t="shared" si="2"/>
        <v>3</v>
      </c>
      <c r="G18" s="8">
        <f>1+(((F18-1)*(5-1))/(4-1))</f>
        <v>3.666666667</v>
      </c>
      <c r="H18" s="8" t="s">
        <v>20</v>
      </c>
      <c r="I18" s="8">
        <f t="shared" si="4"/>
        <v>4</v>
      </c>
      <c r="J18" s="9">
        <v>0.5</v>
      </c>
      <c r="K18" s="9">
        <v>0.29166666666424135</v>
      </c>
      <c r="L18" s="9">
        <f>IF(K18&gt;J18, K18-J18, (K18+1)-J18) + (K18&lt;J18)</f>
        <v>1.791666667</v>
      </c>
      <c r="M18" s="8" t="s">
        <v>35</v>
      </c>
      <c r="N18" s="8">
        <f>IF(OR(M18="Sometimes", M18="Most of the times", M18="Always"), 1, 0)</f>
        <v>0</v>
      </c>
      <c r="O18" s="8"/>
      <c r="P18" s="8" t="s">
        <v>23</v>
      </c>
      <c r="Q18" s="8">
        <f>IF(P18="No", 0, 1)</f>
        <v>0</v>
      </c>
      <c r="R18" s="8" t="s">
        <v>23</v>
      </c>
      <c r="S18" s="8">
        <f>IF(R18="Yes",1,0)</f>
        <v>0</v>
      </c>
      <c r="T18" s="10">
        <v>8.0</v>
      </c>
      <c r="U18" s="11">
        <f>1+(((T18-1)*(5-1))/(10-1))</f>
        <v>4.111111111</v>
      </c>
      <c r="V18" s="12">
        <f>SUM(U18,D18,G18,I18)</f>
        <v>13.77777778</v>
      </c>
    </row>
    <row r="19" ht="15.75" hidden="1" customHeight="1">
      <c r="A19" s="6">
        <v>18.0</v>
      </c>
      <c r="B19" s="7">
        <v>45048.531661099536</v>
      </c>
      <c r="C19" s="8"/>
      <c r="D19" s="8" t="str">
        <f t="shared" si="1"/>
        <v/>
      </c>
      <c r="E19" s="8"/>
      <c r="F19" s="8" t="str">
        <f t="shared" si="2"/>
        <v/>
      </c>
      <c r="G19" s="8"/>
      <c r="H19" s="8"/>
      <c r="I19" s="8" t="str">
        <f t="shared" si="4"/>
        <v/>
      </c>
      <c r="J19" s="13"/>
      <c r="K19" s="13"/>
      <c r="L19" s="14"/>
      <c r="M19" s="8"/>
      <c r="N19" s="8"/>
      <c r="O19" s="8"/>
      <c r="P19" s="8"/>
      <c r="Q19" s="8"/>
      <c r="R19" s="8"/>
      <c r="S19" s="8"/>
      <c r="T19" s="8"/>
    </row>
    <row r="20" ht="15.75" customHeight="1">
      <c r="A20" s="6">
        <v>19.0</v>
      </c>
      <c r="B20" s="7">
        <v>45048.5320434375</v>
      </c>
      <c r="C20" s="8" t="s">
        <v>28</v>
      </c>
      <c r="D20" s="8">
        <f t="shared" si="1"/>
        <v>1</v>
      </c>
      <c r="E20" s="8" t="s">
        <v>29</v>
      </c>
      <c r="F20" s="8">
        <f t="shared" si="2"/>
        <v>4</v>
      </c>
      <c r="G20" s="8">
        <f t="shared" ref="G20:G25" si="18">1+(((F20-1)*(5-1))/(4-1))</f>
        <v>5</v>
      </c>
      <c r="H20" s="8" t="s">
        <v>26</v>
      </c>
      <c r="I20" s="8">
        <f t="shared" si="4"/>
        <v>1</v>
      </c>
      <c r="J20" s="9">
        <v>0.0625</v>
      </c>
      <c r="K20" s="9">
        <v>0.40625</v>
      </c>
      <c r="L20" s="9">
        <f t="shared" ref="L20:L25" si="19">IF(K20&gt;J20, K20-J20, (K20+1)-J20) + (K20&lt;J20)</f>
        <v>0.34375</v>
      </c>
      <c r="M20" s="8" t="s">
        <v>21</v>
      </c>
      <c r="N20" s="8">
        <f t="shared" ref="N20:N25" si="20">IF(OR(M20="Sometimes", M20="Most of the times", M20="Always"), 1, 0)</f>
        <v>1</v>
      </c>
      <c r="O20" s="8" t="s">
        <v>37</v>
      </c>
      <c r="P20" s="8" t="s">
        <v>23</v>
      </c>
      <c r="Q20" s="8">
        <f>IF(P20="No", 0, 1)</f>
        <v>0</v>
      </c>
      <c r="R20" s="8" t="s">
        <v>23</v>
      </c>
      <c r="S20" s="8">
        <f t="shared" ref="S20:S25" si="21">IF(R20="Yes",1,0)</f>
        <v>0</v>
      </c>
      <c r="T20" s="10">
        <v>3.0</v>
      </c>
      <c r="U20" s="11">
        <f t="shared" ref="U20:U25" si="22">1+(((T20-1)*(5-1))/(10-1))</f>
        <v>1.888888889</v>
      </c>
      <c r="V20" s="12">
        <f t="shared" ref="V20:V25" si="23">SUM(U20,D20,G20,I20)</f>
        <v>8.888888889</v>
      </c>
    </row>
    <row r="21" ht="15.75" customHeight="1">
      <c r="A21" s="6">
        <v>20.0</v>
      </c>
      <c r="B21" s="7">
        <v>45048.53377967593</v>
      </c>
      <c r="C21" s="8" t="s">
        <v>18</v>
      </c>
      <c r="D21" s="8">
        <f t="shared" si="1"/>
        <v>2</v>
      </c>
      <c r="E21" s="8" t="s">
        <v>29</v>
      </c>
      <c r="F21" s="8">
        <f t="shared" si="2"/>
        <v>4</v>
      </c>
      <c r="G21" s="8">
        <f t="shared" si="18"/>
        <v>5</v>
      </c>
      <c r="H21" s="8" t="s">
        <v>26</v>
      </c>
      <c r="I21" s="8">
        <f t="shared" si="4"/>
        <v>1</v>
      </c>
      <c r="J21" s="9">
        <v>0.04166666666424135</v>
      </c>
      <c r="K21" s="9">
        <v>0.3125</v>
      </c>
      <c r="L21" s="9">
        <f t="shared" si="19"/>
        <v>0.2708333333</v>
      </c>
      <c r="M21" s="8" t="s">
        <v>35</v>
      </c>
      <c r="N21" s="8">
        <f t="shared" si="20"/>
        <v>0</v>
      </c>
      <c r="O21" s="8"/>
      <c r="P21" s="8" t="s">
        <v>38</v>
      </c>
      <c r="Q21" s="8"/>
      <c r="R21" s="8" t="s">
        <v>23</v>
      </c>
      <c r="S21" s="8">
        <f t="shared" si="21"/>
        <v>0</v>
      </c>
      <c r="T21" s="10">
        <v>5.0</v>
      </c>
      <c r="U21" s="11">
        <f t="shared" si="22"/>
        <v>2.777777778</v>
      </c>
      <c r="V21" s="12">
        <f t="shared" si="23"/>
        <v>10.77777778</v>
      </c>
    </row>
    <row r="22" ht="15.75" customHeight="1">
      <c r="A22" s="6">
        <v>21.0</v>
      </c>
      <c r="B22" s="7">
        <v>45048.53386927083</v>
      </c>
      <c r="C22" s="8" t="s">
        <v>24</v>
      </c>
      <c r="D22" s="8">
        <f t="shared" si="1"/>
        <v>3</v>
      </c>
      <c r="E22" s="8" t="s">
        <v>25</v>
      </c>
      <c r="F22" s="8">
        <f t="shared" si="2"/>
        <v>3</v>
      </c>
      <c r="G22" s="8">
        <f t="shared" si="18"/>
        <v>3.666666667</v>
      </c>
      <c r="H22" s="8" t="s">
        <v>30</v>
      </c>
      <c r="I22" s="8">
        <f t="shared" si="4"/>
        <v>3</v>
      </c>
      <c r="J22" s="9">
        <v>0.0</v>
      </c>
      <c r="K22" s="9">
        <v>0.33333333333575865</v>
      </c>
      <c r="L22" s="9">
        <f t="shared" si="19"/>
        <v>0.3333333333</v>
      </c>
      <c r="M22" s="8" t="s">
        <v>35</v>
      </c>
      <c r="N22" s="8">
        <f t="shared" si="20"/>
        <v>0</v>
      </c>
      <c r="O22" s="8"/>
      <c r="P22" s="8" t="s">
        <v>23</v>
      </c>
      <c r="Q22" s="8">
        <f t="shared" ref="Q22:Q25" si="24">IF(P22="No", 0, 1)</f>
        <v>0</v>
      </c>
      <c r="R22" s="8" t="s">
        <v>23</v>
      </c>
      <c r="S22" s="8">
        <f t="shared" si="21"/>
        <v>0</v>
      </c>
      <c r="T22" s="10">
        <v>7.0</v>
      </c>
      <c r="U22" s="11">
        <f t="shared" si="22"/>
        <v>3.666666667</v>
      </c>
      <c r="V22" s="12">
        <f t="shared" si="23"/>
        <v>13.33333333</v>
      </c>
    </row>
    <row r="23" ht="15.75" customHeight="1">
      <c r="A23" s="6">
        <v>22.0</v>
      </c>
      <c r="B23" s="7">
        <v>45048.5359537037</v>
      </c>
      <c r="C23" s="8" t="s">
        <v>28</v>
      </c>
      <c r="D23" s="8">
        <f t="shared" si="1"/>
        <v>1</v>
      </c>
      <c r="E23" s="8" t="s">
        <v>29</v>
      </c>
      <c r="F23" s="8">
        <f t="shared" si="2"/>
        <v>4</v>
      </c>
      <c r="G23" s="8">
        <f t="shared" si="18"/>
        <v>5</v>
      </c>
      <c r="H23" s="8" t="s">
        <v>26</v>
      </c>
      <c r="I23" s="8">
        <f t="shared" si="4"/>
        <v>1</v>
      </c>
      <c r="J23" s="9">
        <v>0.0</v>
      </c>
      <c r="K23" s="9">
        <v>0.23958333333575865</v>
      </c>
      <c r="L23" s="9">
        <f t="shared" si="19"/>
        <v>0.2395833333</v>
      </c>
      <c r="M23" s="8" t="s">
        <v>21</v>
      </c>
      <c r="N23" s="8">
        <f t="shared" si="20"/>
        <v>1</v>
      </c>
      <c r="O23" s="8" t="s">
        <v>37</v>
      </c>
      <c r="P23" s="8" t="s">
        <v>23</v>
      </c>
      <c r="Q23" s="8">
        <f t="shared" si="24"/>
        <v>0</v>
      </c>
      <c r="R23" s="8" t="s">
        <v>23</v>
      </c>
      <c r="S23" s="8">
        <f t="shared" si="21"/>
        <v>0</v>
      </c>
      <c r="T23" s="10">
        <v>5.0</v>
      </c>
      <c r="U23" s="11">
        <f t="shared" si="22"/>
        <v>2.777777778</v>
      </c>
      <c r="V23" s="12">
        <f t="shared" si="23"/>
        <v>9.777777778</v>
      </c>
    </row>
    <row r="24" ht="15.75" customHeight="1">
      <c r="A24" s="6">
        <v>23.0</v>
      </c>
      <c r="B24" s="7">
        <v>45048.53717380787</v>
      </c>
      <c r="C24" s="8" t="s">
        <v>28</v>
      </c>
      <c r="D24" s="8">
        <f t="shared" si="1"/>
        <v>1</v>
      </c>
      <c r="E24" s="8" t="s">
        <v>25</v>
      </c>
      <c r="F24" s="8">
        <f t="shared" si="2"/>
        <v>3</v>
      </c>
      <c r="G24" s="8">
        <f t="shared" si="18"/>
        <v>3.666666667</v>
      </c>
      <c r="H24" s="8" t="s">
        <v>30</v>
      </c>
      <c r="I24" s="8">
        <f t="shared" si="4"/>
        <v>3</v>
      </c>
      <c r="J24" s="9">
        <v>0.125</v>
      </c>
      <c r="K24" s="9">
        <v>0.375</v>
      </c>
      <c r="L24" s="9">
        <f t="shared" si="19"/>
        <v>0.25</v>
      </c>
      <c r="M24" s="8" t="s">
        <v>27</v>
      </c>
      <c r="N24" s="8">
        <f t="shared" si="20"/>
        <v>0</v>
      </c>
      <c r="O24" s="8"/>
      <c r="P24" s="8" t="s">
        <v>23</v>
      </c>
      <c r="Q24" s="8">
        <f t="shared" si="24"/>
        <v>0</v>
      </c>
      <c r="R24" s="8" t="s">
        <v>23</v>
      </c>
      <c r="S24" s="8">
        <f t="shared" si="21"/>
        <v>0</v>
      </c>
      <c r="T24" s="10">
        <v>3.0</v>
      </c>
      <c r="U24" s="11">
        <f t="shared" si="22"/>
        <v>1.888888889</v>
      </c>
      <c r="V24" s="12">
        <f t="shared" si="23"/>
        <v>9.555555556</v>
      </c>
    </row>
    <row r="25" ht="15.75" customHeight="1">
      <c r="A25" s="6">
        <v>24.0</v>
      </c>
      <c r="B25" s="7">
        <v>45048.5374737963</v>
      </c>
      <c r="C25" s="8" t="s">
        <v>18</v>
      </c>
      <c r="D25" s="8">
        <f t="shared" si="1"/>
        <v>2</v>
      </c>
      <c r="E25" s="8" t="s">
        <v>29</v>
      </c>
      <c r="F25" s="8">
        <f t="shared" si="2"/>
        <v>4</v>
      </c>
      <c r="G25" s="8">
        <f t="shared" si="18"/>
        <v>5</v>
      </c>
      <c r="H25" s="8" t="s">
        <v>20</v>
      </c>
      <c r="I25" s="8">
        <f t="shared" si="4"/>
        <v>4</v>
      </c>
      <c r="J25" s="9">
        <v>0.04166666666424135</v>
      </c>
      <c r="K25" s="9">
        <v>0.3125</v>
      </c>
      <c r="L25" s="9">
        <f t="shared" si="19"/>
        <v>0.2708333333</v>
      </c>
      <c r="M25" s="8" t="s">
        <v>27</v>
      </c>
      <c r="N25" s="8">
        <f t="shared" si="20"/>
        <v>0</v>
      </c>
      <c r="O25" s="8"/>
      <c r="P25" s="8" t="s">
        <v>23</v>
      </c>
      <c r="Q25" s="8">
        <f t="shared" si="24"/>
        <v>0</v>
      </c>
      <c r="R25" s="8" t="s">
        <v>23</v>
      </c>
      <c r="S25" s="8">
        <f t="shared" si="21"/>
        <v>0</v>
      </c>
      <c r="T25" s="10">
        <v>7.0</v>
      </c>
      <c r="U25" s="11">
        <f t="shared" si="22"/>
        <v>3.666666667</v>
      </c>
      <c r="V25" s="12">
        <f t="shared" si="23"/>
        <v>14.66666667</v>
      </c>
    </row>
    <row r="26" ht="15.75" hidden="1" customHeight="1">
      <c r="A26" s="6">
        <v>25.0</v>
      </c>
      <c r="B26" s="7">
        <v>45048.53766278936</v>
      </c>
      <c r="C26" s="8"/>
      <c r="D26" s="8" t="str">
        <f t="shared" si="1"/>
        <v/>
      </c>
      <c r="E26" s="8"/>
      <c r="F26" s="8" t="str">
        <f t="shared" si="2"/>
        <v/>
      </c>
      <c r="G26" s="8"/>
      <c r="H26" s="8"/>
      <c r="I26" s="8" t="str">
        <f t="shared" si="4"/>
        <v/>
      </c>
      <c r="J26" s="13"/>
      <c r="K26" s="13"/>
      <c r="L26" s="14"/>
      <c r="M26" s="8"/>
      <c r="N26" s="8"/>
      <c r="O26" s="8"/>
      <c r="P26" s="8"/>
      <c r="Q26" s="8"/>
      <c r="R26" s="8"/>
      <c r="S26" s="8"/>
      <c r="T26" s="8"/>
    </row>
    <row r="27" ht="15.75" customHeight="1">
      <c r="A27" s="6">
        <v>26.0</v>
      </c>
      <c r="B27" s="7">
        <v>45048.538579687505</v>
      </c>
      <c r="C27" s="8" t="s">
        <v>18</v>
      </c>
      <c r="D27" s="8">
        <f t="shared" si="1"/>
        <v>2</v>
      </c>
      <c r="E27" s="8" t="s">
        <v>29</v>
      </c>
      <c r="F27" s="8">
        <f t="shared" si="2"/>
        <v>4</v>
      </c>
      <c r="G27" s="8">
        <f>1+(((F27-1)*(5-1))/(4-1))</f>
        <v>5</v>
      </c>
      <c r="H27" s="8" t="s">
        <v>33</v>
      </c>
      <c r="I27" s="8">
        <f t="shared" si="4"/>
        <v>5</v>
      </c>
      <c r="J27" s="9">
        <v>0.0625</v>
      </c>
      <c r="K27" s="9">
        <v>0.35416666666424135</v>
      </c>
      <c r="L27" s="9">
        <f>IF(K27&gt;J27, K27-J27, (K27+1)-J27) + (K27&lt;J27)</f>
        <v>0.2916666667</v>
      </c>
      <c r="M27" s="8" t="s">
        <v>39</v>
      </c>
      <c r="N27" s="8">
        <f>IF(OR(M27="Sometimes", M27="Most of the times", M27="Always"), 1, 0)</f>
        <v>1</v>
      </c>
      <c r="O27" s="8" t="s">
        <v>34</v>
      </c>
      <c r="P27" s="8" t="s">
        <v>23</v>
      </c>
      <c r="Q27" s="8">
        <f>IF(P27="No", 0, 1)</f>
        <v>0</v>
      </c>
      <c r="R27" s="8" t="s">
        <v>23</v>
      </c>
      <c r="S27" s="8">
        <f>IF(R27="Yes",1,0)</f>
        <v>0</v>
      </c>
      <c r="T27" s="10">
        <v>8.0</v>
      </c>
      <c r="U27" s="11">
        <f>1+(((T27-1)*(5-1))/(10-1))</f>
        <v>4.111111111</v>
      </c>
      <c r="V27" s="12">
        <f>SUM(U27,D27,G27,I27)</f>
        <v>16.11111111</v>
      </c>
    </row>
    <row r="28" ht="15.75" hidden="1" customHeight="1">
      <c r="A28" s="6">
        <v>27.0</v>
      </c>
      <c r="B28" s="7">
        <v>45048.53925298611</v>
      </c>
      <c r="C28" s="8"/>
      <c r="D28" s="8" t="str">
        <f t="shared" si="1"/>
        <v/>
      </c>
      <c r="E28" s="8"/>
      <c r="F28" s="8" t="str">
        <f t="shared" si="2"/>
        <v/>
      </c>
      <c r="G28" s="8"/>
      <c r="H28" s="8"/>
      <c r="I28" s="8" t="str">
        <f t="shared" si="4"/>
        <v/>
      </c>
      <c r="J28" s="13"/>
      <c r="K28" s="13"/>
      <c r="L28" s="14"/>
      <c r="M28" s="8"/>
      <c r="N28" s="8"/>
      <c r="O28" s="8"/>
      <c r="P28" s="8"/>
      <c r="Q28" s="8"/>
      <c r="R28" s="8"/>
      <c r="S28" s="8"/>
      <c r="T28" s="8"/>
    </row>
    <row r="29" ht="15.75" customHeight="1">
      <c r="A29" s="6">
        <v>28.0</v>
      </c>
      <c r="B29" s="7">
        <v>45048.541512372685</v>
      </c>
      <c r="C29" s="8" t="s">
        <v>18</v>
      </c>
      <c r="D29" s="8">
        <f t="shared" si="1"/>
        <v>2</v>
      </c>
      <c r="E29" s="8" t="s">
        <v>29</v>
      </c>
      <c r="F29" s="8">
        <f t="shared" si="2"/>
        <v>4</v>
      </c>
      <c r="G29" s="8">
        <f>1+(((F29-1)*(5-1))/(4-1))</f>
        <v>5</v>
      </c>
      <c r="H29" s="8" t="s">
        <v>30</v>
      </c>
      <c r="I29" s="8">
        <f t="shared" si="4"/>
        <v>3</v>
      </c>
      <c r="J29" s="9">
        <v>0.9583333333357587</v>
      </c>
      <c r="K29" s="9">
        <v>0.29166666666424135</v>
      </c>
      <c r="L29" s="9">
        <f>IF(K29&gt;J29, K29-J29, (K29+1)-J29) + (K29&lt;J29)</f>
        <v>1.333333333</v>
      </c>
      <c r="M29" s="8" t="s">
        <v>35</v>
      </c>
      <c r="N29" s="8">
        <f>IF(OR(M29="Sometimes", M29="Most of the times", M29="Always"), 1, 0)</f>
        <v>0</v>
      </c>
      <c r="O29" s="8"/>
      <c r="P29" s="8" t="s">
        <v>23</v>
      </c>
      <c r="Q29" s="8">
        <f>IF(P29="No", 0, 1)</f>
        <v>0</v>
      </c>
      <c r="R29" s="8" t="s">
        <v>23</v>
      </c>
      <c r="S29" s="8">
        <f>IF(R29="Yes",1,0)</f>
        <v>0</v>
      </c>
      <c r="T29" s="10">
        <v>7.0</v>
      </c>
      <c r="U29" s="11">
        <f>1+(((T29-1)*(5-1))/(10-1))</f>
        <v>3.666666667</v>
      </c>
      <c r="V29" s="12">
        <f>SUM(U29,D29,G29,I29)</f>
        <v>13.66666667</v>
      </c>
    </row>
    <row r="30" ht="15.75" hidden="1" customHeight="1">
      <c r="A30" s="6">
        <v>29.0</v>
      </c>
      <c r="B30" s="7">
        <v>45048.54273747685</v>
      </c>
      <c r="C30" s="8"/>
      <c r="D30" s="8" t="str">
        <f t="shared" si="1"/>
        <v/>
      </c>
      <c r="E30" s="8"/>
      <c r="F30" s="8" t="str">
        <f t="shared" si="2"/>
        <v/>
      </c>
      <c r="G30" s="8"/>
      <c r="H30" s="8"/>
      <c r="I30" s="8" t="str">
        <f t="shared" si="4"/>
        <v/>
      </c>
      <c r="J30" s="13"/>
      <c r="K30" s="13"/>
      <c r="L30" s="14">
        <f>IF(K30&lt;J30, K30+1-J30, K30-J30)</f>
        <v>0</v>
      </c>
      <c r="M30" s="8"/>
      <c r="N30" s="8"/>
      <c r="O30" s="8"/>
      <c r="P30" s="8"/>
      <c r="Q30" s="8"/>
      <c r="R30" s="8"/>
      <c r="S30" s="8"/>
      <c r="T30" s="8"/>
    </row>
    <row r="31" ht="15.75" hidden="1" customHeight="1">
      <c r="A31" s="6">
        <v>30.0</v>
      </c>
      <c r="B31" s="7">
        <v>45048.54297425926</v>
      </c>
      <c r="C31" s="8"/>
      <c r="D31" s="8" t="str">
        <f t="shared" si="1"/>
        <v/>
      </c>
      <c r="E31" s="8"/>
      <c r="F31" s="8" t="str">
        <f t="shared" si="2"/>
        <v/>
      </c>
      <c r="G31" s="8"/>
      <c r="H31" s="8"/>
      <c r="I31" s="8" t="str">
        <f t="shared" si="4"/>
        <v/>
      </c>
      <c r="J31" s="13"/>
      <c r="K31" s="13"/>
      <c r="L31" s="14"/>
      <c r="M31" s="8"/>
      <c r="N31" s="8"/>
      <c r="O31" s="8"/>
      <c r="P31" s="8"/>
      <c r="Q31" s="8"/>
      <c r="R31" s="8"/>
      <c r="S31" s="8"/>
      <c r="T31" s="8"/>
    </row>
    <row r="32" ht="15.75" customHeight="1">
      <c r="A32" s="6">
        <v>31.0</v>
      </c>
      <c r="B32" s="7">
        <v>45048.54529059028</v>
      </c>
      <c r="C32" s="8" t="s">
        <v>18</v>
      </c>
      <c r="D32" s="8">
        <f t="shared" si="1"/>
        <v>2</v>
      </c>
      <c r="E32" s="8" t="s">
        <v>29</v>
      </c>
      <c r="F32" s="8">
        <f t="shared" si="2"/>
        <v>4</v>
      </c>
      <c r="G32" s="8">
        <f t="shared" ref="G32:G34" si="25">1+(((F32-1)*(5-1))/(4-1))</f>
        <v>5</v>
      </c>
      <c r="H32" s="8" t="s">
        <v>30</v>
      </c>
      <c r="I32" s="8">
        <f t="shared" si="4"/>
        <v>3</v>
      </c>
      <c r="J32" s="9">
        <v>0.9375</v>
      </c>
      <c r="K32" s="9">
        <v>0.29166666666424135</v>
      </c>
      <c r="L32" s="9">
        <f t="shared" ref="L32:L34" si="26">IF(K32&gt;J32, K32-J32, (K32+1)-J32) + (K32&lt;J32)</f>
        <v>1.354166667</v>
      </c>
      <c r="M32" s="8" t="s">
        <v>35</v>
      </c>
      <c r="N32" s="8">
        <f t="shared" ref="N32:N34" si="27">IF(OR(M32="Sometimes", M32="Most of the times", M32="Always"), 1, 0)</f>
        <v>0</v>
      </c>
      <c r="O32" s="8"/>
      <c r="P32" s="8" t="s">
        <v>23</v>
      </c>
      <c r="Q32" s="8">
        <f t="shared" ref="Q32:Q34" si="28">IF(P32="No", 0, 1)</f>
        <v>0</v>
      </c>
      <c r="R32" s="8" t="s">
        <v>36</v>
      </c>
      <c r="S32" s="8">
        <f t="shared" ref="S32:S34" si="29">IF(R32="Yes",1,0)</f>
        <v>1</v>
      </c>
      <c r="T32" s="10">
        <v>7.0</v>
      </c>
      <c r="U32" s="11">
        <f t="shared" ref="U32:U34" si="30">1+(((T32-1)*(5-1))/(10-1))</f>
        <v>3.666666667</v>
      </c>
      <c r="V32" s="12">
        <f t="shared" ref="V32:V34" si="31">SUM(U32,D32,G32,I32)</f>
        <v>13.66666667</v>
      </c>
    </row>
    <row r="33" ht="15.75" customHeight="1">
      <c r="A33" s="6">
        <v>32.0</v>
      </c>
      <c r="B33" s="7">
        <v>45048.549750694445</v>
      </c>
      <c r="C33" s="8" t="s">
        <v>18</v>
      </c>
      <c r="D33" s="8">
        <f t="shared" si="1"/>
        <v>2</v>
      </c>
      <c r="E33" s="8" t="s">
        <v>29</v>
      </c>
      <c r="F33" s="8">
        <f t="shared" si="2"/>
        <v>4</v>
      </c>
      <c r="G33" s="8">
        <f t="shared" si="25"/>
        <v>5</v>
      </c>
      <c r="H33" s="8" t="s">
        <v>30</v>
      </c>
      <c r="I33" s="8">
        <f t="shared" si="4"/>
        <v>3</v>
      </c>
      <c r="J33" s="9">
        <v>0.0</v>
      </c>
      <c r="K33" s="9">
        <v>0.25</v>
      </c>
      <c r="L33" s="9">
        <f t="shared" si="26"/>
        <v>0.25</v>
      </c>
      <c r="M33" s="8" t="s">
        <v>27</v>
      </c>
      <c r="N33" s="8">
        <f t="shared" si="27"/>
        <v>0</v>
      </c>
      <c r="O33" s="8"/>
      <c r="P33" s="8" t="s">
        <v>23</v>
      </c>
      <c r="Q33" s="8">
        <f t="shared" si="28"/>
        <v>0</v>
      </c>
      <c r="R33" s="8" t="s">
        <v>23</v>
      </c>
      <c r="S33" s="8">
        <f t="shared" si="29"/>
        <v>0</v>
      </c>
      <c r="T33" s="10">
        <v>7.0</v>
      </c>
      <c r="U33" s="11">
        <f t="shared" si="30"/>
        <v>3.666666667</v>
      </c>
      <c r="V33" s="12">
        <f t="shared" si="31"/>
        <v>13.66666667</v>
      </c>
    </row>
    <row r="34" ht="15.75" customHeight="1">
      <c r="A34" s="6">
        <v>33.0</v>
      </c>
      <c r="B34" s="7">
        <v>45048.556458935185</v>
      </c>
      <c r="C34" s="8" t="s">
        <v>18</v>
      </c>
      <c r="D34" s="8">
        <f t="shared" si="1"/>
        <v>2</v>
      </c>
      <c r="E34" s="8" t="s">
        <v>29</v>
      </c>
      <c r="F34" s="8">
        <f t="shared" si="2"/>
        <v>4</v>
      </c>
      <c r="G34" s="8">
        <f t="shared" si="25"/>
        <v>5</v>
      </c>
      <c r="H34" s="8" t="s">
        <v>26</v>
      </c>
      <c r="I34" s="8">
        <f t="shared" si="4"/>
        <v>1</v>
      </c>
      <c r="J34" s="9">
        <v>0.0</v>
      </c>
      <c r="K34" s="9">
        <v>0.33333333333575865</v>
      </c>
      <c r="L34" s="9">
        <f t="shared" si="26"/>
        <v>0.3333333333</v>
      </c>
      <c r="M34" s="8" t="s">
        <v>27</v>
      </c>
      <c r="N34" s="8">
        <f t="shared" si="27"/>
        <v>0</v>
      </c>
      <c r="O34" s="8"/>
      <c r="P34" s="8" t="s">
        <v>23</v>
      </c>
      <c r="Q34" s="8">
        <f t="shared" si="28"/>
        <v>0</v>
      </c>
      <c r="R34" s="8" t="s">
        <v>23</v>
      </c>
      <c r="S34" s="8">
        <f t="shared" si="29"/>
        <v>0</v>
      </c>
      <c r="T34" s="10">
        <v>6.0</v>
      </c>
      <c r="U34" s="11">
        <f t="shared" si="30"/>
        <v>3.222222222</v>
      </c>
      <c r="V34" s="12">
        <f t="shared" si="31"/>
        <v>11.22222222</v>
      </c>
    </row>
    <row r="35" ht="15.75" hidden="1" customHeight="1">
      <c r="A35" s="6">
        <v>34.0</v>
      </c>
      <c r="B35" s="7">
        <v>45048.557799849536</v>
      </c>
      <c r="C35" s="8"/>
      <c r="D35" s="8" t="str">
        <f t="shared" si="1"/>
        <v/>
      </c>
      <c r="E35" s="8"/>
      <c r="F35" s="8" t="str">
        <f t="shared" si="2"/>
        <v/>
      </c>
      <c r="G35" s="8"/>
      <c r="H35" s="8"/>
      <c r="I35" s="8" t="str">
        <f t="shared" si="4"/>
        <v/>
      </c>
      <c r="J35" s="13"/>
      <c r="K35" s="13"/>
      <c r="L35" s="14"/>
      <c r="M35" s="8"/>
      <c r="N35" s="8"/>
      <c r="O35" s="8"/>
      <c r="P35" s="8"/>
      <c r="Q35" s="8"/>
      <c r="R35" s="8"/>
      <c r="S35" s="8"/>
      <c r="T35" s="8"/>
    </row>
    <row r="36" ht="15.75" customHeight="1">
      <c r="A36" s="6">
        <v>35.0</v>
      </c>
      <c r="B36" s="7">
        <v>45048.55870706019</v>
      </c>
      <c r="C36" s="8" t="s">
        <v>18</v>
      </c>
      <c r="D36" s="8">
        <f t="shared" si="1"/>
        <v>2</v>
      </c>
      <c r="E36" s="8" t="s">
        <v>29</v>
      </c>
      <c r="F36" s="8">
        <f t="shared" si="2"/>
        <v>4</v>
      </c>
      <c r="G36" s="8">
        <f>1+(((F36-1)*(5-1))/(4-1))</f>
        <v>5</v>
      </c>
      <c r="H36" s="8" t="s">
        <v>32</v>
      </c>
      <c r="I36" s="8">
        <f t="shared" si="4"/>
        <v>2</v>
      </c>
      <c r="J36" s="9">
        <v>0.020833333335758653</v>
      </c>
      <c r="K36" s="9">
        <v>0.33333333333575865</v>
      </c>
      <c r="L36" s="9">
        <f>IF(K36&gt;J36, K36-J36, (K36+1)-J36) + (K36&lt;J36)</f>
        <v>0.3125</v>
      </c>
      <c r="M36" s="8" t="s">
        <v>21</v>
      </c>
      <c r="N36" s="8">
        <f>IF(OR(M36="Sometimes", M36="Most of the times", M36="Always"), 1, 0)</f>
        <v>1</v>
      </c>
      <c r="O36" s="8" t="s">
        <v>40</v>
      </c>
      <c r="P36" s="8" t="s">
        <v>23</v>
      </c>
      <c r="Q36" s="8">
        <f>IF(P36="No", 0, 1)</f>
        <v>0</v>
      </c>
      <c r="R36" s="8" t="s">
        <v>23</v>
      </c>
      <c r="S36" s="8">
        <f>IF(R36="Yes",1,0)</f>
        <v>0</v>
      </c>
      <c r="T36" s="10">
        <v>8.0</v>
      </c>
      <c r="U36" s="11">
        <f>1+(((T36-1)*(5-1))/(10-1))</f>
        <v>4.111111111</v>
      </c>
      <c r="V36" s="12">
        <f>SUM(U36,D36,G36,I36)</f>
        <v>13.11111111</v>
      </c>
    </row>
    <row r="37" ht="15.75" hidden="1" customHeight="1">
      <c r="A37" s="6">
        <v>36.0</v>
      </c>
      <c r="B37" s="7">
        <v>45048.55878204861</v>
      </c>
      <c r="C37" s="8"/>
      <c r="D37" s="8" t="str">
        <f t="shared" si="1"/>
        <v/>
      </c>
      <c r="E37" s="8"/>
      <c r="F37" s="8" t="str">
        <f t="shared" si="2"/>
        <v/>
      </c>
      <c r="G37" s="8"/>
      <c r="H37" s="8"/>
      <c r="I37" s="8" t="str">
        <f t="shared" si="4"/>
        <v/>
      </c>
      <c r="J37" s="13"/>
      <c r="K37" s="13"/>
      <c r="L37" s="14"/>
      <c r="M37" s="8"/>
      <c r="N37" s="8"/>
      <c r="O37" s="8"/>
      <c r="P37" s="8"/>
      <c r="Q37" s="8"/>
      <c r="R37" s="8"/>
      <c r="S37" s="8"/>
      <c r="T37" s="8"/>
    </row>
    <row r="38" ht="15.75" hidden="1" customHeight="1">
      <c r="A38" s="6">
        <v>37.0</v>
      </c>
      <c r="B38" s="7">
        <v>45048.560089606486</v>
      </c>
      <c r="C38" s="8"/>
      <c r="D38" s="8" t="str">
        <f t="shared" si="1"/>
        <v/>
      </c>
      <c r="E38" s="8"/>
      <c r="F38" s="8" t="str">
        <f t="shared" si="2"/>
        <v/>
      </c>
      <c r="G38" s="8"/>
      <c r="H38" s="8"/>
      <c r="I38" s="8" t="str">
        <f t="shared" si="4"/>
        <v/>
      </c>
      <c r="J38" s="13"/>
      <c r="K38" s="13"/>
      <c r="L38" s="14"/>
      <c r="M38" s="8"/>
      <c r="N38" s="8"/>
      <c r="O38" s="8"/>
      <c r="P38" s="8"/>
      <c r="Q38" s="8"/>
      <c r="R38" s="8"/>
      <c r="S38" s="8"/>
      <c r="T38" s="8"/>
    </row>
    <row r="39" ht="15.75" hidden="1" customHeight="1">
      <c r="A39" s="6">
        <v>38.0</v>
      </c>
      <c r="B39" s="7">
        <v>45048.56009940972</v>
      </c>
      <c r="C39" s="8"/>
      <c r="D39" s="8" t="str">
        <f t="shared" si="1"/>
        <v/>
      </c>
      <c r="E39" s="8"/>
      <c r="F39" s="8" t="str">
        <f t="shared" si="2"/>
        <v/>
      </c>
      <c r="G39" s="8"/>
      <c r="H39" s="8"/>
      <c r="I39" s="8" t="str">
        <f t="shared" si="4"/>
        <v/>
      </c>
      <c r="J39" s="13"/>
      <c r="K39" s="13"/>
      <c r="L39" s="14"/>
      <c r="M39" s="8"/>
      <c r="N39" s="8"/>
      <c r="O39" s="8"/>
      <c r="P39" s="8"/>
      <c r="Q39" s="8"/>
      <c r="R39" s="8"/>
      <c r="S39" s="8"/>
      <c r="T39" s="8"/>
    </row>
    <row r="40" ht="15.75" customHeight="1">
      <c r="A40" s="6">
        <v>39.0</v>
      </c>
      <c r="B40" s="7">
        <v>45048.56079939815</v>
      </c>
      <c r="C40" s="8" t="s">
        <v>18</v>
      </c>
      <c r="D40" s="8">
        <f t="shared" si="1"/>
        <v>2</v>
      </c>
      <c r="E40" s="8" t="s">
        <v>25</v>
      </c>
      <c r="F40" s="8">
        <f t="shared" si="2"/>
        <v>3</v>
      </c>
      <c r="G40" s="8">
        <f>1+(((F40-1)*(5-1))/(4-1))</f>
        <v>3.666666667</v>
      </c>
      <c r="H40" s="8" t="s">
        <v>20</v>
      </c>
      <c r="I40" s="8">
        <f t="shared" si="4"/>
        <v>4</v>
      </c>
      <c r="J40" s="9">
        <v>0.020833333335758653</v>
      </c>
      <c r="K40" s="9">
        <v>0.27083333333575865</v>
      </c>
      <c r="L40" s="9">
        <f>IF(K40&gt;J40, K40-J40, (K40+1)-J40) + (K40&lt;J40)</f>
        <v>0.25</v>
      </c>
      <c r="M40" s="8" t="s">
        <v>21</v>
      </c>
      <c r="N40" s="8">
        <f>IF(OR(M40="Sometimes", M40="Most of the times", M40="Always"), 1, 0)</f>
        <v>1</v>
      </c>
      <c r="O40" s="8" t="s">
        <v>41</v>
      </c>
      <c r="P40" s="8" t="s">
        <v>23</v>
      </c>
      <c r="Q40" s="8">
        <f>IF(P40="No", 0, 1)</f>
        <v>0</v>
      </c>
      <c r="R40" s="8" t="s">
        <v>23</v>
      </c>
      <c r="S40" s="8">
        <f>IF(R40="Yes",1,0)</f>
        <v>0</v>
      </c>
      <c r="T40" s="10">
        <v>8.0</v>
      </c>
      <c r="U40" s="11">
        <f>1+(((T40-1)*(5-1))/(10-1))</f>
        <v>4.111111111</v>
      </c>
      <c r="V40" s="12">
        <f>SUM(U40,D40,G40,I40)</f>
        <v>13.77777778</v>
      </c>
    </row>
    <row r="41" ht="15.75" hidden="1" customHeight="1">
      <c r="A41" s="6">
        <v>40.0</v>
      </c>
      <c r="B41" s="7">
        <v>45048.56178039352</v>
      </c>
      <c r="C41" s="8"/>
      <c r="D41" s="8" t="str">
        <f t="shared" si="1"/>
        <v/>
      </c>
      <c r="E41" s="8"/>
      <c r="F41" s="8" t="str">
        <f t="shared" si="2"/>
        <v/>
      </c>
      <c r="G41" s="8"/>
      <c r="H41" s="8"/>
      <c r="I41" s="8" t="str">
        <f t="shared" si="4"/>
        <v/>
      </c>
      <c r="J41" s="13"/>
      <c r="K41" s="13"/>
      <c r="L41" s="14"/>
      <c r="M41" s="8"/>
      <c r="N41" s="8"/>
      <c r="O41" s="8"/>
      <c r="P41" s="8"/>
      <c r="Q41" s="8"/>
      <c r="R41" s="8"/>
      <c r="S41" s="8"/>
      <c r="T41" s="8"/>
    </row>
    <row r="42" ht="15.75" customHeight="1">
      <c r="A42" s="6">
        <v>41.0</v>
      </c>
      <c r="B42" s="7">
        <v>45048.56294467593</v>
      </c>
      <c r="C42" s="8" t="s">
        <v>24</v>
      </c>
      <c r="D42" s="8">
        <f t="shared" si="1"/>
        <v>3</v>
      </c>
      <c r="E42" s="8" t="s">
        <v>19</v>
      </c>
      <c r="F42" s="8">
        <f t="shared" si="2"/>
        <v>2</v>
      </c>
      <c r="G42" s="8">
        <f t="shared" ref="G42:G200" si="32">1+(((F42-1)*(5-1))/(4-1))</f>
        <v>2.333333333</v>
      </c>
      <c r="H42" s="8" t="s">
        <v>30</v>
      </c>
      <c r="I42" s="8">
        <f t="shared" si="4"/>
        <v>3</v>
      </c>
      <c r="J42" s="9">
        <v>0.020833333335758653</v>
      </c>
      <c r="K42" s="9">
        <v>0.35416666666424135</v>
      </c>
      <c r="L42" s="9">
        <f t="shared" ref="L42:L200" si="33">IF(K42&gt;J42, K42-J42, (K42+1)-J42) + (K42&lt;J42)</f>
        <v>0.3333333333</v>
      </c>
      <c r="M42" s="8" t="s">
        <v>27</v>
      </c>
      <c r="N42" s="8">
        <f t="shared" ref="N42:N200" si="34">IF(OR(M42="Sometimes", M42="Most of the times", M42="Always"), 1, 0)</f>
        <v>0</v>
      </c>
      <c r="O42" s="8"/>
      <c r="P42" s="8" t="s">
        <v>23</v>
      </c>
      <c r="Q42" s="8">
        <f t="shared" ref="Q42:Q48" si="35">IF(P42="No", 0, 1)</f>
        <v>0</v>
      </c>
      <c r="R42" s="8" t="s">
        <v>31</v>
      </c>
      <c r="S42" s="8">
        <f t="shared" ref="S42:S48" si="36">IF(R42="Yes",1,0)</f>
        <v>0</v>
      </c>
      <c r="T42" s="10">
        <v>6.0</v>
      </c>
      <c r="U42" s="11">
        <f t="shared" ref="U42:U200" si="37">1+(((T42-1)*(5-1))/(10-1))</f>
        <v>3.222222222</v>
      </c>
      <c r="V42" s="12">
        <f t="shared" ref="V42:V200" si="38">SUM(U42,D42,G42,I42)</f>
        <v>11.55555556</v>
      </c>
    </row>
    <row r="43" ht="15.75" customHeight="1">
      <c r="A43" s="6">
        <v>42.0</v>
      </c>
      <c r="B43" s="7">
        <v>45048.56659527778</v>
      </c>
      <c r="C43" s="8" t="s">
        <v>24</v>
      </c>
      <c r="D43" s="8">
        <f t="shared" si="1"/>
        <v>3</v>
      </c>
      <c r="E43" s="8" t="s">
        <v>25</v>
      </c>
      <c r="F43" s="8">
        <f t="shared" si="2"/>
        <v>3</v>
      </c>
      <c r="G43" s="8">
        <f t="shared" si="32"/>
        <v>3.666666667</v>
      </c>
      <c r="H43" s="8" t="s">
        <v>32</v>
      </c>
      <c r="I43" s="8">
        <f t="shared" si="4"/>
        <v>2</v>
      </c>
      <c r="J43" s="9">
        <v>0.45833333333575865</v>
      </c>
      <c r="K43" s="9">
        <v>0.35416666666424135</v>
      </c>
      <c r="L43" s="9">
        <f t="shared" si="33"/>
        <v>1.895833333</v>
      </c>
      <c r="M43" s="8" t="s">
        <v>21</v>
      </c>
      <c r="N43" s="8">
        <f t="shared" si="34"/>
        <v>1</v>
      </c>
      <c r="O43" s="8" t="s">
        <v>41</v>
      </c>
      <c r="P43" s="8" t="s">
        <v>23</v>
      </c>
      <c r="Q43" s="8">
        <f t="shared" si="35"/>
        <v>0</v>
      </c>
      <c r="R43" s="8" t="s">
        <v>23</v>
      </c>
      <c r="S43" s="8">
        <f t="shared" si="36"/>
        <v>0</v>
      </c>
      <c r="T43" s="10">
        <v>7.0</v>
      </c>
      <c r="U43" s="11">
        <f t="shared" si="37"/>
        <v>3.666666667</v>
      </c>
      <c r="V43" s="12">
        <f t="shared" si="38"/>
        <v>12.33333333</v>
      </c>
    </row>
    <row r="44" ht="15.75" customHeight="1">
      <c r="A44" s="6">
        <v>43.0</v>
      </c>
      <c r="B44" s="7">
        <v>45048.57169684028</v>
      </c>
      <c r="C44" s="8" t="s">
        <v>18</v>
      </c>
      <c r="D44" s="8">
        <f t="shared" si="1"/>
        <v>2</v>
      </c>
      <c r="E44" s="8" t="s">
        <v>25</v>
      </c>
      <c r="F44" s="8">
        <f t="shared" si="2"/>
        <v>3</v>
      </c>
      <c r="G44" s="8">
        <f t="shared" si="32"/>
        <v>3.666666667</v>
      </c>
      <c r="H44" s="8" t="s">
        <v>26</v>
      </c>
      <c r="I44" s="8">
        <f t="shared" si="4"/>
        <v>1</v>
      </c>
      <c r="J44" s="9">
        <v>0.04166666666424135</v>
      </c>
      <c r="K44" s="9">
        <v>0.29166666666424135</v>
      </c>
      <c r="L44" s="9">
        <f t="shared" si="33"/>
        <v>0.25</v>
      </c>
      <c r="M44" s="8" t="s">
        <v>27</v>
      </c>
      <c r="N44" s="8">
        <f t="shared" si="34"/>
        <v>0</v>
      </c>
      <c r="O44" s="8"/>
      <c r="P44" s="8" t="s">
        <v>23</v>
      </c>
      <c r="Q44" s="8">
        <f t="shared" si="35"/>
        <v>0</v>
      </c>
      <c r="R44" s="8" t="s">
        <v>23</v>
      </c>
      <c r="S44" s="8">
        <f t="shared" si="36"/>
        <v>0</v>
      </c>
      <c r="T44" s="10">
        <v>5.0</v>
      </c>
      <c r="U44" s="11">
        <f t="shared" si="37"/>
        <v>2.777777778</v>
      </c>
      <c r="V44" s="12">
        <f t="shared" si="38"/>
        <v>9.444444444</v>
      </c>
    </row>
    <row r="45" ht="15.75" customHeight="1">
      <c r="A45" s="6">
        <v>44.0</v>
      </c>
      <c r="B45" s="7">
        <v>45048.571713831014</v>
      </c>
      <c r="C45" s="8" t="s">
        <v>42</v>
      </c>
      <c r="D45" s="8">
        <f t="shared" si="1"/>
        <v>4</v>
      </c>
      <c r="E45" s="8" t="s">
        <v>29</v>
      </c>
      <c r="F45" s="8">
        <f t="shared" si="2"/>
        <v>4</v>
      </c>
      <c r="G45" s="8">
        <f t="shared" si="32"/>
        <v>5</v>
      </c>
      <c r="H45" s="8" t="s">
        <v>20</v>
      </c>
      <c r="I45" s="8">
        <f t="shared" si="4"/>
        <v>4</v>
      </c>
      <c r="J45" s="9">
        <v>0.08333333333575865</v>
      </c>
      <c r="K45" s="9">
        <v>0.45833333333575865</v>
      </c>
      <c r="L45" s="9">
        <f t="shared" si="33"/>
        <v>0.375</v>
      </c>
      <c r="M45" s="8" t="s">
        <v>35</v>
      </c>
      <c r="N45" s="8">
        <f t="shared" si="34"/>
        <v>0</v>
      </c>
      <c r="O45" s="8"/>
      <c r="P45" s="8" t="s">
        <v>23</v>
      </c>
      <c r="Q45" s="8">
        <f t="shared" si="35"/>
        <v>0</v>
      </c>
      <c r="R45" s="8" t="s">
        <v>36</v>
      </c>
      <c r="S45" s="8">
        <f t="shared" si="36"/>
        <v>1</v>
      </c>
      <c r="T45" s="10">
        <v>6.0</v>
      </c>
      <c r="U45" s="11">
        <f t="shared" si="37"/>
        <v>3.222222222</v>
      </c>
      <c r="V45" s="12">
        <f t="shared" si="38"/>
        <v>16.22222222</v>
      </c>
    </row>
    <row r="46" ht="15.75" customHeight="1">
      <c r="A46" s="6">
        <v>45.0</v>
      </c>
      <c r="B46" s="7">
        <v>45048.575196412035</v>
      </c>
      <c r="C46" s="8" t="s">
        <v>24</v>
      </c>
      <c r="D46" s="8">
        <f t="shared" si="1"/>
        <v>3</v>
      </c>
      <c r="E46" s="8" t="s">
        <v>25</v>
      </c>
      <c r="F46" s="8">
        <f t="shared" si="2"/>
        <v>3</v>
      </c>
      <c r="G46" s="8">
        <f t="shared" si="32"/>
        <v>3.666666667</v>
      </c>
      <c r="H46" s="8" t="s">
        <v>20</v>
      </c>
      <c r="I46" s="8">
        <f t="shared" si="4"/>
        <v>4</v>
      </c>
      <c r="J46" s="9">
        <v>0.020833333335758653</v>
      </c>
      <c r="K46" s="9">
        <v>0.33333333333575865</v>
      </c>
      <c r="L46" s="9">
        <f t="shared" si="33"/>
        <v>0.3125</v>
      </c>
      <c r="M46" s="8" t="s">
        <v>27</v>
      </c>
      <c r="N46" s="8">
        <f t="shared" si="34"/>
        <v>0</v>
      </c>
      <c r="O46" s="8"/>
      <c r="P46" s="8" t="s">
        <v>23</v>
      </c>
      <c r="Q46" s="8">
        <f t="shared" si="35"/>
        <v>0</v>
      </c>
      <c r="R46" s="8" t="s">
        <v>23</v>
      </c>
      <c r="S46" s="8">
        <f t="shared" si="36"/>
        <v>0</v>
      </c>
      <c r="T46" s="10">
        <v>5.0</v>
      </c>
      <c r="U46" s="11">
        <f t="shared" si="37"/>
        <v>2.777777778</v>
      </c>
      <c r="V46" s="12">
        <f t="shared" si="38"/>
        <v>13.44444444</v>
      </c>
    </row>
    <row r="47" ht="15.75" customHeight="1">
      <c r="A47" s="6">
        <v>46.0</v>
      </c>
      <c r="B47" s="7">
        <v>45048.575832476854</v>
      </c>
      <c r="C47" s="8" t="s">
        <v>24</v>
      </c>
      <c r="D47" s="8">
        <f t="shared" si="1"/>
        <v>3</v>
      </c>
      <c r="E47" s="8" t="s">
        <v>29</v>
      </c>
      <c r="F47" s="8">
        <f t="shared" si="2"/>
        <v>4</v>
      </c>
      <c r="G47" s="8">
        <f t="shared" si="32"/>
        <v>5</v>
      </c>
      <c r="H47" s="8" t="s">
        <v>30</v>
      </c>
      <c r="I47" s="8">
        <f t="shared" si="4"/>
        <v>3</v>
      </c>
      <c r="J47" s="9">
        <v>0.9583333333357587</v>
      </c>
      <c r="K47" s="9">
        <v>0.29166666666424135</v>
      </c>
      <c r="L47" s="9">
        <f t="shared" si="33"/>
        <v>1.333333333</v>
      </c>
      <c r="M47" s="8" t="s">
        <v>35</v>
      </c>
      <c r="N47" s="8">
        <f t="shared" si="34"/>
        <v>0</v>
      </c>
      <c r="O47" s="8"/>
      <c r="P47" s="8" t="s">
        <v>23</v>
      </c>
      <c r="Q47" s="8">
        <f t="shared" si="35"/>
        <v>0</v>
      </c>
      <c r="R47" s="8" t="s">
        <v>23</v>
      </c>
      <c r="S47" s="8">
        <f t="shared" si="36"/>
        <v>0</v>
      </c>
      <c r="T47" s="10">
        <v>10.0</v>
      </c>
      <c r="U47" s="11">
        <f t="shared" si="37"/>
        <v>5</v>
      </c>
      <c r="V47" s="12">
        <f t="shared" si="38"/>
        <v>16</v>
      </c>
    </row>
    <row r="48" ht="15.75" customHeight="1">
      <c r="A48" s="6">
        <v>47.0</v>
      </c>
      <c r="B48" s="7">
        <v>45048.579702800926</v>
      </c>
      <c r="C48" s="8" t="s">
        <v>24</v>
      </c>
      <c r="D48" s="8">
        <f t="shared" si="1"/>
        <v>3</v>
      </c>
      <c r="E48" s="8" t="s">
        <v>25</v>
      </c>
      <c r="F48" s="8">
        <f t="shared" si="2"/>
        <v>3</v>
      </c>
      <c r="G48" s="8">
        <f t="shared" si="32"/>
        <v>3.666666667</v>
      </c>
      <c r="H48" s="8" t="s">
        <v>30</v>
      </c>
      <c r="I48" s="8">
        <f t="shared" si="4"/>
        <v>3</v>
      </c>
      <c r="J48" s="9">
        <v>0.9583333333357587</v>
      </c>
      <c r="K48" s="9">
        <v>0.33333333333575865</v>
      </c>
      <c r="L48" s="9">
        <f t="shared" si="33"/>
        <v>1.375</v>
      </c>
      <c r="M48" s="8" t="s">
        <v>27</v>
      </c>
      <c r="N48" s="8">
        <f t="shared" si="34"/>
        <v>0</v>
      </c>
      <c r="O48" s="8"/>
      <c r="P48" s="8" t="s">
        <v>23</v>
      </c>
      <c r="Q48" s="8">
        <f t="shared" si="35"/>
        <v>0</v>
      </c>
      <c r="R48" s="8" t="s">
        <v>23</v>
      </c>
      <c r="S48" s="8">
        <f t="shared" si="36"/>
        <v>0</v>
      </c>
      <c r="T48" s="10">
        <v>9.0</v>
      </c>
      <c r="U48" s="11">
        <f t="shared" si="37"/>
        <v>4.555555556</v>
      </c>
      <c r="V48" s="12">
        <f t="shared" si="38"/>
        <v>14.22222222</v>
      </c>
    </row>
    <row r="49" ht="15.75" customHeight="1">
      <c r="A49" s="6">
        <v>48.0</v>
      </c>
      <c r="B49" s="7">
        <v>45048.58111543981</v>
      </c>
      <c r="C49" s="8" t="s">
        <v>24</v>
      </c>
      <c r="D49" s="8">
        <f t="shared" si="1"/>
        <v>3</v>
      </c>
      <c r="E49" s="8" t="s">
        <v>25</v>
      </c>
      <c r="F49" s="8">
        <f t="shared" si="2"/>
        <v>3</v>
      </c>
      <c r="G49" s="8">
        <f t="shared" si="32"/>
        <v>3.666666667</v>
      </c>
      <c r="H49" s="8" t="s">
        <v>33</v>
      </c>
      <c r="I49" s="8">
        <f t="shared" si="4"/>
        <v>5</v>
      </c>
      <c r="J49" s="9">
        <v>0.16666666666424135</v>
      </c>
      <c r="K49" s="9">
        <v>0.5</v>
      </c>
      <c r="L49" s="9">
        <f t="shared" si="33"/>
        <v>0.3333333333</v>
      </c>
      <c r="M49" s="8" t="s">
        <v>27</v>
      </c>
      <c r="N49" s="8">
        <f t="shared" si="34"/>
        <v>0</v>
      </c>
      <c r="O49" s="8"/>
      <c r="P49" s="8" t="s">
        <v>38</v>
      </c>
      <c r="Q49" s="8"/>
      <c r="R49" s="8" t="s">
        <v>38</v>
      </c>
      <c r="S49" s="8"/>
      <c r="T49" s="10">
        <v>9.0</v>
      </c>
      <c r="U49" s="11">
        <f t="shared" si="37"/>
        <v>4.555555556</v>
      </c>
      <c r="V49" s="12">
        <f t="shared" si="38"/>
        <v>16.22222222</v>
      </c>
    </row>
    <row r="50" ht="15.75" customHeight="1">
      <c r="A50" s="6">
        <v>49.0</v>
      </c>
      <c r="B50" s="7">
        <v>45048.58243800926</v>
      </c>
      <c r="C50" s="8" t="s">
        <v>24</v>
      </c>
      <c r="D50" s="8">
        <f t="shared" si="1"/>
        <v>3</v>
      </c>
      <c r="E50" s="8" t="s">
        <v>29</v>
      </c>
      <c r="F50" s="8">
        <f t="shared" si="2"/>
        <v>4</v>
      </c>
      <c r="G50" s="8">
        <f t="shared" si="32"/>
        <v>5</v>
      </c>
      <c r="H50" s="8" t="s">
        <v>30</v>
      </c>
      <c r="I50" s="8">
        <f t="shared" si="4"/>
        <v>3</v>
      </c>
      <c r="J50" s="9">
        <v>0.0625</v>
      </c>
      <c r="K50" s="9">
        <v>0.375</v>
      </c>
      <c r="L50" s="9">
        <f t="shared" si="33"/>
        <v>0.3125</v>
      </c>
      <c r="M50" s="8" t="s">
        <v>21</v>
      </c>
      <c r="N50" s="8">
        <f t="shared" si="34"/>
        <v>1</v>
      </c>
      <c r="O50" s="8" t="s">
        <v>41</v>
      </c>
      <c r="P50" s="8" t="s">
        <v>23</v>
      </c>
      <c r="Q50" s="8">
        <f t="shared" ref="Q50:Q66" si="39">IF(P50="No", 0, 1)</f>
        <v>0</v>
      </c>
      <c r="R50" s="8" t="s">
        <v>23</v>
      </c>
      <c r="S50" s="8">
        <f t="shared" ref="S50:S66" si="40">IF(R50="Yes",1,0)</f>
        <v>0</v>
      </c>
      <c r="T50" s="10">
        <v>8.0</v>
      </c>
      <c r="U50" s="11">
        <f t="shared" si="37"/>
        <v>4.111111111</v>
      </c>
      <c r="V50" s="12">
        <f t="shared" si="38"/>
        <v>15.11111111</v>
      </c>
    </row>
    <row r="51" ht="15.75" customHeight="1">
      <c r="A51" s="6">
        <v>50.0</v>
      </c>
      <c r="B51" s="7">
        <v>45048.583337511576</v>
      </c>
      <c r="C51" s="8" t="s">
        <v>18</v>
      </c>
      <c r="D51" s="8">
        <f t="shared" si="1"/>
        <v>2</v>
      </c>
      <c r="E51" s="8" t="s">
        <v>29</v>
      </c>
      <c r="F51" s="8">
        <f t="shared" si="2"/>
        <v>4</v>
      </c>
      <c r="G51" s="8">
        <f t="shared" si="32"/>
        <v>5</v>
      </c>
      <c r="H51" s="8" t="s">
        <v>32</v>
      </c>
      <c r="I51" s="8">
        <f t="shared" si="4"/>
        <v>2</v>
      </c>
      <c r="J51" s="9">
        <v>0.10416666666424135</v>
      </c>
      <c r="K51" s="9">
        <v>0.35416666666424135</v>
      </c>
      <c r="L51" s="9">
        <f t="shared" si="33"/>
        <v>0.25</v>
      </c>
      <c r="M51" s="8" t="s">
        <v>27</v>
      </c>
      <c r="N51" s="8">
        <f t="shared" si="34"/>
        <v>0</v>
      </c>
      <c r="O51" s="8"/>
      <c r="P51" s="8" t="s">
        <v>23</v>
      </c>
      <c r="Q51" s="8">
        <f t="shared" si="39"/>
        <v>0</v>
      </c>
      <c r="R51" s="8" t="s">
        <v>23</v>
      </c>
      <c r="S51" s="8">
        <f t="shared" si="40"/>
        <v>0</v>
      </c>
      <c r="T51" s="10">
        <v>9.0</v>
      </c>
      <c r="U51" s="11">
        <f t="shared" si="37"/>
        <v>4.555555556</v>
      </c>
      <c r="V51" s="12">
        <f t="shared" si="38"/>
        <v>13.55555556</v>
      </c>
    </row>
    <row r="52" ht="15.75" customHeight="1">
      <c r="A52" s="6">
        <v>51.0</v>
      </c>
      <c r="B52" s="7">
        <v>45048.58442194444</v>
      </c>
      <c r="C52" s="8" t="s">
        <v>18</v>
      </c>
      <c r="D52" s="8">
        <f t="shared" si="1"/>
        <v>2</v>
      </c>
      <c r="E52" s="8" t="s">
        <v>25</v>
      </c>
      <c r="F52" s="8">
        <f t="shared" si="2"/>
        <v>3</v>
      </c>
      <c r="G52" s="8">
        <f t="shared" si="32"/>
        <v>3.666666667</v>
      </c>
      <c r="H52" s="8" t="s">
        <v>20</v>
      </c>
      <c r="I52" s="8">
        <f t="shared" si="4"/>
        <v>4</v>
      </c>
      <c r="J52" s="9">
        <v>0.020833333335758653</v>
      </c>
      <c r="K52" s="9">
        <v>0.33333333333575865</v>
      </c>
      <c r="L52" s="9">
        <f t="shared" si="33"/>
        <v>0.3125</v>
      </c>
      <c r="M52" s="8" t="s">
        <v>27</v>
      </c>
      <c r="N52" s="8">
        <f t="shared" si="34"/>
        <v>0</v>
      </c>
      <c r="O52" s="8"/>
      <c r="P52" s="8" t="s">
        <v>23</v>
      </c>
      <c r="Q52" s="8">
        <f t="shared" si="39"/>
        <v>0</v>
      </c>
      <c r="R52" s="8" t="s">
        <v>23</v>
      </c>
      <c r="S52" s="8">
        <f t="shared" si="40"/>
        <v>0</v>
      </c>
      <c r="T52" s="10">
        <v>7.0</v>
      </c>
      <c r="U52" s="11">
        <f t="shared" si="37"/>
        <v>3.666666667</v>
      </c>
      <c r="V52" s="12">
        <f t="shared" si="38"/>
        <v>13.33333333</v>
      </c>
    </row>
    <row r="53" ht="15.75" customHeight="1">
      <c r="A53" s="6">
        <v>52.0</v>
      </c>
      <c r="B53" s="7">
        <v>45048.58584809028</v>
      </c>
      <c r="C53" s="8" t="s">
        <v>18</v>
      </c>
      <c r="D53" s="8">
        <f t="shared" si="1"/>
        <v>2</v>
      </c>
      <c r="E53" s="8" t="s">
        <v>25</v>
      </c>
      <c r="F53" s="8">
        <f t="shared" si="2"/>
        <v>3</v>
      </c>
      <c r="G53" s="8">
        <f t="shared" si="32"/>
        <v>3.666666667</v>
      </c>
      <c r="H53" s="8" t="s">
        <v>33</v>
      </c>
      <c r="I53" s="8">
        <f t="shared" si="4"/>
        <v>5</v>
      </c>
      <c r="J53" s="9">
        <v>0.9583333333357587</v>
      </c>
      <c r="K53" s="9">
        <v>0.28472222221898846</v>
      </c>
      <c r="L53" s="9">
        <f t="shared" si="33"/>
        <v>1.326388889</v>
      </c>
      <c r="M53" s="8" t="s">
        <v>35</v>
      </c>
      <c r="N53" s="8">
        <f t="shared" si="34"/>
        <v>0</v>
      </c>
      <c r="O53" s="8"/>
      <c r="P53" s="8" t="s">
        <v>23</v>
      </c>
      <c r="Q53" s="8">
        <f t="shared" si="39"/>
        <v>0</v>
      </c>
      <c r="R53" s="8" t="s">
        <v>23</v>
      </c>
      <c r="S53" s="8">
        <f t="shared" si="40"/>
        <v>0</v>
      </c>
      <c r="T53" s="10">
        <v>8.0</v>
      </c>
      <c r="U53" s="11">
        <f t="shared" si="37"/>
        <v>4.111111111</v>
      </c>
      <c r="V53" s="12">
        <f t="shared" si="38"/>
        <v>14.77777778</v>
      </c>
    </row>
    <row r="54" ht="15.75" customHeight="1">
      <c r="A54" s="6">
        <v>53.0</v>
      </c>
      <c r="B54" s="7">
        <v>45048.58698652778</v>
      </c>
      <c r="C54" s="8" t="s">
        <v>24</v>
      </c>
      <c r="D54" s="8">
        <f t="shared" si="1"/>
        <v>3</v>
      </c>
      <c r="E54" s="8" t="s">
        <v>25</v>
      </c>
      <c r="F54" s="8">
        <f t="shared" si="2"/>
        <v>3</v>
      </c>
      <c r="G54" s="8">
        <f t="shared" si="32"/>
        <v>3.666666667</v>
      </c>
      <c r="H54" s="8" t="s">
        <v>30</v>
      </c>
      <c r="I54" s="8">
        <f t="shared" si="4"/>
        <v>3</v>
      </c>
      <c r="J54" s="9">
        <v>0.5208333333357587</v>
      </c>
      <c r="K54" s="9">
        <v>0.36458333333575865</v>
      </c>
      <c r="L54" s="9">
        <f t="shared" si="33"/>
        <v>1.84375</v>
      </c>
      <c r="M54" s="8" t="s">
        <v>27</v>
      </c>
      <c r="N54" s="8">
        <f t="shared" si="34"/>
        <v>0</v>
      </c>
      <c r="O54" s="8"/>
      <c r="P54" s="8" t="s">
        <v>23</v>
      </c>
      <c r="Q54" s="8">
        <f t="shared" si="39"/>
        <v>0</v>
      </c>
      <c r="R54" s="8" t="s">
        <v>23</v>
      </c>
      <c r="S54" s="8">
        <f t="shared" si="40"/>
        <v>0</v>
      </c>
      <c r="T54" s="10">
        <v>9.0</v>
      </c>
      <c r="U54" s="11">
        <f t="shared" si="37"/>
        <v>4.555555556</v>
      </c>
      <c r="V54" s="12">
        <f t="shared" si="38"/>
        <v>14.22222222</v>
      </c>
    </row>
    <row r="55" ht="15.75" customHeight="1">
      <c r="A55" s="6">
        <v>54.0</v>
      </c>
      <c r="B55" s="7">
        <v>45048.589490729166</v>
      </c>
      <c r="C55" s="8" t="s">
        <v>24</v>
      </c>
      <c r="D55" s="8">
        <f t="shared" si="1"/>
        <v>3</v>
      </c>
      <c r="E55" s="8" t="s">
        <v>25</v>
      </c>
      <c r="F55" s="8">
        <f t="shared" si="2"/>
        <v>3</v>
      </c>
      <c r="G55" s="8">
        <f t="shared" si="32"/>
        <v>3.666666667</v>
      </c>
      <c r="H55" s="8" t="s">
        <v>30</v>
      </c>
      <c r="I55" s="8">
        <f t="shared" si="4"/>
        <v>3</v>
      </c>
      <c r="J55" s="9">
        <v>0.125</v>
      </c>
      <c r="K55" s="9">
        <v>0.5</v>
      </c>
      <c r="L55" s="9">
        <f t="shared" si="33"/>
        <v>0.375</v>
      </c>
      <c r="M55" s="8" t="s">
        <v>27</v>
      </c>
      <c r="N55" s="8">
        <f t="shared" si="34"/>
        <v>0</v>
      </c>
      <c r="O55" s="8"/>
      <c r="P55" s="8" t="s">
        <v>23</v>
      </c>
      <c r="Q55" s="8">
        <f t="shared" si="39"/>
        <v>0</v>
      </c>
      <c r="R55" s="8" t="s">
        <v>23</v>
      </c>
      <c r="S55" s="8">
        <f t="shared" si="40"/>
        <v>0</v>
      </c>
      <c r="T55" s="10">
        <v>7.0</v>
      </c>
      <c r="U55" s="11">
        <f t="shared" si="37"/>
        <v>3.666666667</v>
      </c>
      <c r="V55" s="12">
        <f t="shared" si="38"/>
        <v>13.33333333</v>
      </c>
    </row>
    <row r="56" ht="15.75" customHeight="1">
      <c r="A56" s="6">
        <v>55.0</v>
      </c>
      <c r="B56" s="7">
        <v>45048.590414606486</v>
      </c>
      <c r="C56" s="8" t="s">
        <v>24</v>
      </c>
      <c r="D56" s="8">
        <f t="shared" si="1"/>
        <v>3</v>
      </c>
      <c r="E56" s="8" t="s">
        <v>29</v>
      </c>
      <c r="F56" s="8">
        <f t="shared" si="2"/>
        <v>4</v>
      </c>
      <c r="G56" s="8">
        <f t="shared" si="32"/>
        <v>5</v>
      </c>
      <c r="H56" s="8" t="s">
        <v>30</v>
      </c>
      <c r="I56" s="8">
        <f t="shared" si="4"/>
        <v>3</v>
      </c>
      <c r="J56" s="9">
        <v>0.5</v>
      </c>
      <c r="K56" s="9">
        <v>0.375</v>
      </c>
      <c r="L56" s="9">
        <f t="shared" si="33"/>
        <v>1.875</v>
      </c>
      <c r="M56" s="8" t="s">
        <v>27</v>
      </c>
      <c r="N56" s="8">
        <f t="shared" si="34"/>
        <v>0</v>
      </c>
      <c r="O56" s="8"/>
      <c r="P56" s="8" t="s">
        <v>23</v>
      </c>
      <c r="Q56" s="8">
        <f t="shared" si="39"/>
        <v>0</v>
      </c>
      <c r="R56" s="8" t="s">
        <v>23</v>
      </c>
      <c r="S56" s="8">
        <f t="shared" si="40"/>
        <v>0</v>
      </c>
      <c r="T56" s="10">
        <v>7.0</v>
      </c>
      <c r="U56" s="11">
        <f t="shared" si="37"/>
        <v>3.666666667</v>
      </c>
      <c r="V56" s="12">
        <f t="shared" si="38"/>
        <v>14.66666667</v>
      </c>
    </row>
    <row r="57" ht="15.75" customHeight="1">
      <c r="A57" s="6">
        <v>56.0</v>
      </c>
      <c r="B57" s="7">
        <v>45048.5943416088</v>
      </c>
      <c r="C57" s="8" t="s">
        <v>18</v>
      </c>
      <c r="D57" s="8">
        <f t="shared" si="1"/>
        <v>2</v>
      </c>
      <c r="E57" s="8" t="s">
        <v>29</v>
      </c>
      <c r="F57" s="8">
        <f t="shared" si="2"/>
        <v>4</v>
      </c>
      <c r="G57" s="8">
        <f t="shared" si="32"/>
        <v>5</v>
      </c>
      <c r="H57" s="8" t="s">
        <v>30</v>
      </c>
      <c r="I57" s="8">
        <f t="shared" si="4"/>
        <v>3</v>
      </c>
      <c r="J57" s="9">
        <v>0.04166666666424135</v>
      </c>
      <c r="K57" s="9">
        <v>0.33333333333575865</v>
      </c>
      <c r="L57" s="9">
        <f t="shared" si="33"/>
        <v>0.2916666667</v>
      </c>
      <c r="M57" s="8" t="s">
        <v>35</v>
      </c>
      <c r="N57" s="8">
        <f t="shared" si="34"/>
        <v>0</v>
      </c>
      <c r="O57" s="8"/>
      <c r="P57" s="8" t="s">
        <v>23</v>
      </c>
      <c r="Q57" s="8">
        <f t="shared" si="39"/>
        <v>0</v>
      </c>
      <c r="R57" s="8" t="s">
        <v>36</v>
      </c>
      <c r="S57" s="8">
        <f t="shared" si="40"/>
        <v>1</v>
      </c>
      <c r="T57" s="10">
        <v>7.0</v>
      </c>
      <c r="U57" s="11">
        <f t="shared" si="37"/>
        <v>3.666666667</v>
      </c>
      <c r="V57" s="12">
        <f t="shared" si="38"/>
        <v>13.66666667</v>
      </c>
    </row>
    <row r="58" ht="15.75" customHeight="1">
      <c r="A58" s="6">
        <v>57.0</v>
      </c>
      <c r="B58" s="7">
        <v>45048.5947962963</v>
      </c>
      <c r="C58" s="8" t="s">
        <v>24</v>
      </c>
      <c r="D58" s="8">
        <f t="shared" si="1"/>
        <v>3</v>
      </c>
      <c r="E58" s="8" t="s">
        <v>25</v>
      </c>
      <c r="F58" s="8">
        <f t="shared" si="2"/>
        <v>3</v>
      </c>
      <c r="G58" s="8">
        <f t="shared" si="32"/>
        <v>3.666666667</v>
      </c>
      <c r="H58" s="8" t="s">
        <v>26</v>
      </c>
      <c r="I58" s="8">
        <f t="shared" si="4"/>
        <v>1</v>
      </c>
      <c r="J58" s="9">
        <v>0.0</v>
      </c>
      <c r="K58" s="9">
        <v>0.35416666666424135</v>
      </c>
      <c r="L58" s="9">
        <f t="shared" si="33"/>
        <v>0.3541666667</v>
      </c>
      <c r="M58" s="8" t="s">
        <v>21</v>
      </c>
      <c r="N58" s="8">
        <f t="shared" si="34"/>
        <v>1</v>
      </c>
      <c r="O58" s="8" t="s">
        <v>37</v>
      </c>
      <c r="P58" s="8" t="s">
        <v>23</v>
      </c>
      <c r="Q58" s="8">
        <f t="shared" si="39"/>
        <v>0</v>
      </c>
      <c r="R58" s="8" t="s">
        <v>23</v>
      </c>
      <c r="S58" s="8">
        <f t="shared" si="40"/>
        <v>0</v>
      </c>
      <c r="T58" s="10">
        <v>7.0</v>
      </c>
      <c r="U58" s="11">
        <f t="shared" si="37"/>
        <v>3.666666667</v>
      </c>
      <c r="V58" s="12">
        <f t="shared" si="38"/>
        <v>11.33333333</v>
      </c>
    </row>
    <row r="59" ht="15.75" customHeight="1">
      <c r="A59" s="6">
        <v>58.0</v>
      </c>
      <c r="B59" s="7">
        <v>45048.59786730324</v>
      </c>
      <c r="C59" s="8" t="s">
        <v>24</v>
      </c>
      <c r="D59" s="8">
        <f t="shared" si="1"/>
        <v>3</v>
      </c>
      <c r="E59" s="8" t="s">
        <v>29</v>
      </c>
      <c r="F59" s="8">
        <f t="shared" si="2"/>
        <v>4</v>
      </c>
      <c r="G59" s="8">
        <f t="shared" si="32"/>
        <v>5</v>
      </c>
      <c r="H59" s="8" t="s">
        <v>20</v>
      </c>
      <c r="I59" s="8">
        <f t="shared" si="4"/>
        <v>4</v>
      </c>
      <c r="J59" s="9">
        <v>0.020833333335758653</v>
      </c>
      <c r="K59" s="9">
        <v>0.39583333333575865</v>
      </c>
      <c r="L59" s="9">
        <f t="shared" si="33"/>
        <v>0.375</v>
      </c>
      <c r="M59" s="8" t="s">
        <v>21</v>
      </c>
      <c r="N59" s="8">
        <f t="shared" si="34"/>
        <v>1</v>
      </c>
      <c r="O59" s="8" t="s">
        <v>40</v>
      </c>
      <c r="P59" s="8" t="s">
        <v>23</v>
      </c>
      <c r="Q59" s="8">
        <f t="shared" si="39"/>
        <v>0</v>
      </c>
      <c r="R59" s="8" t="s">
        <v>23</v>
      </c>
      <c r="S59" s="8">
        <f t="shared" si="40"/>
        <v>0</v>
      </c>
      <c r="T59" s="10">
        <v>6.0</v>
      </c>
      <c r="U59" s="11">
        <f t="shared" si="37"/>
        <v>3.222222222</v>
      </c>
      <c r="V59" s="12">
        <f t="shared" si="38"/>
        <v>15.22222222</v>
      </c>
    </row>
    <row r="60" ht="15.75" customHeight="1">
      <c r="A60" s="6">
        <v>59.0</v>
      </c>
      <c r="B60" s="7">
        <v>45048.60168497685</v>
      </c>
      <c r="C60" s="8" t="s">
        <v>18</v>
      </c>
      <c r="D60" s="8">
        <f t="shared" si="1"/>
        <v>2</v>
      </c>
      <c r="E60" s="8" t="s">
        <v>25</v>
      </c>
      <c r="F60" s="8">
        <f t="shared" si="2"/>
        <v>3</v>
      </c>
      <c r="G60" s="8">
        <f t="shared" si="32"/>
        <v>3.666666667</v>
      </c>
      <c r="H60" s="8" t="s">
        <v>26</v>
      </c>
      <c r="I60" s="8">
        <f t="shared" si="4"/>
        <v>1</v>
      </c>
      <c r="J60" s="9">
        <v>0.10416666666424135</v>
      </c>
      <c r="K60" s="9">
        <v>0.375</v>
      </c>
      <c r="L60" s="9">
        <f t="shared" si="33"/>
        <v>0.2708333333</v>
      </c>
      <c r="M60" s="8" t="s">
        <v>27</v>
      </c>
      <c r="N60" s="8">
        <f t="shared" si="34"/>
        <v>0</v>
      </c>
      <c r="O60" s="8"/>
      <c r="P60" s="8" t="s">
        <v>23</v>
      </c>
      <c r="Q60" s="8">
        <f t="shared" si="39"/>
        <v>0</v>
      </c>
      <c r="R60" s="8" t="s">
        <v>23</v>
      </c>
      <c r="S60" s="8">
        <f t="shared" si="40"/>
        <v>0</v>
      </c>
      <c r="T60" s="10">
        <v>5.0</v>
      </c>
      <c r="U60" s="11">
        <f t="shared" si="37"/>
        <v>2.777777778</v>
      </c>
      <c r="V60" s="12">
        <f t="shared" si="38"/>
        <v>9.444444444</v>
      </c>
    </row>
    <row r="61" ht="15.75" customHeight="1">
      <c r="A61" s="6">
        <v>60.0</v>
      </c>
      <c r="B61" s="7">
        <v>45048.60291540509</v>
      </c>
      <c r="C61" s="8" t="s">
        <v>28</v>
      </c>
      <c r="D61" s="8">
        <f t="shared" si="1"/>
        <v>1</v>
      </c>
      <c r="E61" s="8" t="s">
        <v>29</v>
      </c>
      <c r="F61" s="8">
        <f t="shared" si="2"/>
        <v>4</v>
      </c>
      <c r="G61" s="8">
        <f t="shared" si="32"/>
        <v>5</v>
      </c>
      <c r="H61" s="8" t="s">
        <v>20</v>
      </c>
      <c r="I61" s="8">
        <f t="shared" si="4"/>
        <v>4</v>
      </c>
      <c r="J61" s="9">
        <v>0.4930555555547471</v>
      </c>
      <c r="K61" s="9">
        <v>0.27083333333575865</v>
      </c>
      <c r="L61" s="9">
        <f t="shared" si="33"/>
        <v>1.777777778</v>
      </c>
      <c r="M61" s="8" t="s">
        <v>27</v>
      </c>
      <c r="N61" s="8">
        <f t="shared" si="34"/>
        <v>0</v>
      </c>
      <c r="O61" s="8"/>
      <c r="P61" s="8" t="s">
        <v>23</v>
      </c>
      <c r="Q61" s="8">
        <f t="shared" si="39"/>
        <v>0</v>
      </c>
      <c r="R61" s="8" t="s">
        <v>23</v>
      </c>
      <c r="S61" s="8">
        <f t="shared" si="40"/>
        <v>0</v>
      </c>
      <c r="T61" s="10">
        <v>3.0</v>
      </c>
      <c r="U61" s="11">
        <f t="shared" si="37"/>
        <v>1.888888889</v>
      </c>
      <c r="V61" s="12">
        <f t="shared" si="38"/>
        <v>11.88888889</v>
      </c>
    </row>
    <row r="62" ht="15.75" customHeight="1">
      <c r="A62" s="6">
        <v>61.0</v>
      </c>
      <c r="B62" s="7">
        <v>45048.60313775463</v>
      </c>
      <c r="C62" s="8" t="s">
        <v>24</v>
      </c>
      <c r="D62" s="8">
        <f t="shared" si="1"/>
        <v>3</v>
      </c>
      <c r="E62" s="8" t="s">
        <v>29</v>
      </c>
      <c r="F62" s="8">
        <f t="shared" si="2"/>
        <v>4</v>
      </c>
      <c r="G62" s="8">
        <f t="shared" si="32"/>
        <v>5</v>
      </c>
      <c r="H62" s="8" t="s">
        <v>20</v>
      </c>
      <c r="I62" s="8">
        <f t="shared" si="4"/>
        <v>4</v>
      </c>
      <c r="J62" s="9">
        <v>0.9583333333357587</v>
      </c>
      <c r="K62" s="9">
        <v>0.29166666666424135</v>
      </c>
      <c r="L62" s="9">
        <f t="shared" si="33"/>
        <v>1.333333333</v>
      </c>
      <c r="M62" s="8" t="s">
        <v>27</v>
      </c>
      <c r="N62" s="8">
        <f t="shared" si="34"/>
        <v>0</v>
      </c>
      <c r="O62" s="8"/>
      <c r="P62" s="8" t="s">
        <v>23</v>
      </c>
      <c r="Q62" s="8">
        <f t="shared" si="39"/>
        <v>0</v>
      </c>
      <c r="R62" s="8" t="s">
        <v>23</v>
      </c>
      <c r="S62" s="8">
        <f t="shared" si="40"/>
        <v>0</v>
      </c>
      <c r="T62" s="10">
        <v>8.0</v>
      </c>
      <c r="U62" s="11">
        <f t="shared" si="37"/>
        <v>4.111111111</v>
      </c>
      <c r="V62" s="12">
        <f t="shared" si="38"/>
        <v>16.11111111</v>
      </c>
    </row>
    <row r="63" ht="15.75" customHeight="1">
      <c r="A63" s="6">
        <v>62.0</v>
      </c>
      <c r="B63" s="7">
        <v>45048.60384491898</v>
      </c>
      <c r="C63" s="8" t="s">
        <v>24</v>
      </c>
      <c r="D63" s="8">
        <f t="shared" si="1"/>
        <v>3</v>
      </c>
      <c r="E63" s="8" t="s">
        <v>25</v>
      </c>
      <c r="F63" s="8">
        <f t="shared" si="2"/>
        <v>3</v>
      </c>
      <c r="G63" s="8">
        <f t="shared" si="32"/>
        <v>3.666666667</v>
      </c>
      <c r="H63" s="8" t="s">
        <v>20</v>
      </c>
      <c r="I63" s="8">
        <f t="shared" si="4"/>
        <v>4</v>
      </c>
      <c r="J63" s="9">
        <v>0.0</v>
      </c>
      <c r="K63" s="9">
        <v>0.25</v>
      </c>
      <c r="L63" s="9">
        <f t="shared" si="33"/>
        <v>0.25</v>
      </c>
      <c r="M63" s="8" t="s">
        <v>27</v>
      </c>
      <c r="N63" s="8">
        <f t="shared" si="34"/>
        <v>0</v>
      </c>
      <c r="O63" s="8"/>
      <c r="P63" s="8" t="s">
        <v>23</v>
      </c>
      <c r="Q63" s="8">
        <f t="shared" si="39"/>
        <v>0</v>
      </c>
      <c r="R63" s="8" t="s">
        <v>23</v>
      </c>
      <c r="S63" s="8">
        <f t="shared" si="40"/>
        <v>0</v>
      </c>
      <c r="T63" s="10">
        <v>10.0</v>
      </c>
      <c r="U63" s="11">
        <f t="shared" si="37"/>
        <v>5</v>
      </c>
      <c r="V63" s="12">
        <f t="shared" si="38"/>
        <v>15.66666667</v>
      </c>
    </row>
    <row r="64" ht="15.75" customHeight="1">
      <c r="A64" s="6">
        <v>63.0</v>
      </c>
      <c r="B64" s="7">
        <v>45048.606179375</v>
      </c>
      <c r="C64" s="8" t="s">
        <v>18</v>
      </c>
      <c r="D64" s="8">
        <f t="shared" si="1"/>
        <v>2</v>
      </c>
      <c r="E64" s="8" t="s">
        <v>43</v>
      </c>
      <c r="F64" s="8">
        <f t="shared" si="2"/>
        <v>1</v>
      </c>
      <c r="G64" s="8">
        <f t="shared" si="32"/>
        <v>1</v>
      </c>
      <c r="H64" s="8" t="s">
        <v>26</v>
      </c>
      <c r="I64" s="8">
        <f t="shared" si="4"/>
        <v>1</v>
      </c>
      <c r="J64" s="9">
        <v>0.10416666666424135</v>
      </c>
      <c r="K64" s="9">
        <v>0.41666666666424135</v>
      </c>
      <c r="L64" s="9">
        <f t="shared" si="33"/>
        <v>0.3125</v>
      </c>
      <c r="M64" s="8" t="s">
        <v>35</v>
      </c>
      <c r="N64" s="8">
        <f t="shared" si="34"/>
        <v>0</v>
      </c>
      <c r="O64" s="8"/>
      <c r="P64" s="8" t="s">
        <v>36</v>
      </c>
      <c r="Q64" s="8">
        <f t="shared" si="39"/>
        <v>1</v>
      </c>
      <c r="R64" s="8" t="s">
        <v>23</v>
      </c>
      <c r="S64" s="8">
        <f t="shared" si="40"/>
        <v>0</v>
      </c>
      <c r="T64" s="10">
        <v>4.0</v>
      </c>
      <c r="U64" s="11">
        <f t="shared" si="37"/>
        <v>2.333333333</v>
      </c>
      <c r="V64" s="12">
        <f t="shared" si="38"/>
        <v>6.333333333</v>
      </c>
    </row>
    <row r="65" ht="15.75" customHeight="1">
      <c r="A65" s="6">
        <v>64.0</v>
      </c>
      <c r="B65" s="7">
        <v>45048.606669872686</v>
      </c>
      <c r="C65" s="8" t="s">
        <v>18</v>
      </c>
      <c r="D65" s="8">
        <f t="shared" si="1"/>
        <v>2</v>
      </c>
      <c r="E65" s="8" t="s">
        <v>25</v>
      </c>
      <c r="F65" s="8">
        <f t="shared" si="2"/>
        <v>3</v>
      </c>
      <c r="G65" s="8">
        <f t="shared" si="32"/>
        <v>3.666666667</v>
      </c>
      <c r="H65" s="8" t="s">
        <v>20</v>
      </c>
      <c r="I65" s="8">
        <f t="shared" si="4"/>
        <v>4</v>
      </c>
      <c r="J65" s="9">
        <v>0.0</v>
      </c>
      <c r="K65" s="9">
        <v>0.33333333333575865</v>
      </c>
      <c r="L65" s="9">
        <f t="shared" si="33"/>
        <v>0.3333333333</v>
      </c>
      <c r="M65" s="8" t="s">
        <v>21</v>
      </c>
      <c r="N65" s="8">
        <f t="shared" si="34"/>
        <v>1</v>
      </c>
      <c r="O65" s="8" t="s">
        <v>41</v>
      </c>
      <c r="P65" s="8" t="s">
        <v>23</v>
      </c>
      <c r="Q65" s="8">
        <f t="shared" si="39"/>
        <v>0</v>
      </c>
      <c r="R65" s="8" t="s">
        <v>23</v>
      </c>
      <c r="S65" s="8">
        <f t="shared" si="40"/>
        <v>0</v>
      </c>
      <c r="T65" s="10">
        <v>7.0</v>
      </c>
      <c r="U65" s="11">
        <f t="shared" si="37"/>
        <v>3.666666667</v>
      </c>
      <c r="V65" s="12">
        <f t="shared" si="38"/>
        <v>13.33333333</v>
      </c>
    </row>
    <row r="66" ht="15.75" customHeight="1">
      <c r="A66" s="6">
        <v>65.0</v>
      </c>
      <c r="B66" s="7">
        <v>45048.613222175925</v>
      </c>
      <c r="C66" s="8" t="s">
        <v>18</v>
      </c>
      <c r="D66" s="8">
        <f t="shared" si="1"/>
        <v>2</v>
      </c>
      <c r="E66" s="8" t="s">
        <v>29</v>
      </c>
      <c r="F66" s="8">
        <f t="shared" si="2"/>
        <v>4</v>
      </c>
      <c r="G66" s="8">
        <f t="shared" si="32"/>
        <v>5</v>
      </c>
      <c r="H66" s="8" t="s">
        <v>33</v>
      </c>
      <c r="I66" s="8">
        <f t="shared" si="4"/>
        <v>5</v>
      </c>
      <c r="J66" s="9">
        <v>0.0</v>
      </c>
      <c r="K66" s="9">
        <v>0.3125</v>
      </c>
      <c r="L66" s="9">
        <f t="shared" si="33"/>
        <v>0.3125</v>
      </c>
      <c r="M66" s="8" t="s">
        <v>35</v>
      </c>
      <c r="N66" s="8">
        <f t="shared" si="34"/>
        <v>0</v>
      </c>
      <c r="O66" s="8"/>
      <c r="P66" s="8" t="s">
        <v>23</v>
      </c>
      <c r="Q66" s="8">
        <f t="shared" si="39"/>
        <v>0</v>
      </c>
      <c r="R66" s="8" t="s">
        <v>23</v>
      </c>
      <c r="S66" s="8">
        <f t="shared" si="40"/>
        <v>0</v>
      </c>
      <c r="T66" s="10">
        <v>6.0</v>
      </c>
      <c r="U66" s="11">
        <f t="shared" si="37"/>
        <v>3.222222222</v>
      </c>
      <c r="V66" s="12">
        <f t="shared" si="38"/>
        <v>15.22222222</v>
      </c>
    </row>
    <row r="67" ht="15.75" customHeight="1">
      <c r="A67" s="6">
        <v>66.0</v>
      </c>
      <c r="B67" s="7">
        <v>45048.61812496527</v>
      </c>
      <c r="C67" s="8" t="s">
        <v>44</v>
      </c>
      <c r="D67" s="8">
        <f t="shared" si="1"/>
        <v>5</v>
      </c>
      <c r="E67" s="8" t="s">
        <v>29</v>
      </c>
      <c r="F67" s="8">
        <f t="shared" si="2"/>
        <v>4</v>
      </c>
      <c r="G67" s="8">
        <f t="shared" si="32"/>
        <v>5</v>
      </c>
      <c r="H67" s="8" t="s">
        <v>20</v>
      </c>
      <c r="I67" s="8">
        <f t="shared" si="4"/>
        <v>4</v>
      </c>
      <c r="J67" s="9">
        <v>0.2555555555591127</v>
      </c>
      <c r="K67" s="9">
        <v>0.7472222222204437</v>
      </c>
      <c r="L67" s="9">
        <f t="shared" si="33"/>
        <v>0.4916666667</v>
      </c>
      <c r="M67" s="8" t="s">
        <v>35</v>
      </c>
      <c r="N67" s="8">
        <f t="shared" si="34"/>
        <v>0</v>
      </c>
      <c r="O67" s="8"/>
      <c r="P67" s="8" t="s">
        <v>38</v>
      </c>
      <c r="Q67" s="8"/>
      <c r="R67" s="8" t="s">
        <v>38</v>
      </c>
      <c r="S67" s="8"/>
      <c r="T67" s="10">
        <v>1.0</v>
      </c>
      <c r="U67" s="11">
        <f t="shared" si="37"/>
        <v>1</v>
      </c>
      <c r="V67" s="12">
        <f t="shared" si="38"/>
        <v>15</v>
      </c>
    </row>
    <row r="68" ht="15.75" customHeight="1">
      <c r="A68" s="6">
        <v>67.0</v>
      </c>
      <c r="B68" s="7">
        <v>45048.62300431713</v>
      </c>
      <c r="C68" s="8" t="s">
        <v>24</v>
      </c>
      <c r="D68" s="8">
        <f t="shared" si="1"/>
        <v>3</v>
      </c>
      <c r="E68" s="8" t="s">
        <v>29</v>
      </c>
      <c r="F68" s="8">
        <f t="shared" si="2"/>
        <v>4</v>
      </c>
      <c r="G68" s="8">
        <f t="shared" si="32"/>
        <v>5</v>
      </c>
      <c r="H68" s="8" t="s">
        <v>32</v>
      </c>
      <c r="I68" s="8">
        <f t="shared" si="4"/>
        <v>2</v>
      </c>
      <c r="J68" s="9">
        <v>0.5</v>
      </c>
      <c r="K68" s="9">
        <v>0.33333333333575865</v>
      </c>
      <c r="L68" s="9">
        <f t="shared" si="33"/>
        <v>1.833333333</v>
      </c>
      <c r="M68" s="8" t="s">
        <v>27</v>
      </c>
      <c r="N68" s="8">
        <f t="shared" si="34"/>
        <v>0</v>
      </c>
      <c r="O68" s="8"/>
      <c r="P68" s="8" t="s">
        <v>23</v>
      </c>
      <c r="Q68" s="8">
        <f t="shared" ref="Q68:Q94" si="41">IF(P68="No", 0, 1)</f>
        <v>0</v>
      </c>
      <c r="R68" s="8" t="s">
        <v>23</v>
      </c>
      <c r="S68" s="8">
        <f t="shared" ref="S68:S94" si="42">IF(R68="Yes",1,0)</f>
        <v>0</v>
      </c>
      <c r="T68" s="10">
        <v>6.0</v>
      </c>
      <c r="U68" s="11">
        <f t="shared" si="37"/>
        <v>3.222222222</v>
      </c>
      <c r="V68" s="12">
        <f t="shared" si="38"/>
        <v>13.22222222</v>
      </c>
    </row>
    <row r="69" ht="15.75" customHeight="1">
      <c r="A69" s="6">
        <v>68.0</v>
      </c>
      <c r="B69" s="7">
        <v>45048.63523212963</v>
      </c>
      <c r="C69" s="8" t="s">
        <v>18</v>
      </c>
      <c r="D69" s="8">
        <f t="shared" si="1"/>
        <v>2</v>
      </c>
      <c r="E69" s="8" t="s">
        <v>29</v>
      </c>
      <c r="F69" s="8">
        <f t="shared" si="2"/>
        <v>4</v>
      </c>
      <c r="G69" s="8">
        <f t="shared" si="32"/>
        <v>5</v>
      </c>
      <c r="H69" s="8" t="s">
        <v>30</v>
      </c>
      <c r="I69" s="8">
        <f t="shared" si="4"/>
        <v>3</v>
      </c>
      <c r="J69" s="9">
        <v>0.020833333335758653</v>
      </c>
      <c r="K69" s="9">
        <v>0.26041666666424135</v>
      </c>
      <c r="L69" s="9">
        <f t="shared" si="33"/>
        <v>0.2395833333</v>
      </c>
      <c r="M69" s="8" t="s">
        <v>27</v>
      </c>
      <c r="N69" s="8">
        <f t="shared" si="34"/>
        <v>0</v>
      </c>
      <c r="O69" s="8"/>
      <c r="P69" s="8" t="s">
        <v>23</v>
      </c>
      <c r="Q69" s="8">
        <f t="shared" si="41"/>
        <v>0</v>
      </c>
      <c r="R69" s="8" t="s">
        <v>23</v>
      </c>
      <c r="S69" s="8">
        <f t="shared" si="42"/>
        <v>0</v>
      </c>
      <c r="T69" s="10">
        <v>8.0</v>
      </c>
      <c r="U69" s="11">
        <f t="shared" si="37"/>
        <v>4.111111111</v>
      </c>
      <c r="V69" s="12">
        <f t="shared" si="38"/>
        <v>14.11111111</v>
      </c>
    </row>
    <row r="70" ht="15.75" customHeight="1">
      <c r="A70" s="6">
        <v>69.0</v>
      </c>
      <c r="B70" s="7">
        <v>45048.63800876157</v>
      </c>
      <c r="C70" s="8" t="s">
        <v>28</v>
      </c>
      <c r="D70" s="8">
        <f t="shared" si="1"/>
        <v>1</v>
      </c>
      <c r="E70" s="8" t="s">
        <v>25</v>
      </c>
      <c r="F70" s="8">
        <f t="shared" si="2"/>
        <v>3</v>
      </c>
      <c r="G70" s="8">
        <f t="shared" si="32"/>
        <v>3.666666667</v>
      </c>
      <c r="H70" s="8" t="s">
        <v>32</v>
      </c>
      <c r="I70" s="8">
        <f t="shared" si="4"/>
        <v>2</v>
      </c>
      <c r="J70" s="9">
        <v>0.08333333333575865</v>
      </c>
      <c r="K70" s="9">
        <v>0.25</v>
      </c>
      <c r="L70" s="9">
        <f t="shared" si="33"/>
        <v>0.1666666667</v>
      </c>
      <c r="M70" s="8" t="s">
        <v>27</v>
      </c>
      <c r="N70" s="8">
        <f t="shared" si="34"/>
        <v>0</v>
      </c>
      <c r="O70" s="8"/>
      <c r="P70" s="8" t="s">
        <v>23</v>
      </c>
      <c r="Q70" s="8">
        <f t="shared" si="41"/>
        <v>0</v>
      </c>
      <c r="R70" s="8" t="s">
        <v>23</v>
      </c>
      <c r="S70" s="8">
        <f t="shared" si="42"/>
        <v>0</v>
      </c>
      <c r="T70" s="10">
        <v>8.0</v>
      </c>
      <c r="U70" s="11">
        <f t="shared" si="37"/>
        <v>4.111111111</v>
      </c>
      <c r="V70" s="12">
        <f t="shared" si="38"/>
        <v>10.77777778</v>
      </c>
    </row>
    <row r="71" ht="15.75" customHeight="1">
      <c r="A71" s="6">
        <v>70.0</v>
      </c>
      <c r="B71" s="7">
        <v>45048.64111541667</v>
      </c>
      <c r="C71" s="8" t="s">
        <v>24</v>
      </c>
      <c r="D71" s="8">
        <f t="shared" si="1"/>
        <v>3</v>
      </c>
      <c r="E71" s="8" t="s">
        <v>29</v>
      </c>
      <c r="F71" s="8">
        <f t="shared" si="2"/>
        <v>4</v>
      </c>
      <c r="G71" s="8">
        <f t="shared" si="32"/>
        <v>5</v>
      </c>
      <c r="H71" s="8" t="s">
        <v>20</v>
      </c>
      <c r="I71" s="8">
        <f t="shared" si="4"/>
        <v>4</v>
      </c>
      <c r="J71" s="9">
        <v>0.0</v>
      </c>
      <c r="K71" s="9">
        <v>0.35416666666424135</v>
      </c>
      <c r="L71" s="9">
        <f t="shared" si="33"/>
        <v>0.3541666667</v>
      </c>
      <c r="M71" s="8" t="s">
        <v>27</v>
      </c>
      <c r="N71" s="8">
        <f t="shared" si="34"/>
        <v>0</v>
      </c>
      <c r="O71" s="8"/>
      <c r="P71" s="8" t="s">
        <v>23</v>
      </c>
      <c r="Q71" s="8">
        <f t="shared" si="41"/>
        <v>0</v>
      </c>
      <c r="R71" s="8" t="s">
        <v>23</v>
      </c>
      <c r="S71" s="8">
        <f t="shared" si="42"/>
        <v>0</v>
      </c>
      <c r="T71" s="10">
        <v>7.0</v>
      </c>
      <c r="U71" s="11">
        <f t="shared" si="37"/>
        <v>3.666666667</v>
      </c>
      <c r="V71" s="12">
        <f t="shared" si="38"/>
        <v>15.66666667</v>
      </c>
    </row>
    <row r="72" ht="15.75" customHeight="1">
      <c r="A72" s="6">
        <v>71.0</v>
      </c>
      <c r="B72" s="7">
        <v>45048.64569746528</v>
      </c>
      <c r="C72" s="8" t="s">
        <v>24</v>
      </c>
      <c r="D72" s="8">
        <f t="shared" si="1"/>
        <v>3</v>
      </c>
      <c r="E72" s="8" t="s">
        <v>29</v>
      </c>
      <c r="F72" s="8">
        <f t="shared" si="2"/>
        <v>4</v>
      </c>
      <c r="G72" s="8">
        <f t="shared" si="32"/>
        <v>5</v>
      </c>
      <c r="H72" s="8" t="s">
        <v>20</v>
      </c>
      <c r="I72" s="8">
        <f t="shared" si="4"/>
        <v>4</v>
      </c>
      <c r="J72" s="9">
        <v>0.020833333335758653</v>
      </c>
      <c r="K72" s="9">
        <v>0.3125</v>
      </c>
      <c r="L72" s="9">
        <f t="shared" si="33"/>
        <v>0.2916666667</v>
      </c>
      <c r="M72" s="8" t="s">
        <v>21</v>
      </c>
      <c r="N72" s="8">
        <f t="shared" si="34"/>
        <v>1</v>
      </c>
      <c r="O72" s="8" t="s">
        <v>34</v>
      </c>
      <c r="P72" s="8" t="s">
        <v>23</v>
      </c>
      <c r="Q72" s="8">
        <f t="shared" si="41"/>
        <v>0</v>
      </c>
      <c r="R72" s="8" t="s">
        <v>23</v>
      </c>
      <c r="S72" s="8">
        <f t="shared" si="42"/>
        <v>0</v>
      </c>
      <c r="T72" s="10">
        <v>9.0</v>
      </c>
      <c r="U72" s="11">
        <f t="shared" si="37"/>
        <v>4.555555556</v>
      </c>
      <c r="V72" s="12">
        <f t="shared" si="38"/>
        <v>16.55555556</v>
      </c>
    </row>
    <row r="73" ht="15.75" customHeight="1">
      <c r="A73" s="6">
        <v>72.0</v>
      </c>
      <c r="B73" s="7">
        <v>45048.64800386574</v>
      </c>
      <c r="C73" s="8" t="s">
        <v>28</v>
      </c>
      <c r="D73" s="8">
        <f t="shared" si="1"/>
        <v>1</v>
      </c>
      <c r="E73" s="8" t="s">
        <v>43</v>
      </c>
      <c r="F73" s="8">
        <f t="shared" si="2"/>
        <v>1</v>
      </c>
      <c r="G73" s="8">
        <f t="shared" si="32"/>
        <v>1</v>
      </c>
      <c r="H73" s="8" t="s">
        <v>26</v>
      </c>
      <c r="I73" s="8">
        <f t="shared" si="4"/>
        <v>1</v>
      </c>
      <c r="J73" s="9">
        <v>0.9583333333357587</v>
      </c>
      <c r="K73" s="9">
        <v>0.125</v>
      </c>
      <c r="L73" s="9">
        <f t="shared" si="33"/>
        <v>1.166666667</v>
      </c>
      <c r="M73" s="8" t="s">
        <v>21</v>
      </c>
      <c r="N73" s="8">
        <f t="shared" si="34"/>
        <v>1</v>
      </c>
      <c r="O73" s="8" t="s">
        <v>41</v>
      </c>
      <c r="P73" s="8" t="s">
        <v>36</v>
      </c>
      <c r="Q73" s="8">
        <f t="shared" si="41"/>
        <v>1</v>
      </c>
      <c r="R73" s="8" t="s">
        <v>36</v>
      </c>
      <c r="S73" s="8">
        <f t="shared" si="42"/>
        <v>1</v>
      </c>
      <c r="T73" s="10">
        <v>3.0</v>
      </c>
      <c r="U73" s="11">
        <f t="shared" si="37"/>
        <v>1.888888889</v>
      </c>
      <c r="V73" s="12">
        <f t="shared" si="38"/>
        <v>4.888888889</v>
      </c>
    </row>
    <row r="74" ht="15.75" customHeight="1">
      <c r="A74" s="6">
        <v>73.0</v>
      </c>
      <c r="B74" s="7">
        <v>45048.65139855324</v>
      </c>
      <c r="C74" s="8" t="s">
        <v>24</v>
      </c>
      <c r="D74" s="8">
        <f t="shared" si="1"/>
        <v>3</v>
      </c>
      <c r="E74" s="8" t="s">
        <v>25</v>
      </c>
      <c r="F74" s="8">
        <f t="shared" si="2"/>
        <v>3</v>
      </c>
      <c r="G74" s="8">
        <f t="shared" si="32"/>
        <v>3.666666667</v>
      </c>
      <c r="H74" s="8" t="s">
        <v>20</v>
      </c>
      <c r="I74" s="8">
        <f t="shared" si="4"/>
        <v>4</v>
      </c>
      <c r="J74" s="9">
        <v>0.9166666666642413</v>
      </c>
      <c r="K74" s="9">
        <v>0.28125</v>
      </c>
      <c r="L74" s="9">
        <f t="shared" si="33"/>
        <v>1.364583333</v>
      </c>
      <c r="M74" s="8" t="s">
        <v>35</v>
      </c>
      <c r="N74" s="8">
        <f t="shared" si="34"/>
        <v>0</v>
      </c>
      <c r="O74" s="8"/>
      <c r="P74" s="8" t="s">
        <v>23</v>
      </c>
      <c r="Q74" s="8">
        <f t="shared" si="41"/>
        <v>0</v>
      </c>
      <c r="R74" s="8" t="s">
        <v>23</v>
      </c>
      <c r="S74" s="8">
        <f t="shared" si="42"/>
        <v>0</v>
      </c>
      <c r="T74" s="10">
        <v>9.0</v>
      </c>
      <c r="U74" s="11">
        <f t="shared" si="37"/>
        <v>4.555555556</v>
      </c>
      <c r="V74" s="12">
        <f t="shared" si="38"/>
        <v>15.22222222</v>
      </c>
    </row>
    <row r="75" ht="15.75" customHeight="1">
      <c r="A75" s="6">
        <v>74.0</v>
      </c>
      <c r="B75" s="7">
        <v>45048.65861277778</v>
      </c>
      <c r="C75" s="8" t="s">
        <v>28</v>
      </c>
      <c r="D75" s="8">
        <f t="shared" si="1"/>
        <v>1</v>
      </c>
      <c r="E75" s="8" t="s">
        <v>25</v>
      </c>
      <c r="F75" s="8">
        <f t="shared" si="2"/>
        <v>3</v>
      </c>
      <c r="G75" s="8">
        <f t="shared" si="32"/>
        <v>3.666666667</v>
      </c>
      <c r="H75" s="8" t="s">
        <v>33</v>
      </c>
      <c r="I75" s="8">
        <f t="shared" si="4"/>
        <v>5</v>
      </c>
      <c r="J75" s="9">
        <v>0.04166666666424135</v>
      </c>
      <c r="K75" s="9">
        <v>0.27083333333575865</v>
      </c>
      <c r="L75" s="9">
        <f t="shared" si="33"/>
        <v>0.2291666667</v>
      </c>
      <c r="M75" s="8" t="s">
        <v>27</v>
      </c>
      <c r="N75" s="8">
        <f t="shared" si="34"/>
        <v>0</v>
      </c>
      <c r="O75" s="8"/>
      <c r="P75" s="8" t="s">
        <v>23</v>
      </c>
      <c r="Q75" s="8">
        <f t="shared" si="41"/>
        <v>0</v>
      </c>
      <c r="R75" s="8" t="s">
        <v>23</v>
      </c>
      <c r="S75" s="8">
        <f t="shared" si="42"/>
        <v>0</v>
      </c>
      <c r="T75" s="10">
        <v>4.0</v>
      </c>
      <c r="U75" s="11">
        <f t="shared" si="37"/>
        <v>2.333333333</v>
      </c>
      <c r="V75" s="12">
        <f t="shared" si="38"/>
        <v>12</v>
      </c>
    </row>
    <row r="76" ht="15.75" customHeight="1">
      <c r="A76" s="6">
        <v>75.0</v>
      </c>
      <c r="B76" s="7">
        <v>45048.6810359838</v>
      </c>
      <c r="C76" s="8" t="s">
        <v>18</v>
      </c>
      <c r="D76" s="8">
        <f t="shared" si="1"/>
        <v>2</v>
      </c>
      <c r="E76" s="8" t="s">
        <v>25</v>
      </c>
      <c r="F76" s="8">
        <f t="shared" si="2"/>
        <v>3</v>
      </c>
      <c r="G76" s="8">
        <f t="shared" si="32"/>
        <v>3.666666667</v>
      </c>
      <c r="H76" s="8" t="s">
        <v>32</v>
      </c>
      <c r="I76" s="8">
        <f t="shared" si="4"/>
        <v>2</v>
      </c>
      <c r="J76" s="9">
        <v>0.45833333333575865</v>
      </c>
      <c r="K76" s="9">
        <v>0.25</v>
      </c>
      <c r="L76" s="9">
        <f t="shared" si="33"/>
        <v>1.791666667</v>
      </c>
      <c r="M76" s="8" t="s">
        <v>27</v>
      </c>
      <c r="N76" s="8">
        <f t="shared" si="34"/>
        <v>0</v>
      </c>
      <c r="O76" s="8"/>
      <c r="P76" s="8" t="s">
        <v>23</v>
      </c>
      <c r="Q76" s="8">
        <f t="shared" si="41"/>
        <v>0</v>
      </c>
      <c r="R76" s="8" t="s">
        <v>23</v>
      </c>
      <c r="S76" s="8">
        <f t="shared" si="42"/>
        <v>0</v>
      </c>
      <c r="T76" s="10">
        <v>5.0</v>
      </c>
      <c r="U76" s="11">
        <f t="shared" si="37"/>
        <v>2.777777778</v>
      </c>
      <c r="V76" s="12">
        <f t="shared" si="38"/>
        <v>10.44444444</v>
      </c>
    </row>
    <row r="77" ht="15.75" customHeight="1">
      <c r="A77" s="6">
        <v>76.0</v>
      </c>
      <c r="B77" s="7">
        <v>45048.68178302083</v>
      </c>
      <c r="C77" s="8" t="s">
        <v>18</v>
      </c>
      <c r="D77" s="8">
        <f t="shared" si="1"/>
        <v>2</v>
      </c>
      <c r="E77" s="8" t="s">
        <v>25</v>
      </c>
      <c r="F77" s="8">
        <f t="shared" si="2"/>
        <v>3</v>
      </c>
      <c r="G77" s="8">
        <f t="shared" si="32"/>
        <v>3.666666667</v>
      </c>
      <c r="H77" s="8" t="s">
        <v>30</v>
      </c>
      <c r="I77" s="8">
        <f t="shared" si="4"/>
        <v>3</v>
      </c>
      <c r="J77" s="9">
        <v>0.05208333333575865</v>
      </c>
      <c r="K77" s="9">
        <v>0.35416666666424135</v>
      </c>
      <c r="L77" s="9">
        <f t="shared" si="33"/>
        <v>0.3020833333</v>
      </c>
      <c r="M77" s="8" t="s">
        <v>27</v>
      </c>
      <c r="N77" s="8">
        <f t="shared" si="34"/>
        <v>0</v>
      </c>
      <c r="O77" s="8"/>
      <c r="P77" s="8" t="s">
        <v>23</v>
      </c>
      <c r="Q77" s="8">
        <f t="shared" si="41"/>
        <v>0</v>
      </c>
      <c r="R77" s="8" t="s">
        <v>31</v>
      </c>
      <c r="S77" s="8">
        <f t="shared" si="42"/>
        <v>0</v>
      </c>
      <c r="T77" s="10">
        <v>4.0</v>
      </c>
      <c r="U77" s="11">
        <f t="shared" si="37"/>
        <v>2.333333333</v>
      </c>
      <c r="V77" s="12">
        <f t="shared" si="38"/>
        <v>11</v>
      </c>
    </row>
    <row r="78" ht="15.75" customHeight="1">
      <c r="A78" s="6">
        <v>77.0</v>
      </c>
      <c r="B78" s="7">
        <v>45048.68325446759</v>
      </c>
      <c r="C78" s="8" t="s">
        <v>18</v>
      </c>
      <c r="D78" s="8">
        <f t="shared" si="1"/>
        <v>2</v>
      </c>
      <c r="E78" s="8" t="s">
        <v>25</v>
      </c>
      <c r="F78" s="8">
        <f t="shared" si="2"/>
        <v>3</v>
      </c>
      <c r="G78" s="8">
        <f t="shared" si="32"/>
        <v>3.666666667</v>
      </c>
      <c r="H78" s="8" t="s">
        <v>30</v>
      </c>
      <c r="I78" s="8">
        <f t="shared" si="4"/>
        <v>3</v>
      </c>
      <c r="J78" s="9">
        <v>0.08333333333575865</v>
      </c>
      <c r="K78" s="9">
        <v>0.33333333333575865</v>
      </c>
      <c r="L78" s="9">
        <f t="shared" si="33"/>
        <v>0.25</v>
      </c>
      <c r="M78" s="8" t="s">
        <v>27</v>
      </c>
      <c r="N78" s="8">
        <f t="shared" si="34"/>
        <v>0</v>
      </c>
      <c r="O78" s="8"/>
      <c r="P78" s="8" t="s">
        <v>23</v>
      </c>
      <c r="Q78" s="8">
        <f t="shared" si="41"/>
        <v>0</v>
      </c>
      <c r="R78" s="8" t="s">
        <v>31</v>
      </c>
      <c r="S78" s="8">
        <f t="shared" si="42"/>
        <v>0</v>
      </c>
      <c r="T78" s="10">
        <v>6.0</v>
      </c>
      <c r="U78" s="11">
        <f t="shared" si="37"/>
        <v>3.222222222</v>
      </c>
      <c r="V78" s="12">
        <f t="shared" si="38"/>
        <v>11.88888889</v>
      </c>
    </row>
    <row r="79" ht="15.75" customHeight="1">
      <c r="A79" s="6">
        <v>78.0</v>
      </c>
      <c r="B79" s="7">
        <v>45048.68829266204</v>
      </c>
      <c r="C79" s="8" t="s">
        <v>18</v>
      </c>
      <c r="D79" s="8">
        <f t="shared" si="1"/>
        <v>2</v>
      </c>
      <c r="E79" s="8" t="s">
        <v>25</v>
      </c>
      <c r="F79" s="8">
        <f t="shared" si="2"/>
        <v>3</v>
      </c>
      <c r="G79" s="8">
        <f t="shared" si="32"/>
        <v>3.666666667</v>
      </c>
      <c r="H79" s="8" t="s">
        <v>20</v>
      </c>
      <c r="I79" s="8">
        <f t="shared" si="4"/>
        <v>4</v>
      </c>
      <c r="J79" s="9">
        <v>0.1875</v>
      </c>
      <c r="K79" s="9">
        <v>0.5</v>
      </c>
      <c r="L79" s="9">
        <f t="shared" si="33"/>
        <v>0.3125</v>
      </c>
      <c r="M79" s="8" t="s">
        <v>27</v>
      </c>
      <c r="N79" s="8">
        <f t="shared" si="34"/>
        <v>0</v>
      </c>
      <c r="O79" s="8"/>
      <c r="P79" s="8" t="s">
        <v>23</v>
      </c>
      <c r="Q79" s="8">
        <f t="shared" si="41"/>
        <v>0</v>
      </c>
      <c r="R79" s="8" t="s">
        <v>23</v>
      </c>
      <c r="S79" s="8">
        <f t="shared" si="42"/>
        <v>0</v>
      </c>
      <c r="T79" s="10">
        <v>8.0</v>
      </c>
      <c r="U79" s="11">
        <f t="shared" si="37"/>
        <v>4.111111111</v>
      </c>
      <c r="V79" s="12">
        <f t="shared" si="38"/>
        <v>13.77777778</v>
      </c>
    </row>
    <row r="80" ht="15.75" customHeight="1">
      <c r="A80" s="6">
        <v>79.0</v>
      </c>
      <c r="B80" s="7">
        <v>45048.68973675926</v>
      </c>
      <c r="C80" s="8" t="s">
        <v>18</v>
      </c>
      <c r="D80" s="8">
        <f t="shared" si="1"/>
        <v>2</v>
      </c>
      <c r="E80" s="8" t="s">
        <v>19</v>
      </c>
      <c r="F80" s="8">
        <f t="shared" si="2"/>
        <v>2</v>
      </c>
      <c r="G80" s="8">
        <f t="shared" si="32"/>
        <v>2.333333333</v>
      </c>
      <c r="H80" s="8" t="s">
        <v>32</v>
      </c>
      <c r="I80" s="8">
        <f t="shared" si="4"/>
        <v>2</v>
      </c>
      <c r="J80" s="9">
        <v>0.0625</v>
      </c>
      <c r="K80" s="9">
        <v>0.39583333333575865</v>
      </c>
      <c r="L80" s="9">
        <f t="shared" si="33"/>
        <v>0.3333333333</v>
      </c>
      <c r="M80" s="8" t="s">
        <v>27</v>
      </c>
      <c r="N80" s="8">
        <f t="shared" si="34"/>
        <v>0</v>
      </c>
      <c r="O80" s="8"/>
      <c r="P80" s="8" t="s">
        <v>23</v>
      </c>
      <c r="Q80" s="8">
        <f t="shared" si="41"/>
        <v>0</v>
      </c>
      <c r="R80" s="8" t="s">
        <v>31</v>
      </c>
      <c r="S80" s="8">
        <f t="shared" si="42"/>
        <v>0</v>
      </c>
      <c r="T80" s="10">
        <v>7.0</v>
      </c>
      <c r="U80" s="11">
        <f t="shared" si="37"/>
        <v>3.666666667</v>
      </c>
      <c r="V80" s="12">
        <f t="shared" si="38"/>
        <v>10</v>
      </c>
    </row>
    <row r="81" ht="15.75" customHeight="1">
      <c r="A81" s="6">
        <v>80.0</v>
      </c>
      <c r="B81" s="7">
        <v>45048.694777592595</v>
      </c>
      <c r="C81" s="8" t="s">
        <v>28</v>
      </c>
      <c r="D81" s="8">
        <f t="shared" si="1"/>
        <v>1</v>
      </c>
      <c r="E81" s="8" t="s">
        <v>19</v>
      </c>
      <c r="F81" s="8">
        <f t="shared" si="2"/>
        <v>2</v>
      </c>
      <c r="G81" s="8">
        <f t="shared" si="32"/>
        <v>2.333333333</v>
      </c>
      <c r="H81" s="8" t="s">
        <v>30</v>
      </c>
      <c r="I81" s="8">
        <f t="shared" si="4"/>
        <v>3</v>
      </c>
      <c r="J81" s="9">
        <v>0.45833333333575865</v>
      </c>
      <c r="K81" s="9">
        <v>0.29166666666424135</v>
      </c>
      <c r="L81" s="9">
        <f t="shared" si="33"/>
        <v>1.833333333</v>
      </c>
      <c r="M81" s="8" t="s">
        <v>27</v>
      </c>
      <c r="N81" s="8">
        <f t="shared" si="34"/>
        <v>0</v>
      </c>
      <c r="O81" s="8"/>
      <c r="P81" s="8" t="s">
        <v>23</v>
      </c>
      <c r="Q81" s="8">
        <f t="shared" si="41"/>
        <v>0</v>
      </c>
      <c r="R81" s="8" t="s">
        <v>23</v>
      </c>
      <c r="S81" s="8">
        <f t="shared" si="42"/>
        <v>0</v>
      </c>
      <c r="T81" s="10">
        <v>5.0</v>
      </c>
      <c r="U81" s="11">
        <f t="shared" si="37"/>
        <v>2.777777778</v>
      </c>
      <c r="V81" s="12">
        <f t="shared" si="38"/>
        <v>9.111111111</v>
      </c>
    </row>
    <row r="82" ht="15.75" customHeight="1">
      <c r="A82" s="6">
        <v>81.0</v>
      </c>
      <c r="B82" s="7">
        <v>45048.70148002315</v>
      </c>
      <c r="C82" s="8" t="s">
        <v>42</v>
      </c>
      <c r="D82" s="8">
        <f t="shared" si="1"/>
        <v>4</v>
      </c>
      <c r="E82" s="8" t="s">
        <v>29</v>
      </c>
      <c r="F82" s="8">
        <f t="shared" si="2"/>
        <v>4</v>
      </c>
      <c r="G82" s="8">
        <f t="shared" si="32"/>
        <v>5</v>
      </c>
      <c r="H82" s="8" t="s">
        <v>30</v>
      </c>
      <c r="I82" s="8">
        <f t="shared" si="4"/>
        <v>3</v>
      </c>
      <c r="J82" s="9">
        <v>0.020833333335758653</v>
      </c>
      <c r="K82" s="9">
        <v>0.33333333333575865</v>
      </c>
      <c r="L82" s="9">
        <f t="shared" si="33"/>
        <v>0.3125</v>
      </c>
      <c r="M82" s="8" t="s">
        <v>39</v>
      </c>
      <c r="N82" s="8">
        <f t="shared" si="34"/>
        <v>1</v>
      </c>
      <c r="O82" s="8" t="s">
        <v>37</v>
      </c>
      <c r="P82" s="8" t="s">
        <v>23</v>
      </c>
      <c r="Q82" s="8">
        <f t="shared" si="41"/>
        <v>0</v>
      </c>
      <c r="R82" s="8" t="s">
        <v>23</v>
      </c>
      <c r="S82" s="8">
        <f t="shared" si="42"/>
        <v>0</v>
      </c>
      <c r="T82" s="10">
        <v>8.0</v>
      </c>
      <c r="U82" s="11">
        <f t="shared" si="37"/>
        <v>4.111111111</v>
      </c>
      <c r="V82" s="12">
        <f t="shared" si="38"/>
        <v>16.11111111</v>
      </c>
    </row>
    <row r="83" ht="15.75" customHeight="1">
      <c r="A83" s="6">
        <v>82.0</v>
      </c>
      <c r="B83" s="7">
        <v>45048.705862511575</v>
      </c>
      <c r="C83" s="8" t="s">
        <v>24</v>
      </c>
      <c r="D83" s="8">
        <f t="shared" si="1"/>
        <v>3</v>
      </c>
      <c r="E83" s="8" t="s">
        <v>25</v>
      </c>
      <c r="F83" s="8">
        <f t="shared" si="2"/>
        <v>3</v>
      </c>
      <c r="G83" s="8">
        <f t="shared" si="32"/>
        <v>3.666666667</v>
      </c>
      <c r="H83" s="8" t="s">
        <v>32</v>
      </c>
      <c r="I83" s="8">
        <f t="shared" si="4"/>
        <v>2</v>
      </c>
      <c r="J83" s="9">
        <v>0.0</v>
      </c>
      <c r="K83" s="9">
        <v>0.375</v>
      </c>
      <c r="L83" s="9">
        <f t="shared" si="33"/>
        <v>0.375</v>
      </c>
      <c r="M83" s="8" t="s">
        <v>27</v>
      </c>
      <c r="N83" s="8">
        <f t="shared" si="34"/>
        <v>0</v>
      </c>
      <c r="O83" s="8"/>
      <c r="P83" s="8" t="s">
        <v>23</v>
      </c>
      <c r="Q83" s="8">
        <f t="shared" si="41"/>
        <v>0</v>
      </c>
      <c r="R83" s="8" t="s">
        <v>23</v>
      </c>
      <c r="S83" s="8">
        <f t="shared" si="42"/>
        <v>0</v>
      </c>
      <c r="T83" s="10">
        <v>7.0</v>
      </c>
      <c r="U83" s="11">
        <f t="shared" si="37"/>
        <v>3.666666667</v>
      </c>
      <c r="V83" s="12">
        <f t="shared" si="38"/>
        <v>12.33333333</v>
      </c>
    </row>
    <row r="84" ht="15.75" customHeight="1">
      <c r="A84" s="6">
        <v>83.0</v>
      </c>
      <c r="B84" s="7">
        <v>45048.72276771991</v>
      </c>
      <c r="C84" s="8" t="s">
        <v>24</v>
      </c>
      <c r="D84" s="8">
        <f t="shared" si="1"/>
        <v>3</v>
      </c>
      <c r="E84" s="8" t="s">
        <v>25</v>
      </c>
      <c r="F84" s="8">
        <f t="shared" si="2"/>
        <v>3</v>
      </c>
      <c r="G84" s="8">
        <f t="shared" si="32"/>
        <v>3.666666667</v>
      </c>
      <c r="H84" s="8" t="s">
        <v>30</v>
      </c>
      <c r="I84" s="8">
        <f t="shared" si="4"/>
        <v>3</v>
      </c>
      <c r="J84" s="9">
        <v>0.9583333333357587</v>
      </c>
      <c r="K84" s="9">
        <v>0.29166666666424135</v>
      </c>
      <c r="L84" s="9">
        <f t="shared" si="33"/>
        <v>1.333333333</v>
      </c>
      <c r="M84" s="8" t="s">
        <v>35</v>
      </c>
      <c r="N84" s="8">
        <f t="shared" si="34"/>
        <v>0</v>
      </c>
      <c r="O84" s="8"/>
      <c r="P84" s="8" t="s">
        <v>23</v>
      </c>
      <c r="Q84" s="8">
        <f t="shared" si="41"/>
        <v>0</v>
      </c>
      <c r="R84" s="8" t="s">
        <v>23</v>
      </c>
      <c r="S84" s="8">
        <f t="shared" si="42"/>
        <v>0</v>
      </c>
      <c r="T84" s="10">
        <v>8.0</v>
      </c>
      <c r="U84" s="11">
        <f t="shared" si="37"/>
        <v>4.111111111</v>
      </c>
      <c r="V84" s="12">
        <f t="shared" si="38"/>
        <v>13.77777778</v>
      </c>
    </row>
    <row r="85" ht="15.75" customHeight="1">
      <c r="A85" s="6">
        <v>84.0</v>
      </c>
      <c r="B85" s="7">
        <v>45048.7235749074</v>
      </c>
      <c r="C85" s="8" t="s">
        <v>24</v>
      </c>
      <c r="D85" s="8">
        <f t="shared" si="1"/>
        <v>3</v>
      </c>
      <c r="E85" s="8" t="s">
        <v>29</v>
      </c>
      <c r="F85" s="8">
        <f t="shared" si="2"/>
        <v>4</v>
      </c>
      <c r="G85" s="8">
        <f t="shared" si="32"/>
        <v>5</v>
      </c>
      <c r="H85" s="8" t="s">
        <v>26</v>
      </c>
      <c r="I85" s="8">
        <f t="shared" si="4"/>
        <v>1</v>
      </c>
      <c r="J85" s="9">
        <v>0.5</v>
      </c>
      <c r="K85" s="9">
        <v>0.33333333333575865</v>
      </c>
      <c r="L85" s="9">
        <f t="shared" si="33"/>
        <v>1.833333333</v>
      </c>
      <c r="M85" s="8" t="s">
        <v>27</v>
      </c>
      <c r="N85" s="8">
        <f t="shared" si="34"/>
        <v>0</v>
      </c>
      <c r="O85" s="8"/>
      <c r="P85" s="8" t="s">
        <v>23</v>
      </c>
      <c r="Q85" s="8">
        <f t="shared" si="41"/>
        <v>0</v>
      </c>
      <c r="R85" s="8" t="s">
        <v>23</v>
      </c>
      <c r="S85" s="8">
        <f t="shared" si="42"/>
        <v>0</v>
      </c>
      <c r="T85" s="10">
        <v>6.0</v>
      </c>
      <c r="U85" s="11">
        <f t="shared" si="37"/>
        <v>3.222222222</v>
      </c>
      <c r="V85" s="12">
        <f t="shared" si="38"/>
        <v>12.22222222</v>
      </c>
    </row>
    <row r="86" ht="15.75" customHeight="1">
      <c r="A86" s="6">
        <v>85.0</v>
      </c>
      <c r="B86" s="7">
        <v>45048.72697241898</v>
      </c>
      <c r="C86" s="8" t="s">
        <v>18</v>
      </c>
      <c r="D86" s="8">
        <f t="shared" si="1"/>
        <v>2</v>
      </c>
      <c r="E86" s="8" t="s">
        <v>19</v>
      </c>
      <c r="F86" s="8">
        <f t="shared" si="2"/>
        <v>2</v>
      </c>
      <c r="G86" s="8">
        <f t="shared" si="32"/>
        <v>2.333333333</v>
      </c>
      <c r="H86" s="8" t="s">
        <v>26</v>
      </c>
      <c r="I86" s="8">
        <f t="shared" si="4"/>
        <v>1</v>
      </c>
      <c r="J86" s="9">
        <v>0.47916666666424135</v>
      </c>
      <c r="K86" s="9">
        <v>0.29166666666424135</v>
      </c>
      <c r="L86" s="9">
        <f t="shared" si="33"/>
        <v>1.8125</v>
      </c>
      <c r="M86" s="8" t="s">
        <v>35</v>
      </c>
      <c r="N86" s="8">
        <f t="shared" si="34"/>
        <v>0</v>
      </c>
      <c r="O86" s="8"/>
      <c r="P86" s="8" t="s">
        <v>23</v>
      </c>
      <c r="Q86" s="8">
        <f t="shared" si="41"/>
        <v>0</v>
      </c>
      <c r="R86" s="8" t="s">
        <v>23</v>
      </c>
      <c r="S86" s="8">
        <f t="shared" si="42"/>
        <v>0</v>
      </c>
      <c r="T86" s="10">
        <v>5.0</v>
      </c>
      <c r="U86" s="11">
        <f t="shared" si="37"/>
        <v>2.777777778</v>
      </c>
      <c r="V86" s="12">
        <f t="shared" si="38"/>
        <v>8.111111111</v>
      </c>
    </row>
    <row r="87" ht="15.75" customHeight="1">
      <c r="A87" s="6">
        <v>86.0</v>
      </c>
      <c r="B87" s="7">
        <v>45048.73511732639</v>
      </c>
      <c r="C87" s="8" t="s">
        <v>28</v>
      </c>
      <c r="D87" s="8">
        <f t="shared" si="1"/>
        <v>1</v>
      </c>
      <c r="E87" s="8" t="s">
        <v>29</v>
      </c>
      <c r="F87" s="8">
        <f t="shared" si="2"/>
        <v>4</v>
      </c>
      <c r="G87" s="8">
        <f t="shared" si="32"/>
        <v>5</v>
      </c>
      <c r="H87" s="8" t="s">
        <v>20</v>
      </c>
      <c r="I87" s="8">
        <f t="shared" si="4"/>
        <v>4</v>
      </c>
      <c r="J87" s="9">
        <v>0.08333333333575865</v>
      </c>
      <c r="K87" s="9">
        <v>0.32291666666424135</v>
      </c>
      <c r="L87" s="9">
        <f t="shared" si="33"/>
        <v>0.2395833333</v>
      </c>
      <c r="M87" s="8" t="s">
        <v>27</v>
      </c>
      <c r="N87" s="8">
        <f t="shared" si="34"/>
        <v>0</v>
      </c>
      <c r="O87" s="8"/>
      <c r="P87" s="8" t="s">
        <v>23</v>
      </c>
      <c r="Q87" s="8">
        <f t="shared" si="41"/>
        <v>0</v>
      </c>
      <c r="R87" s="8" t="s">
        <v>31</v>
      </c>
      <c r="S87" s="8">
        <f t="shared" si="42"/>
        <v>0</v>
      </c>
      <c r="T87" s="10">
        <v>8.0</v>
      </c>
      <c r="U87" s="11">
        <f t="shared" si="37"/>
        <v>4.111111111</v>
      </c>
      <c r="V87" s="12">
        <f t="shared" si="38"/>
        <v>14.11111111</v>
      </c>
    </row>
    <row r="88" ht="15.75" customHeight="1">
      <c r="A88" s="6">
        <v>87.0</v>
      </c>
      <c r="B88" s="7">
        <v>45048.73865503472</v>
      </c>
      <c r="C88" s="8" t="s">
        <v>28</v>
      </c>
      <c r="D88" s="8">
        <f t="shared" si="1"/>
        <v>1</v>
      </c>
      <c r="E88" s="8" t="s">
        <v>25</v>
      </c>
      <c r="F88" s="8">
        <f t="shared" si="2"/>
        <v>3</v>
      </c>
      <c r="G88" s="8">
        <f t="shared" si="32"/>
        <v>3.666666667</v>
      </c>
      <c r="H88" s="8" t="s">
        <v>30</v>
      </c>
      <c r="I88" s="8">
        <f t="shared" si="4"/>
        <v>3</v>
      </c>
      <c r="J88" s="9">
        <v>0.04166666666424135</v>
      </c>
      <c r="K88" s="9">
        <v>0.29166666666424135</v>
      </c>
      <c r="L88" s="9">
        <f t="shared" si="33"/>
        <v>0.25</v>
      </c>
      <c r="M88" s="8" t="s">
        <v>21</v>
      </c>
      <c r="N88" s="8">
        <f t="shared" si="34"/>
        <v>1</v>
      </c>
      <c r="O88" s="8" t="s">
        <v>37</v>
      </c>
      <c r="P88" s="8" t="s">
        <v>36</v>
      </c>
      <c r="Q88" s="8">
        <f t="shared" si="41"/>
        <v>1</v>
      </c>
      <c r="R88" s="8" t="s">
        <v>23</v>
      </c>
      <c r="S88" s="8">
        <f t="shared" si="42"/>
        <v>0</v>
      </c>
      <c r="T88" s="10">
        <v>4.0</v>
      </c>
      <c r="U88" s="11">
        <f t="shared" si="37"/>
        <v>2.333333333</v>
      </c>
      <c r="V88" s="12">
        <f t="shared" si="38"/>
        <v>10</v>
      </c>
    </row>
    <row r="89" ht="15.75" customHeight="1">
      <c r="A89" s="6">
        <v>88.0</v>
      </c>
      <c r="B89" s="7">
        <v>45048.74232107639</v>
      </c>
      <c r="C89" s="8" t="s">
        <v>18</v>
      </c>
      <c r="D89" s="8">
        <f t="shared" si="1"/>
        <v>2</v>
      </c>
      <c r="E89" s="8" t="s">
        <v>29</v>
      </c>
      <c r="F89" s="8">
        <f t="shared" si="2"/>
        <v>4</v>
      </c>
      <c r="G89" s="8">
        <f t="shared" si="32"/>
        <v>5</v>
      </c>
      <c r="H89" s="8" t="s">
        <v>32</v>
      </c>
      <c r="I89" s="8">
        <f t="shared" si="4"/>
        <v>2</v>
      </c>
      <c r="J89" s="9">
        <v>0.0</v>
      </c>
      <c r="K89" s="9">
        <v>0.375</v>
      </c>
      <c r="L89" s="9">
        <f t="shared" si="33"/>
        <v>0.375</v>
      </c>
      <c r="M89" s="8" t="s">
        <v>35</v>
      </c>
      <c r="N89" s="8">
        <f t="shared" si="34"/>
        <v>0</v>
      </c>
      <c r="O89" s="8"/>
      <c r="P89" s="8" t="s">
        <v>23</v>
      </c>
      <c r="Q89" s="8">
        <f t="shared" si="41"/>
        <v>0</v>
      </c>
      <c r="R89" s="8" t="s">
        <v>23</v>
      </c>
      <c r="S89" s="8">
        <f t="shared" si="42"/>
        <v>0</v>
      </c>
      <c r="T89" s="10">
        <v>6.0</v>
      </c>
      <c r="U89" s="11">
        <f t="shared" si="37"/>
        <v>3.222222222</v>
      </c>
      <c r="V89" s="12">
        <f t="shared" si="38"/>
        <v>12.22222222</v>
      </c>
    </row>
    <row r="90" ht="15.75" customHeight="1">
      <c r="A90" s="6">
        <v>89.0</v>
      </c>
      <c r="B90" s="7">
        <v>45048.76221324074</v>
      </c>
      <c r="C90" s="8" t="s">
        <v>18</v>
      </c>
      <c r="D90" s="8">
        <f t="shared" si="1"/>
        <v>2</v>
      </c>
      <c r="E90" s="8" t="s">
        <v>25</v>
      </c>
      <c r="F90" s="8">
        <f t="shared" si="2"/>
        <v>3</v>
      </c>
      <c r="G90" s="8">
        <f t="shared" si="32"/>
        <v>3.666666667</v>
      </c>
      <c r="H90" s="8" t="s">
        <v>32</v>
      </c>
      <c r="I90" s="8">
        <f t="shared" si="4"/>
        <v>2</v>
      </c>
      <c r="J90" s="9">
        <v>0.9583333333357587</v>
      </c>
      <c r="K90" s="9">
        <v>0.29166666666424135</v>
      </c>
      <c r="L90" s="9">
        <f t="shared" si="33"/>
        <v>1.333333333</v>
      </c>
      <c r="M90" s="8" t="s">
        <v>39</v>
      </c>
      <c r="N90" s="8">
        <f t="shared" si="34"/>
        <v>1</v>
      </c>
      <c r="O90" s="8" t="s">
        <v>40</v>
      </c>
      <c r="P90" s="8" t="s">
        <v>23</v>
      </c>
      <c r="Q90" s="8">
        <f t="shared" si="41"/>
        <v>0</v>
      </c>
      <c r="R90" s="8" t="s">
        <v>23</v>
      </c>
      <c r="S90" s="8">
        <f t="shared" si="42"/>
        <v>0</v>
      </c>
      <c r="T90" s="10">
        <v>7.0</v>
      </c>
      <c r="U90" s="11">
        <f t="shared" si="37"/>
        <v>3.666666667</v>
      </c>
      <c r="V90" s="12">
        <f t="shared" si="38"/>
        <v>11.33333333</v>
      </c>
    </row>
    <row r="91" ht="15.75" customHeight="1">
      <c r="A91" s="6">
        <v>90.0</v>
      </c>
      <c r="B91" s="7">
        <v>45048.763902465274</v>
      </c>
      <c r="C91" s="8" t="s">
        <v>18</v>
      </c>
      <c r="D91" s="8">
        <f t="shared" si="1"/>
        <v>2</v>
      </c>
      <c r="E91" s="8" t="s">
        <v>25</v>
      </c>
      <c r="F91" s="8">
        <f t="shared" si="2"/>
        <v>3</v>
      </c>
      <c r="G91" s="8">
        <f t="shared" si="32"/>
        <v>3.666666667</v>
      </c>
      <c r="H91" s="8" t="s">
        <v>20</v>
      </c>
      <c r="I91" s="8">
        <f t="shared" si="4"/>
        <v>4</v>
      </c>
      <c r="J91" s="9">
        <v>0.0</v>
      </c>
      <c r="K91" s="9">
        <v>0.27083333333575865</v>
      </c>
      <c r="L91" s="9">
        <f t="shared" si="33"/>
        <v>0.2708333333</v>
      </c>
      <c r="M91" s="8" t="s">
        <v>21</v>
      </c>
      <c r="N91" s="8">
        <f t="shared" si="34"/>
        <v>1</v>
      </c>
      <c r="O91" s="8" t="s">
        <v>34</v>
      </c>
      <c r="P91" s="8" t="s">
        <v>23</v>
      </c>
      <c r="Q91" s="8">
        <f t="shared" si="41"/>
        <v>0</v>
      </c>
      <c r="R91" s="8" t="s">
        <v>23</v>
      </c>
      <c r="S91" s="8">
        <f t="shared" si="42"/>
        <v>0</v>
      </c>
      <c r="T91" s="10">
        <v>9.0</v>
      </c>
      <c r="U91" s="11">
        <f t="shared" si="37"/>
        <v>4.555555556</v>
      </c>
      <c r="V91" s="12">
        <f t="shared" si="38"/>
        <v>14.22222222</v>
      </c>
    </row>
    <row r="92" ht="15.75" customHeight="1">
      <c r="A92" s="6">
        <v>91.0</v>
      </c>
      <c r="B92" s="7">
        <v>45048.772792222226</v>
      </c>
      <c r="C92" s="8" t="s">
        <v>18</v>
      </c>
      <c r="D92" s="8">
        <f t="shared" si="1"/>
        <v>2</v>
      </c>
      <c r="E92" s="8" t="s">
        <v>29</v>
      </c>
      <c r="F92" s="8">
        <f t="shared" si="2"/>
        <v>4</v>
      </c>
      <c r="G92" s="8">
        <f t="shared" si="32"/>
        <v>5</v>
      </c>
      <c r="H92" s="8" t="s">
        <v>26</v>
      </c>
      <c r="I92" s="8">
        <f t="shared" si="4"/>
        <v>1</v>
      </c>
      <c r="J92" s="9">
        <v>0.08333333333575865</v>
      </c>
      <c r="K92" s="9">
        <v>0.33333333333575865</v>
      </c>
      <c r="L92" s="9">
        <f t="shared" si="33"/>
        <v>0.25</v>
      </c>
      <c r="M92" s="8" t="s">
        <v>45</v>
      </c>
      <c r="N92" s="8">
        <f t="shared" si="34"/>
        <v>1</v>
      </c>
      <c r="O92" s="8" t="s">
        <v>34</v>
      </c>
      <c r="P92" s="8" t="s">
        <v>23</v>
      </c>
      <c r="Q92" s="8">
        <f t="shared" si="41"/>
        <v>0</v>
      </c>
      <c r="R92" s="8" t="s">
        <v>23</v>
      </c>
      <c r="S92" s="8">
        <f t="shared" si="42"/>
        <v>0</v>
      </c>
      <c r="T92" s="10">
        <v>3.0</v>
      </c>
      <c r="U92" s="11">
        <f t="shared" si="37"/>
        <v>1.888888889</v>
      </c>
      <c r="V92" s="12">
        <f t="shared" si="38"/>
        <v>9.888888889</v>
      </c>
    </row>
    <row r="93" ht="15.75" customHeight="1">
      <c r="A93" s="6">
        <v>92.0</v>
      </c>
      <c r="B93" s="7">
        <v>45048.78715967592</v>
      </c>
      <c r="C93" s="8" t="s">
        <v>28</v>
      </c>
      <c r="D93" s="8">
        <f t="shared" si="1"/>
        <v>1</v>
      </c>
      <c r="E93" s="8" t="s">
        <v>43</v>
      </c>
      <c r="F93" s="8">
        <f t="shared" si="2"/>
        <v>1</v>
      </c>
      <c r="G93" s="8">
        <f t="shared" si="32"/>
        <v>1</v>
      </c>
      <c r="H93" s="8" t="s">
        <v>33</v>
      </c>
      <c r="I93" s="8">
        <f t="shared" si="4"/>
        <v>5</v>
      </c>
      <c r="J93" s="9">
        <v>0.125</v>
      </c>
      <c r="K93" s="9">
        <v>0.33333333333575865</v>
      </c>
      <c r="L93" s="9">
        <f t="shared" si="33"/>
        <v>0.2083333333</v>
      </c>
      <c r="M93" s="8" t="s">
        <v>35</v>
      </c>
      <c r="N93" s="8">
        <f t="shared" si="34"/>
        <v>0</v>
      </c>
      <c r="O93" s="8"/>
      <c r="P93" s="8" t="s">
        <v>23</v>
      </c>
      <c r="Q93" s="8">
        <f t="shared" si="41"/>
        <v>0</v>
      </c>
      <c r="R93" s="8" t="s">
        <v>23</v>
      </c>
      <c r="S93" s="8">
        <f t="shared" si="42"/>
        <v>0</v>
      </c>
      <c r="T93" s="10">
        <v>6.0</v>
      </c>
      <c r="U93" s="11">
        <f t="shared" si="37"/>
        <v>3.222222222</v>
      </c>
      <c r="V93" s="12">
        <f t="shared" si="38"/>
        <v>10.22222222</v>
      </c>
    </row>
    <row r="94" ht="15.75" customHeight="1">
      <c r="A94" s="6">
        <v>93.0</v>
      </c>
      <c r="B94" s="7">
        <v>45048.816476990745</v>
      </c>
      <c r="C94" s="8" t="s">
        <v>24</v>
      </c>
      <c r="D94" s="8">
        <f t="shared" si="1"/>
        <v>3</v>
      </c>
      <c r="E94" s="8" t="s">
        <v>25</v>
      </c>
      <c r="F94" s="8">
        <f t="shared" si="2"/>
        <v>3</v>
      </c>
      <c r="G94" s="8">
        <f t="shared" si="32"/>
        <v>3.666666667</v>
      </c>
      <c r="H94" s="8" t="s">
        <v>26</v>
      </c>
      <c r="I94" s="8">
        <f t="shared" si="4"/>
        <v>1</v>
      </c>
      <c r="J94" s="9">
        <v>0.04166666666424135</v>
      </c>
      <c r="K94" s="9">
        <v>0.33333333333575865</v>
      </c>
      <c r="L94" s="9">
        <f t="shared" si="33"/>
        <v>0.2916666667</v>
      </c>
      <c r="M94" s="8" t="s">
        <v>21</v>
      </c>
      <c r="N94" s="8">
        <f t="shared" si="34"/>
        <v>1</v>
      </c>
      <c r="O94" s="8" t="s">
        <v>37</v>
      </c>
      <c r="P94" s="8" t="s">
        <v>23</v>
      </c>
      <c r="Q94" s="8">
        <f t="shared" si="41"/>
        <v>0</v>
      </c>
      <c r="R94" s="8" t="s">
        <v>23</v>
      </c>
      <c r="S94" s="8">
        <f t="shared" si="42"/>
        <v>0</v>
      </c>
      <c r="T94" s="10">
        <v>4.0</v>
      </c>
      <c r="U94" s="11">
        <f t="shared" si="37"/>
        <v>2.333333333</v>
      </c>
      <c r="V94" s="12">
        <f t="shared" si="38"/>
        <v>10</v>
      </c>
    </row>
    <row r="95" ht="15.75" customHeight="1">
      <c r="A95" s="6">
        <v>94.0</v>
      </c>
      <c r="B95" s="7">
        <v>45048.81691761574</v>
      </c>
      <c r="C95" s="8" t="s">
        <v>24</v>
      </c>
      <c r="D95" s="8">
        <f t="shared" si="1"/>
        <v>3</v>
      </c>
      <c r="E95" s="8" t="s">
        <v>25</v>
      </c>
      <c r="F95" s="8">
        <f t="shared" si="2"/>
        <v>3</v>
      </c>
      <c r="G95" s="8">
        <f t="shared" si="32"/>
        <v>3.666666667</v>
      </c>
      <c r="H95" s="8" t="s">
        <v>30</v>
      </c>
      <c r="I95" s="8">
        <f t="shared" si="4"/>
        <v>3</v>
      </c>
      <c r="J95" s="9">
        <v>0.47916666666424135</v>
      </c>
      <c r="K95" s="9">
        <v>0.35416666666424135</v>
      </c>
      <c r="L95" s="9">
        <f t="shared" si="33"/>
        <v>1.875</v>
      </c>
      <c r="M95" s="8" t="s">
        <v>21</v>
      </c>
      <c r="N95" s="8">
        <f t="shared" si="34"/>
        <v>1</v>
      </c>
      <c r="O95" s="8" t="s">
        <v>22</v>
      </c>
      <c r="P95" s="8" t="s">
        <v>38</v>
      </c>
      <c r="Q95" s="8"/>
      <c r="R95" s="8" t="s">
        <v>38</v>
      </c>
      <c r="S95" s="8"/>
      <c r="T95" s="10">
        <v>7.0</v>
      </c>
      <c r="U95" s="11">
        <f t="shared" si="37"/>
        <v>3.666666667</v>
      </c>
      <c r="V95" s="12">
        <f t="shared" si="38"/>
        <v>13.33333333</v>
      </c>
    </row>
    <row r="96" ht="15.75" customHeight="1">
      <c r="A96" s="6">
        <v>95.0</v>
      </c>
      <c r="B96" s="7">
        <v>45048.823587569444</v>
      </c>
      <c r="C96" s="8" t="s">
        <v>18</v>
      </c>
      <c r="D96" s="8">
        <f t="shared" si="1"/>
        <v>2</v>
      </c>
      <c r="E96" s="8" t="s">
        <v>25</v>
      </c>
      <c r="F96" s="8">
        <f t="shared" si="2"/>
        <v>3</v>
      </c>
      <c r="G96" s="8">
        <f t="shared" si="32"/>
        <v>3.666666667</v>
      </c>
      <c r="H96" s="8" t="s">
        <v>26</v>
      </c>
      <c r="I96" s="8">
        <f t="shared" si="4"/>
        <v>1</v>
      </c>
      <c r="J96" s="9">
        <v>0.5</v>
      </c>
      <c r="K96" s="9">
        <v>0.45833333333575865</v>
      </c>
      <c r="L96" s="9">
        <f t="shared" si="33"/>
        <v>1.958333333</v>
      </c>
      <c r="M96" s="8" t="s">
        <v>21</v>
      </c>
      <c r="N96" s="8">
        <f t="shared" si="34"/>
        <v>1</v>
      </c>
      <c r="O96" s="8" t="s">
        <v>37</v>
      </c>
      <c r="P96" s="8" t="s">
        <v>23</v>
      </c>
      <c r="Q96" s="8">
        <f t="shared" ref="Q96:Q178" si="43">IF(P96="No", 0, 1)</f>
        <v>0</v>
      </c>
      <c r="R96" s="8" t="s">
        <v>23</v>
      </c>
      <c r="S96" s="8">
        <f t="shared" ref="S96:S200" si="44">IF(R96="Yes",1,0)</f>
        <v>0</v>
      </c>
      <c r="T96" s="10">
        <v>4.0</v>
      </c>
      <c r="U96" s="11">
        <f t="shared" si="37"/>
        <v>2.333333333</v>
      </c>
      <c r="V96" s="12">
        <f t="shared" si="38"/>
        <v>9</v>
      </c>
    </row>
    <row r="97" ht="15.75" customHeight="1">
      <c r="A97" s="6">
        <v>96.0</v>
      </c>
      <c r="B97" s="7">
        <v>45048.83902159722</v>
      </c>
      <c r="C97" s="8" t="s">
        <v>42</v>
      </c>
      <c r="D97" s="8">
        <f t="shared" si="1"/>
        <v>4</v>
      </c>
      <c r="E97" s="8" t="s">
        <v>29</v>
      </c>
      <c r="F97" s="8">
        <f t="shared" si="2"/>
        <v>4</v>
      </c>
      <c r="G97" s="8">
        <f t="shared" si="32"/>
        <v>5</v>
      </c>
      <c r="H97" s="8" t="s">
        <v>30</v>
      </c>
      <c r="I97" s="8">
        <f t="shared" si="4"/>
        <v>3</v>
      </c>
      <c r="J97" s="9">
        <v>0.04166666666424135</v>
      </c>
      <c r="K97" s="9">
        <v>0.45833333333575865</v>
      </c>
      <c r="L97" s="9">
        <f t="shared" si="33"/>
        <v>0.4166666667</v>
      </c>
      <c r="M97" s="8" t="s">
        <v>27</v>
      </c>
      <c r="N97" s="8">
        <f t="shared" si="34"/>
        <v>0</v>
      </c>
      <c r="O97" s="8"/>
      <c r="P97" s="8" t="s">
        <v>23</v>
      </c>
      <c r="Q97" s="8">
        <f t="shared" si="43"/>
        <v>0</v>
      </c>
      <c r="R97" s="8" t="s">
        <v>23</v>
      </c>
      <c r="S97" s="8">
        <f t="shared" si="44"/>
        <v>0</v>
      </c>
      <c r="T97" s="10">
        <v>7.0</v>
      </c>
      <c r="U97" s="11">
        <f t="shared" si="37"/>
        <v>3.666666667</v>
      </c>
      <c r="V97" s="12">
        <f t="shared" si="38"/>
        <v>15.66666667</v>
      </c>
    </row>
    <row r="98" ht="15.75" customHeight="1">
      <c r="A98" s="6">
        <v>97.0</v>
      </c>
      <c r="B98" s="7">
        <v>45048.83907818287</v>
      </c>
      <c r="C98" s="8" t="s">
        <v>18</v>
      </c>
      <c r="D98" s="8">
        <f t="shared" si="1"/>
        <v>2</v>
      </c>
      <c r="E98" s="8" t="s">
        <v>25</v>
      </c>
      <c r="F98" s="8">
        <f t="shared" si="2"/>
        <v>3</v>
      </c>
      <c r="G98" s="8">
        <f t="shared" si="32"/>
        <v>3.666666667</v>
      </c>
      <c r="H98" s="8" t="s">
        <v>20</v>
      </c>
      <c r="I98" s="8">
        <f t="shared" si="4"/>
        <v>4</v>
      </c>
      <c r="J98" s="9">
        <v>0.9583333333357587</v>
      </c>
      <c r="K98" s="9">
        <v>0.29861111110949423</v>
      </c>
      <c r="L98" s="9">
        <f t="shared" si="33"/>
        <v>1.340277778</v>
      </c>
      <c r="M98" s="8" t="s">
        <v>27</v>
      </c>
      <c r="N98" s="8">
        <f t="shared" si="34"/>
        <v>0</v>
      </c>
      <c r="O98" s="8"/>
      <c r="P98" s="8" t="s">
        <v>23</v>
      </c>
      <c r="Q98" s="8">
        <f t="shared" si="43"/>
        <v>0</v>
      </c>
      <c r="R98" s="8" t="s">
        <v>23</v>
      </c>
      <c r="S98" s="8">
        <f t="shared" si="44"/>
        <v>0</v>
      </c>
      <c r="T98" s="10">
        <v>6.0</v>
      </c>
      <c r="U98" s="11">
        <f t="shared" si="37"/>
        <v>3.222222222</v>
      </c>
      <c r="V98" s="12">
        <f t="shared" si="38"/>
        <v>12.88888889</v>
      </c>
    </row>
    <row r="99" ht="15.75" customHeight="1">
      <c r="A99" s="6">
        <v>98.0</v>
      </c>
      <c r="B99" s="7">
        <v>45048.85404438658</v>
      </c>
      <c r="C99" s="8" t="s">
        <v>18</v>
      </c>
      <c r="D99" s="8">
        <f t="shared" si="1"/>
        <v>2</v>
      </c>
      <c r="E99" s="8" t="s">
        <v>25</v>
      </c>
      <c r="F99" s="8">
        <f t="shared" si="2"/>
        <v>3</v>
      </c>
      <c r="G99" s="8">
        <f t="shared" si="32"/>
        <v>3.666666667</v>
      </c>
      <c r="H99" s="8" t="s">
        <v>20</v>
      </c>
      <c r="I99" s="8">
        <f t="shared" si="4"/>
        <v>4</v>
      </c>
      <c r="J99" s="9">
        <v>0.04166666666424135</v>
      </c>
      <c r="K99" s="9">
        <v>0.375</v>
      </c>
      <c r="L99" s="9">
        <f t="shared" si="33"/>
        <v>0.3333333333</v>
      </c>
      <c r="M99" s="8" t="s">
        <v>39</v>
      </c>
      <c r="N99" s="8">
        <f t="shared" si="34"/>
        <v>1</v>
      </c>
      <c r="O99" s="8" t="s">
        <v>34</v>
      </c>
      <c r="P99" s="8" t="s">
        <v>23</v>
      </c>
      <c r="Q99" s="8">
        <f t="shared" si="43"/>
        <v>0</v>
      </c>
      <c r="R99" s="8" t="s">
        <v>23</v>
      </c>
      <c r="S99" s="8">
        <f t="shared" si="44"/>
        <v>0</v>
      </c>
      <c r="T99" s="10">
        <v>9.0</v>
      </c>
      <c r="U99" s="11">
        <f t="shared" si="37"/>
        <v>4.555555556</v>
      </c>
      <c r="V99" s="12">
        <f t="shared" si="38"/>
        <v>14.22222222</v>
      </c>
    </row>
    <row r="100" ht="15.75" customHeight="1">
      <c r="A100" s="6">
        <v>99.0</v>
      </c>
      <c r="B100" s="7">
        <v>45048.862165115745</v>
      </c>
      <c r="C100" s="8" t="s">
        <v>18</v>
      </c>
      <c r="D100" s="8">
        <f t="shared" si="1"/>
        <v>2</v>
      </c>
      <c r="E100" s="8" t="s">
        <v>29</v>
      </c>
      <c r="F100" s="8">
        <f t="shared" si="2"/>
        <v>4</v>
      </c>
      <c r="G100" s="8">
        <f t="shared" si="32"/>
        <v>5</v>
      </c>
      <c r="H100" s="8" t="s">
        <v>30</v>
      </c>
      <c r="I100" s="8">
        <f t="shared" si="4"/>
        <v>3</v>
      </c>
      <c r="J100" s="9">
        <v>0.08333333333575865</v>
      </c>
      <c r="K100" s="9">
        <v>0.33333333333575865</v>
      </c>
      <c r="L100" s="9">
        <f t="shared" si="33"/>
        <v>0.25</v>
      </c>
      <c r="M100" s="8" t="s">
        <v>21</v>
      </c>
      <c r="N100" s="8">
        <f t="shared" si="34"/>
        <v>1</v>
      </c>
      <c r="O100" s="8" t="s">
        <v>40</v>
      </c>
      <c r="P100" s="8" t="s">
        <v>23</v>
      </c>
      <c r="Q100" s="8">
        <f t="shared" si="43"/>
        <v>0</v>
      </c>
      <c r="R100" s="8" t="s">
        <v>23</v>
      </c>
      <c r="S100" s="8">
        <f t="shared" si="44"/>
        <v>0</v>
      </c>
      <c r="T100" s="10">
        <v>8.0</v>
      </c>
      <c r="U100" s="11">
        <f t="shared" si="37"/>
        <v>4.111111111</v>
      </c>
      <c r="V100" s="12">
        <f t="shared" si="38"/>
        <v>14.11111111</v>
      </c>
    </row>
    <row r="101" ht="15.75" customHeight="1">
      <c r="A101" s="6">
        <v>100.0</v>
      </c>
      <c r="B101" s="7">
        <v>45048.88268216435</v>
      </c>
      <c r="C101" s="8" t="s">
        <v>18</v>
      </c>
      <c r="D101" s="8">
        <f t="shared" si="1"/>
        <v>2</v>
      </c>
      <c r="E101" s="8" t="s">
        <v>25</v>
      </c>
      <c r="F101" s="8">
        <f t="shared" si="2"/>
        <v>3</v>
      </c>
      <c r="G101" s="8">
        <f t="shared" si="32"/>
        <v>3.666666667</v>
      </c>
      <c r="H101" s="8" t="s">
        <v>26</v>
      </c>
      <c r="I101" s="8">
        <f t="shared" si="4"/>
        <v>1</v>
      </c>
      <c r="J101" s="9">
        <v>0.0625</v>
      </c>
      <c r="K101" s="9">
        <v>0.33333333333575865</v>
      </c>
      <c r="L101" s="9">
        <f t="shared" si="33"/>
        <v>0.2708333333</v>
      </c>
      <c r="M101" s="8" t="s">
        <v>27</v>
      </c>
      <c r="N101" s="8">
        <f t="shared" si="34"/>
        <v>0</v>
      </c>
      <c r="O101" s="8"/>
      <c r="P101" s="8" t="s">
        <v>23</v>
      </c>
      <c r="Q101" s="8">
        <f t="shared" si="43"/>
        <v>0</v>
      </c>
      <c r="R101" s="8" t="s">
        <v>23</v>
      </c>
      <c r="S101" s="8">
        <f t="shared" si="44"/>
        <v>0</v>
      </c>
      <c r="T101" s="10">
        <v>2.0</v>
      </c>
      <c r="U101" s="11">
        <f t="shared" si="37"/>
        <v>1.444444444</v>
      </c>
      <c r="V101" s="12">
        <f t="shared" si="38"/>
        <v>8.111111111</v>
      </c>
    </row>
    <row r="102" ht="15.75" customHeight="1">
      <c r="A102" s="6">
        <v>101.0</v>
      </c>
      <c r="B102" s="7">
        <v>45048.890961944446</v>
      </c>
      <c r="C102" s="8" t="s">
        <v>24</v>
      </c>
      <c r="D102" s="8">
        <f t="shared" si="1"/>
        <v>3</v>
      </c>
      <c r="E102" s="8" t="s">
        <v>29</v>
      </c>
      <c r="F102" s="8">
        <f t="shared" si="2"/>
        <v>4</v>
      </c>
      <c r="G102" s="8">
        <f t="shared" si="32"/>
        <v>5</v>
      </c>
      <c r="H102" s="8" t="s">
        <v>30</v>
      </c>
      <c r="I102" s="8">
        <f t="shared" si="4"/>
        <v>3</v>
      </c>
      <c r="J102" s="9">
        <v>0.9861111111094942</v>
      </c>
      <c r="K102" s="9">
        <v>0.375</v>
      </c>
      <c r="L102" s="9">
        <f t="shared" si="33"/>
        <v>1.388888889</v>
      </c>
      <c r="M102" s="8" t="s">
        <v>21</v>
      </c>
      <c r="N102" s="8">
        <f t="shared" si="34"/>
        <v>1</v>
      </c>
      <c r="O102" s="8" t="s">
        <v>41</v>
      </c>
      <c r="P102" s="8" t="s">
        <v>23</v>
      </c>
      <c r="Q102" s="8">
        <f t="shared" si="43"/>
        <v>0</v>
      </c>
      <c r="R102" s="8" t="s">
        <v>23</v>
      </c>
      <c r="S102" s="8">
        <f t="shared" si="44"/>
        <v>0</v>
      </c>
      <c r="T102" s="10">
        <v>6.0</v>
      </c>
      <c r="U102" s="11">
        <f t="shared" si="37"/>
        <v>3.222222222</v>
      </c>
      <c r="V102" s="12">
        <f t="shared" si="38"/>
        <v>14.22222222</v>
      </c>
    </row>
    <row r="103" ht="15.75" customHeight="1">
      <c r="A103" s="6">
        <v>102.0</v>
      </c>
      <c r="B103" s="7">
        <v>45048.906608749996</v>
      </c>
      <c r="C103" s="8" t="s">
        <v>18</v>
      </c>
      <c r="D103" s="8">
        <f t="shared" si="1"/>
        <v>2</v>
      </c>
      <c r="E103" s="8" t="s">
        <v>29</v>
      </c>
      <c r="F103" s="8">
        <f t="shared" si="2"/>
        <v>4</v>
      </c>
      <c r="G103" s="8">
        <f t="shared" si="32"/>
        <v>5</v>
      </c>
      <c r="H103" s="8" t="s">
        <v>33</v>
      </c>
      <c r="I103" s="8">
        <f t="shared" si="4"/>
        <v>5</v>
      </c>
      <c r="J103" s="9">
        <v>0.9583333333357587</v>
      </c>
      <c r="K103" s="9">
        <v>0.26388888889050577</v>
      </c>
      <c r="L103" s="9">
        <f t="shared" si="33"/>
        <v>1.305555556</v>
      </c>
      <c r="M103" s="8" t="s">
        <v>21</v>
      </c>
      <c r="N103" s="8">
        <f t="shared" si="34"/>
        <v>1</v>
      </c>
      <c r="O103" s="8" t="s">
        <v>41</v>
      </c>
      <c r="P103" s="8" t="s">
        <v>23</v>
      </c>
      <c r="Q103" s="8">
        <f t="shared" si="43"/>
        <v>0</v>
      </c>
      <c r="R103" s="8" t="s">
        <v>23</v>
      </c>
      <c r="S103" s="8">
        <f t="shared" si="44"/>
        <v>0</v>
      </c>
      <c r="T103" s="10">
        <v>8.0</v>
      </c>
      <c r="U103" s="11">
        <f t="shared" si="37"/>
        <v>4.111111111</v>
      </c>
      <c r="V103" s="12">
        <f t="shared" si="38"/>
        <v>16.11111111</v>
      </c>
    </row>
    <row r="104" ht="15.75" customHeight="1">
      <c r="A104" s="6">
        <v>103.0</v>
      </c>
      <c r="B104" s="7">
        <v>45048.917342141205</v>
      </c>
      <c r="C104" s="8" t="s">
        <v>18</v>
      </c>
      <c r="D104" s="8">
        <f t="shared" si="1"/>
        <v>2</v>
      </c>
      <c r="E104" s="8" t="s">
        <v>25</v>
      </c>
      <c r="F104" s="8">
        <f t="shared" si="2"/>
        <v>3</v>
      </c>
      <c r="G104" s="8">
        <f t="shared" si="32"/>
        <v>3.666666667</v>
      </c>
      <c r="H104" s="8" t="s">
        <v>30</v>
      </c>
      <c r="I104" s="8">
        <f t="shared" si="4"/>
        <v>3</v>
      </c>
      <c r="J104" s="9">
        <v>0.14583333333575865</v>
      </c>
      <c r="K104" s="9">
        <v>0.4375</v>
      </c>
      <c r="L104" s="9">
        <f t="shared" si="33"/>
        <v>0.2916666667</v>
      </c>
      <c r="M104" s="8" t="s">
        <v>35</v>
      </c>
      <c r="N104" s="8">
        <f t="shared" si="34"/>
        <v>0</v>
      </c>
      <c r="O104" s="8"/>
      <c r="P104" s="8" t="s">
        <v>23</v>
      </c>
      <c r="Q104" s="8">
        <f t="shared" si="43"/>
        <v>0</v>
      </c>
      <c r="R104" s="8" t="s">
        <v>23</v>
      </c>
      <c r="S104" s="8">
        <f t="shared" si="44"/>
        <v>0</v>
      </c>
      <c r="T104" s="10">
        <v>7.0</v>
      </c>
      <c r="U104" s="11">
        <f t="shared" si="37"/>
        <v>3.666666667</v>
      </c>
      <c r="V104" s="12">
        <f t="shared" si="38"/>
        <v>12.33333333</v>
      </c>
    </row>
    <row r="105" ht="15.75" customHeight="1">
      <c r="A105" s="6">
        <v>104.0</v>
      </c>
      <c r="B105" s="7">
        <v>45048.931417326385</v>
      </c>
      <c r="C105" s="8" t="s">
        <v>24</v>
      </c>
      <c r="D105" s="8">
        <f t="shared" si="1"/>
        <v>3</v>
      </c>
      <c r="E105" s="8" t="s">
        <v>25</v>
      </c>
      <c r="F105" s="8">
        <f t="shared" si="2"/>
        <v>3</v>
      </c>
      <c r="G105" s="8">
        <f t="shared" si="32"/>
        <v>3.666666667</v>
      </c>
      <c r="H105" s="8" t="s">
        <v>30</v>
      </c>
      <c r="I105" s="8">
        <f t="shared" si="4"/>
        <v>3</v>
      </c>
      <c r="J105" s="9">
        <v>0.0</v>
      </c>
      <c r="K105" s="9">
        <v>0.3680555555547471</v>
      </c>
      <c r="L105" s="9">
        <f t="shared" si="33"/>
        <v>0.3680555556</v>
      </c>
      <c r="M105" s="8" t="s">
        <v>27</v>
      </c>
      <c r="N105" s="8">
        <f t="shared" si="34"/>
        <v>0</v>
      </c>
      <c r="O105" s="8"/>
      <c r="P105" s="8" t="s">
        <v>23</v>
      </c>
      <c r="Q105" s="8">
        <f t="shared" si="43"/>
        <v>0</v>
      </c>
      <c r="R105" s="8" t="s">
        <v>23</v>
      </c>
      <c r="S105" s="8">
        <f t="shared" si="44"/>
        <v>0</v>
      </c>
      <c r="T105" s="10">
        <v>8.0</v>
      </c>
      <c r="U105" s="11">
        <f t="shared" si="37"/>
        <v>4.111111111</v>
      </c>
      <c r="V105" s="12">
        <f t="shared" si="38"/>
        <v>13.77777778</v>
      </c>
    </row>
    <row r="106" ht="15.75" customHeight="1">
      <c r="A106" s="6">
        <v>105.0</v>
      </c>
      <c r="B106" s="7">
        <v>45048.967273993054</v>
      </c>
      <c r="C106" s="8" t="s">
        <v>18</v>
      </c>
      <c r="D106" s="8">
        <f t="shared" si="1"/>
        <v>2</v>
      </c>
      <c r="E106" s="8" t="s">
        <v>29</v>
      </c>
      <c r="F106" s="8">
        <f t="shared" si="2"/>
        <v>4</v>
      </c>
      <c r="G106" s="8">
        <f t="shared" si="32"/>
        <v>5</v>
      </c>
      <c r="H106" s="8" t="s">
        <v>30</v>
      </c>
      <c r="I106" s="8">
        <f t="shared" si="4"/>
        <v>3</v>
      </c>
      <c r="J106" s="9">
        <v>0.020833333335758653</v>
      </c>
      <c r="K106" s="9">
        <v>0.35416666666424135</v>
      </c>
      <c r="L106" s="9">
        <f t="shared" si="33"/>
        <v>0.3333333333</v>
      </c>
      <c r="M106" s="8" t="s">
        <v>21</v>
      </c>
      <c r="N106" s="8">
        <f t="shared" si="34"/>
        <v>1</v>
      </c>
      <c r="O106" s="8" t="s">
        <v>34</v>
      </c>
      <c r="P106" s="8" t="s">
        <v>23</v>
      </c>
      <c r="Q106" s="8">
        <f t="shared" si="43"/>
        <v>0</v>
      </c>
      <c r="R106" s="8" t="s">
        <v>31</v>
      </c>
      <c r="S106" s="8">
        <f t="shared" si="44"/>
        <v>0</v>
      </c>
      <c r="T106" s="10">
        <v>8.0</v>
      </c>
      <c r="U106" s="11">
        <f t="shared" si="37"/>
        <v>4.111111111</v>
      </c>
      <c r="V106" s="12">
        <f t="shared" si="38"/>
        <v>14.11111111</v>
      </c>
    </row>
    <row r="107" ht="15.75" customHeight="1">
      <c r="A107" s="6">
        <v>106.0</v>
      </c>
      <c r="B107" s="7">
        <v>45048.97543451389</v>
      </c>
      <c r="C107" s="8" t="s">
        <v>18</v>
      </c>
      <c r="D107" s="8">
        <f t="shared" si="1"/>
        <v>2</v>
      </c>
      <c r="E107" s="8" t="s">
        <v>29</v>
      </c>
      <c r="F107" s="8">
        <f t="shared" si="2"/>
        <v>4</v>
      </c>
      <c r="G107" s="8">
        <f t="shared" si="32"/>
        <v>5</v>
      </c>
      <c r="H107" s="8" t="s">
        <v>20</v>
      </c>
      <c r="I107" s="8">
        <f t="shared" si="4"/>
        <v>4</v>
      </c>
      <c r="J107" s="9">
        <v>0.0625</v>
      </c>
      <c r="K107" s="9">
        <v>0.35416666666424135</v>
      </c>
      <c r="L107" s="9">
        <f t="shared" si="33"/>
        <v>0.2916666667</v>
      </c>
      <c r="M107" s="8" t="s">
        <v>35</v>
      </c>
      <c r="N107" s="8">
        <f t="shared" si="34"/>
        <v>0</v>
      </c>
      <c r="O107" s="8"/>
      <c r="P107" s="8" t="s">
        <v>23</v>
      </c>
      <c r="Q107" s="8">
        <f t="shared" si="43"/>
        <v>0</v>
      </c>
      <c r="R107" s="8" t="s">
        <v>23</v>
      </c>
      <c r="S107" s="8">
        <f t="shared" si="44"/>
        <v>0</v>
      </c>
      <c r="T107" s="10">
        <v>7.0</v>
      </c>
      <c r="U107" s="11">
        <f t="shared" si="37"/>
        <v>3.666666667</v>
      </c>
      <c r="V107" s="12">
        <f t="shared" si="38"/>
        <v>14.66666667</v>
      </c>
    </row>
    <row r="108" ht="15.75" customHeight="1">
      <c r="A108" s="6">
        <v>107.0</v>
      </c>
      <c r="B108" s="7">
        <v>45048.982090729165</v>
      </c>
      <c r="C108" s="8" t="s">
        <v>18</v>
      </c>
      <c r="D108" s="8">
        <f t="shared" si="1"/>
        <v>2</v>
      </c>
      <c r="E108" s="8" t="s">
        <v>29</v>
      </c>
      <c r="F108" s="8">
        <f t="shared" si="2"/>
        <v>4</v>
      </c>
      <c r="G108" s="8">
        <f t="shared" si="32"/>
        <v>5</v>
      </c>
      <c r="H108" s="8" t="s">
        <v>20</v>
      </c>
      <c r="I108" s="8">
        <f t="shared" si="4"/>
        <v>4</v>
      </c>
      <c r="J108" s="9">
        <v>0.04166666666424135</v>
      </c>
      <c r="K108" s="9">
        <v>0.33333333333575865</v>
      </c>
      <c r="L108" s="9">
        <f t="shared" si="33"/>
        <v>0.2916666667</v>
      </c>
      <c r="M108" s="8" t="s">
        <v>21</v>
      </c>
      <c r="N108" s="8">
        <f t="shared" si="34"/>
        <v>1</v>
      </c>
      <c r="O108" s="8" t="s">
        <v>34</v>
      </c>
      <c r="P108" s="8" t="s">
        <v>23</v>
      </c>
      <c r="Q108" s="8">
        <f t="shared" si="43"/>
        <v>0</v>
      </c>
      <c r="R108" s="8" t="s">
        <v>23</v>
      </c>
      <c r="S108" s="8">
        <f t="shared" si="44"/>
        <v>0</v>
      </c>
      <c r="T108" s="10">
        <v>7.0</v>
      </c>
      <c r="U108" s="11">
        <f t="shared" si="37"/>
        <v>3.666666667</v>
      </c>
      <c r="V108" s="12">
        <f t="shared" si="38"/>
        <v>14.66666667</v>
      </c>
    </row>
    <row r="109" ht="15.75" customHeight="1">
      <c r="A109" s="6">
        <v>108.0</v>
      </c>
      <c r="B109" s="7">
        <v>45049.07368023148</v>
      </c>
      <c r="C109" s="8" t="s">
        <v>18</v>
      </c>
      <c r="D109" s="8">
        <f t="shared" si="1"/>
        <v>2</v>
      </c>
      <c r="E109" s="8" t="s">
        <v>29</v>
      </c>
      <c r="F109" s="8">
        <f t="shared" si="2"/>
        <v>4</v>
      </c>
      <c r="G109" s="8">
        <f t="shared" si="32"/>
        <v>5</v>
      </c>
      <c r="H109" s="8" t="s">
        <v>33</v>
      </c>
      <c r="I109" s="8">
        <f t="shared" si="4"/>
        <v>5</v>
      </c>
      <c r="J109" s="9">
        <v>0.0</v>
      </c>
      <c r="K109" s="9">
        <v>0.3125</v>
      </c>
      <c r="L109" s="9">
        <f t="shared" si="33"/>
        <v>0.3125</v>
      </c>
      <c r="M109" s="8" t="s">
        <v>27</v>
      </c>
      <c r="N109" s="8">
        <f t="shared" si="34"/>
        <v>0</v>
      </c>
      <c r="O109" s="8"/>
      <c r="P109" s="8" t="s">
        <v>23</v>
      </c>
      <c r="Q109" s="8">
        <f t="shared" si="43"/>
        <v>0</v>
      </c>
      <c r="R109" s="8" t="s">
        <v>23</v>
      </c>
      <c r="S109" s="8">
        <f t="shared" si="44"/>
        <v>0</v>
      </c>
      <c r="T109" s="10">
        <v>10.0</v>
      </c>
      <c r="U109" s="11">
        <f t="shared" si="37"/>
        <v>5</v>
      </c>
      <c r="V109" s="12">
        <f t="shared" si="38"/>
        <v>17</v>
      </c>
    </row>
    <row r="110" ht="15.75" customHeight="1">
      <c r="A110" s="6">
        <v>109.0</v>
      </c>
      <c r="B110" s="7">
        <v>45049.167936655096</v>
      </c>
      <c r="C110" s="8" t="s">
        <v>18</v>
      </c>
      <c r="D110" s="8">
        <f t="shared" si="1"/>
        <v>2</v>
      </c>
      <c r="E110" s="8" t="s">
        <v>25</v>
      </c>
      <c r="F110" s="8">
        <f t="shared" si="2"/>
        <v>3</v>
      </c>
      <c r="G110" s="8">
        <f t="shared" si="32"/>
        <v>3.666666667</v>
      </c>
      <c r="H110" s="8" t="s">
        <v>26</v>
      </c>
      <c r="I110" s="8">
        <f t="shared" si="4"/>
        <v>1</v>
      </c>
      <c r="J110" s="9">
        <v>0.0625</v>
      </c>
      <c r="K110" s="9">
        <v>0.375</v>
      </c>
      <c r="L110" s="9">
        <f t="shared" si="33"/>
        <v>0.3125</v>
      </c>
      <c r="M110" s="8" t="s">
        <v>27</v>
      </c>
      <c r="N110" s="8">
        <f t="shared" si="34"/>
        <v>0</v>
      </c>
      <c r="O110" s="8"/>
      <c r="P110" s="8" t="s">
        <v>23</v>
      </c>
      <c r="Q110" s="8">
        <f t="shared" si="43"/>
        <v>0</v>
      </c>
      <c r="R110" s="8" t="s">
        <v>23</v>
      </c>
      <c r="S110" s="8">
        <f t="shared" si="44"/>
        <v>0</v>
      </c>
      <c r="T110" s="10">
        <v>7.0</v>
      </c>
      <c r="U110" s="11">
        <f t="shared" si="37"/>
        <v>3.666666667</v>
      </c>
      <c r="V110" s="12">
        <f t="shared" si="38"/>
        <v>10.33333333</v>
      </c>
    </row>
    <row r="111" ht="15.75" customHeight="1">
      <c r="A111" s="6">
        <v>110.0</v>
      </c>
      <c r="B111" s="7">
        <v>45049.18439047453</v>
      </c>
      <c r="C111" s="8" t="s">
        <v>28</v>
      </c>
      <c r="D111" s="8">
        <f t="shared" si="1"/>
        <v>1</v>
      </c>
      <c r="E111" s="8" t="s">
        <v>29</v>
      </c>
      <c r="F111" s="8">
        <f t="shared" si="2"/>
        <v>4</v>
      </c>
      <c r="G111" s="8">
        <f t="shared" si="32"/>
        <v>5</v>
      </c>
      <c r="H111" s="8" t="s">
        <v>30</v>
      </c>
      <c r="I111" s="8">
        <f t="shared" si="4"/>
        <v>3</v>
      </c>
      <c r="J111" s="9">
        <v>0.08333333333575865</v>
      </c>
      <c r="K111" s="9">
        <v>0.375</v>
      </c>
      <c r="L111" s="9">
        <f t="shared" si="33"/>
        <v>0.2916666667</v>
      </c>
      <c r="M111" s="8" t="s">
        <v>27</v>
      </c>
      <c r="N111" s="8">
        <f t="shared" si="34"/>
        <v>0</v>
      </c>
      <c r="O111" s="8"/>
      <c r="P111" s="8" t="s">
        <v>23</v>
      </c>
      <c r="Q111" s="8">
        <f t="shared" si="43"/>
        <v>0</v>
      </c>
      <c r="R111" s="8" t="s">
        <v>23</v>
      </c>
      <c r="S111" s="8">
        <f t="shared" si="44"/>
        <v>0</v>
      </c>
      <c r="T111" s="10">
        <v>9.0</v>
      </c>
      <c r="U111" s="11">
        <f t="shared" si="37"/>
        <v>4.555555556</v>
      </c>
      <c r="V111" s="12">
        <f t="shared" si="38"/>
        <v>13.55555556</v>
      </c>
    </row>
    <row r="112" ht="15.75" customHeight="1">
      <c r="A112" s="6">
        <v>111.0</v>
      </c>
      <c r="B112" s="7">
        <v>45049.19103018519</v>
      </c>
      <c r="C112" s="8" t="s">
        <v>24</v>
      </c>
      <c r="D112" s="8">
        <f t="shared" si="1"/>
        <v>3</v>
      </c>
      <c r="E112" s="8" t="s">
        <v>29</v>
      </c>
      <c r="F112" s="8">
        <f t="shared" si="2"/>
        <v>4</v>
      </c>
      <c r="G112" s="8">
        <f t="shared" si="32"/>
        <v>5</v>
      </c>
      <c r="H112" s="8" t="s">
        <v>20</v>
      </c>
      <c r="I112" s="8">
        <f t="shared" si="4"/>
        <v>4</v>
      </c>
      <c r="J112" s="9">
        <v>0.0625</v>
      </c>
      <c r="K112" s="9">
        <v>0.41666666666424135</v>
      </c>
      <c r="L112" s="9">
        <f t="shared" si="33"/>
        <v>0.3541666667</v>
      </c>
      <c r="M112" s="8" t="s">
        <v>27</v>
      </c>
      <c r="N112" s="8">
        <f t="shared" si="34"/>
        <v>0</v>
      </c>
      <c r="O112" s="8"/>
      <c r="P112" s="8" t="s">
        <v>23</v>
      </c>
      <c r="Q112" s="8">
        <f t="shared" si="43"/>
        <v>0</v>
      </c>
      <c r="R112" s="8" t="s">
        <v>23</v>
      </c>
      <c r="S112" s="8">
        <f t="shared" si="44"/>
        <v>0</v>
      </c>
      <c r="T112" s="10">
        <v>8.0</v>
      </c>
      <c r="U112" s="11">
        <f t="shared" si="37"/>
        <v>4.111111111</v>
      </c>
      <c r="V112" s="12">
        <f t="shared" si="38"/>
        <v>16.11111111</v>
      </c>
    </row>
    <row r="113" ht="15.75" customHeight="1">
      <c r="A113" s="6">
        <v>112.0</v>
      </c>
      <c r="B113" s="7">
        <v>45049.24016002315</v>
      </c>
      <c r="C113" s="8" t="s">
        <v>18</v>
      </c>
      <c r="D113" s="8">
        <f t="shared" si="1"/>
        <v>2</v>
      </c>
      <c r="E113" s="8" t="s">
        <v>29</v>
      </c>
      <c r="F113" s="8">
        <f t="shared" si="2"/>
        <v>4</v>
      </c>
      <c r="G113" s="8">
        <f t="shared" si="32"/>
        <v>5</v>
      </c>
      <c r="H113" s="8" t="s">
        <v>20</v>
      </c>
      <c r="I113" s="8">
        <f t="shared" si="4"/>
        <v>4</v>
      </c>
      <c r="J113" s="9">
        <v>0.0</v>
      </c>
      <c r="K113" s="9">
        <v>0.3125</v>
      </c>
      <c r="L113" s="9">
        <f t="shared" si="33"/>
        <v>0.3125</v>
      </c>
      <c r="M113" s="8" t="s">
        <v>35</v>
      </c>
      <c r="N113" s="8">
        <f t="shared" si="34"/>
        <v>0</v>
      </c>
      <c r="O113" s="8"/>
      <c r="P113" s="8" t="s">
        <v>23</v>
      </c>
      <c r="Q113" s="8">
        <f t="shared" si="43"/>
        <v>0</v>
      </c>
      <c r="R113" s="8" t="s">
        <v>23</v>
      </c>
      <c r="S113" s="8">
        <f t="shared" si="44"/>
        <v>0</v>
      </c>
      <c r="T113" s="10">
        <v>9.0</v>
      </c>
      <c r="U113" s="11">
        <f t="shared" si="37"/>
        <v>4.555555556</v>
      </c>
      <c r="V113" s="12">
        <f t="shared" si="38"/>
        <v>15.55555556</v>
      </c>
    </row>
    <row r="114" ht="15.75" customHeight="1">
      <c r="A114" s="6">
        <v>113.0</v>
      </c>
      <c r="B114" s="7">
        <v>45049.245350833335</v>
      </c>
      <c r="C114" s="8" t="s">
        <v>18</v>
      </c>
      <c r="D114" s="8">
        <f t="shared" si="1"/>
        <v>2</v>
      </c>
      <c r="E114" s="8" t="s">
        <v>29</v>
      </c>
      <c r="F114" s="8">
        <f t="shared" si="2"/>
        <v>4</v>
      </c>
      <c r="G114" s="8">
        <f t="shared" si="32"/>
        <v>5</v>
      </c>
      <c r="H114" s="8" t="s">
        <v>20</v>
      </c>
      <c r="I114" s="8">
        <f t="shared" si="4"/>
        <v>4</v>
      </c>
      <c r="J114" s="9">
        <v>0.020833333335758653</v>
      </c>
      <c r="K114" s="9">
        <v>0.29166666666424135</v>
      </c>
      <c r="L114" s="9">
        <f t="shared" si="33"/>
        <v>0.2708333333</v>
      </c>
      <c r="M114" s="8" t="s">
        <v>27</v>
      </c>
      <c r="N114" s="8">
        <f t="shared" si="34"/>
        <v>0</v>
      </c>
      <c r="O114" s="8"/>
      <c r="P114" s="8" t="s">
        <v>23</v>
      </c>
      <c r="Q114" s="8">
        <f t="shared" si="43"/>
        <v>0</v>
      </c>
      <c r="R114" s="8" t="s">
        <v>23</v>
      </c>
      <c r="S114" s="8">
        <f t="shared" si="44"/>
        <v>0</v>
      </c>
      <c r="T114" s="10">
        <v>8.0</v>
      </c>
      <c r="U114" s="11">
        <f t="shared" si="37"/>
        <v>4.111111111</v>
      </c>
      <c r="V114" s="12">
        <f t="shared" si="38"/>
        <v>15.11111111</v>
      </c>
    </row>
    <row r="115" ht="15.75" customHeight="1">
      <c r="A115" s="6">
        <v>114.0</v>
      </c>
      <c r="B115" s="7">
        <v>45049.29744704861</v>
      </c>
      <c r="C115" s="8" t="s">
        <v>18</v>
      </c>
      <c r="D115" s="8">
        <f t="shared" si="1"/>
        <v>2</v>
      </c>
      <c r="E115" s="8" t="s">
        <v>25</v>
      </c>
      <c r="F115" s="8">
        <f t="shared" si="2"/>
        <v>3</v>
      </c>
      <c r="G115" s="8">
        <f t="shared" si="32"/>
        <v>3.666666667</v>
      </c>
      <c r="H115" s="8" t="s">
        <v>30</v>
      </c>
      <c r="I115" s="8">
        <f t="shared" si="4"/>
        <v>3</v>
      </c>
      <c r="J115" s="9">
        <v>0.0</v>
      </c>
      <c r="K115" s="9">
        <v>0.29166666666424135</v>
      </c>
      <c r="L115" s="9">
        <f t="shared" si="33"/>
        <v>0.2916666667</v>
      </c>
      <c r="M115" s="8" t="s">
        <v>21</v>
      </c>
      <c r="N115" s="8">
        <f t="shared" si="34"/>
        <v>1</v>
      </c>
      <c r="O115" s="8" t="s">
        <v>34</v>
      </c>
      <c r="P115" s="8" t="s">
        <v>23</v>
      </c>
      <c r="Q115" s="8">
        <f t="shared" si="43"/>
        <v>0</v>
      </c>
      <c r="R115" s="8" t="s">
        <v>23</v>
      </c>
      <c r="S115" s="8">
        <f t="shared" si="44"/>
        <v>0</v>
      </c>
      <c r="T115" s="10">
        <v>7.0</v>
      </c>
      <c r="U115" s="11">
        <f t="shared" si="37"/>
        <v>3.666666667</v>
      </c>
      <c r="V115" s="12">
        <f t="shared" si="38"/>
        <v>12.33333333</v>
      </c>
    </row>
    <row r="116" ht="15.75" customHeight="1">
      <c r="A116" s="6">
        <v>115.0</v>
      </c>
      <c r="B116" s="7">
        <v>45049.318844953705</v>
      </c>
      <c r="C116" s="8" t="s">
        <v>18</v>
      </c>
      <c r="D116" s="8">
        <f t="shared" si="1"/>
        <v>2</v>
      </c>
      <c r="E116" s="8" t="s">
        <v>25</v>
      </c>
      <c r="F116" s="8">
        <f t="shared" si="2"/>
        <v>3</v>
      </c>
      <c r="G116" s="8">
        <f t="shared" si="32"/>
        <v>3.666666667</v>
      </c>
      <c r="H116" s="8" t="s">
        <v>20</v>
      </c>
      <c r="I116" s="8">
        <f t="shared" si="4"/>
        <v>4</v>
      </c>
      <c r="J116" s="9">
        <v>0.0</v>
      </c>
      <c r="K116" s="9">
        <v>0.3125</v>
      </c>
      <c r="L116" s="9">
        <f t="shared" si="33"/>
        <v>0.3125</v>
      </c>
      <c r="M116" s="8" t="s">
        <v>35</v>
      </c>
      <c r="N116" s="8">
        <f t="shared" si="34"/>
        <v>0</v>
      </c>
      <c r="O116" s="8"/>
      <c r="P116" s="8" t="s">
        <v>23</v>
      </c>
      <c r="Q116" s="8">
        <f t="shared" si="43"/>
        <v>0</v>
      </c>
      <c r="R116" s="8" t="s">
        <v>23</v>
      </c>
      <c r="S116" s="8">
        <f t="shared" si="44"/>
        <v>0</v>
      </c>
      <c r="T116" s="10">
        <v>7.0</v>
      </c>
      <c r="U116" s="11">
        <f t="shared" si="37"/>
        <v>3.666666667</v>
      </c>
      <c r="V116" s="12">
        <f t="shared" si="38"/>
        <v>13.33333333</v>
      </c>
    </row>
    <row r="117" ht="15.75" customHeight="1">
      <c r="A117" s="6">
        <v>116.0</v>
      </c>
      <c r="B117" s="7">
        <v>45049.32662179398</v>
      </c>
      <c r="C117" s="8" t="s">
        <v>18</v>
      </c>
      <c r="D117" s="8">
        <f t="shared" si="1"/>
        <v>2</v>
      </c>
      <c r="E117" s="8" t="s">
        <v>29</v>
      </c>
      <c r="F117" s="8">
        <f t="shared" si="2"/>
        <v>4</v>
      </c>
      <c r="G117" s="8">
        <f t="shared" si="32"/>
        <v>5</v>
      </c>
      <c r="H117" s="8" t="s">
        <v>30</v>
      </c>
      <c r="I117" s="8">
        <f t="shared" si="4"/>
        <v>3</v>
      </c>
      <c r="J117" s="9">
        <v>0.04166666666424135</v>
      </c>
      <c r="K117" s="9">
        <v>0.35416666666424135</v>
      </c>
      <c r="L117" s="9">
        <f t="shared" si="33"/>
        <v>0.3125</v>
      </c>
      <c r="M117" s="8" t="s">
        <v>27</v>
      </c>
      <c r="N117" s="8">
        <f t="shared" si="34"/>
        <v>0</v>
      </c>
      <c r="O117" s="8"/>
      <c r="P117" s="8" t="s">
        <v>23</v>
      </c>
      <c r="Q117" s="8">
        <f t="shared" si="43"/>
        <v>0</v>
      </c>
      <c r="R117" s="8" t="s">
        <v>23</v>
      </c>
      <c r="S117" s="8">
        <f t="shared" si="44"/>
        <v>0</v>
      </c>
      <c r="T117" s="10">
        <v>5.0</v>
      </c>
      <c r="U117" s="11">
        <f t="shared" si="37"/>
        <v>2.777777778</v>
      </c>
      <c r="V117" s="12">
        <f t="shared" si="38"/>
        <v>12.77777778</v>
      </c>
    </row>
    <row r="118" ht="15.75" customHeight="1">
      <c r="A118" s="6">
        <v>117.0</v>
      </c>
      <c r="B118" s="7">
        <v>45049.377545208336</v>
      </c>
      <c r="C118" s="8" t="s">
        <v>28</v>
      </c>
      <c r="D118" s="8">
        <f t="shared" si="1"/>
        <v>1</v>
      </c>
      <c r="E118" s="8" t="s">
        <v>43</v>
      </c>
      <c r="F118" s="8">
        <f t="shared" si="2"/>
        <v>1</v>
      </c>
      <c r="G118" s="8">
        <f t="shared" si="32"/>
        <v>1</v>
      </c>
      <c r="H118" s="8" t="s">
        <v>26</v>
      </c>
      <c r="I118" s="8">
        <f t="shared" si="4"/>
        <v>1</v>
      </c>
      <c r="J118" s="9">
        <v>0.9583333333357587</v>
      </c>
      <c r="K118" s="9">
        <v>0.04166666666424135</v>
      </c>
      <c r="L118" s="9">
        <f t="shared" si="33"/>
        <v>1.083333333</v>
      </c>
      <c r="M118" s="8" t="s">
        <v>35</v>
      </c>
      <c r="N118" s="8">
        <f t="shared" si="34"/>
        <v>0</v>
      </c>
      <c r="O118" s="8"/>
      <c r="P118" s="8" t="s">
        <v>23</v>
      </c>
      <c r="Q118" s="8">
        <f t="shared" si="43"/>
        <v>0</v>
      </c>
      <c r="R118" s="8" t="s">
        <v>23</v>
      </c>
      <c r="S118" s="8">
        <f t="shared" si="44"/>
        <v>0</v>
      </c>
      <c r="T118" s="10">
        <v>1.0</v>
      </c>
      <c r="U118" s="11">
        <f t="shared" si="37"/>
        <v>1</v>
      </c>
      <c r="V118" s="12">
        <f t="shared" si="38"/>
        <v>4</v>
      </c>
    </row>
    <row r="119" ht="15.75" customHeight="1">
      <c r="A119" s="6">
        <v>118.0</v>
      </c>
      <c r="B119" s="7">
        <v>45049.40833702547</v>
      </c>
      <c r="C119" s="8" t="s">
        <v>28</v>
      </c>
      <c r="D119" s="8">
        <f t="shared" si="1"/>
        <v>1</v>
      </c>
      <c r="E119" s="8" t="s">
        <v>25</v>
      </c>
      <c r="F119" s="8">
        <f t="shared" si="2"/>
        <v>3</v>
      </c>
      <c r="G119" s="8">
        <f t="shared" si="32"/>
        <v>3.666666667</v>
      </c>
      <c r="H119" s="8" t="s">
        <v>20</v>
      </c>
      <c r="I119" s="8">
        <f t="shared" si="4"/>
        <v>4</v>
      </c>
      <c r="J119" s="9">
        <v>0.04166666666424135</v>
      </c>
      <c r="K119" s="9">
        <v>0.28125</v>
      </c>
      <c r="L119" s="9">
        <f t="shared" si="33"/>
        <v>0.2395833333</v>
      </c>
      <c r="M119" s="8" t="s">
        <v>35</v>
      </c>
      <c r="N119" s="8">
        <f t="shared" si="34"/>
        <v>0</v>
      </c>
      <c r="O119" s="8"/>
      <c r="P119" s="8" t="s">
        <v>23</v>
      </c>
      <c r="Q119" s="8">
        <f t="shared" si="43"/>
        <v>0</v>
      </c>
      <c r="R119" s="8" t="s">
        <v>36</v>
      </c>
      <c r="S119" s="8">
        <f t="shared" si="44"/>
        <v>1</v>
      </c>
      <c r="T119" s="10">
        <v>4.0</v>
      </c>
      <c r="U119" s="11">
        <f t="shared" si="37"/>
        <v>2.333333333</v>
      </c>
      <c r="V119" s="12">
        <f t="shared" si="38"/>
        <v>11</v>
      </c>
    </row>
    <row r="120" ht="15.75" customHeight="1">
      <c r="A120" s="6">
        <v>119.0</v>
      </c>
      <c r="B120" s="7">
        <v>45049.42190310185</v>
      </c>
      <c r="C120" s="8" t="s">
        <v>18</v>
      </c>
      <c r="D120" s="8">
        <f t="shared" si="1"/>
        <v>2</v>
      </c>
      <c r="E120" s="8" t="s">
        <v>25</v>
      </c>
      <c r="F120" s="8">
        <f t="shared" si="2"/>
        <v>3</v>
      </c>
      <c r="G120" s="8">
        <f t="shared" si="32"/>
        <v>3.666666667</v>
      </c>
      <c r="H120" s="8" t="s">
        <v>32</v>
      </c>
      <c r="I120" s="8">
        <f t="shared" si="4"/>
        <v>2</v>
      </c>
      <c r="J120" s="9">
        <v>0.9166666666642413</v>
      </c>
      <c r="K120" s="9">
        <v>0.9583333333357587</v>
      </c>
      <c r="L120" s="9">
        <f t="shared" si="33"/>
        <v>0.04166666667</v>
      </c>
      <c r="M120" s="8" t="s">
        <v>35</v>
      </c>
      <c r="N120" s="8">
        <f t="shared" si="34"/>
        <v>0</v>
      </c>
      <c r="O120" s="8"/>
      <c r="P120" s="8" t="s">
        <v>36</v>
      </c>
      <c r="Q120" s="8">
        <f t="shared" si="43"/>
        <v>1</v>
      </c>
      <c r="R120" s="8" t="s">
        <v>31</v>
      </c>
      <c r="S120" s="8">
        <f t="shared" si="44"/>
        <v>0</v>
      </c>
      <c r="T120" s="10">
        <v>7.0</v>
      </c>
      <c r="U120" s="11">
        <f t="shared" si="37"/>
        <v>3.666666667</v>
      </c>
      <c r="V120" s="12">
        <f t="shared" si="38"/>
        <v>11.33333333</v>
      </c>
    </row>
    <row r="121" ht="15.75" customHeight="1">
      <c r="A121" s="6">
        <v>120.0</v>
      </c>
      <c r="B121" s="7">
        <v>45049.43058288195</v>
      </c>
      <c r="C121" s="8" t="s">
        <v>18</v>
      </c>
      <c r="D121" s="8">
        <f t="shared" si="1"/>
        <v>2</v>
      </c>
      <c r="E121" s="8" t="s">
        <v>29</v>
      </c>
      <c r="F121" s="8">
        <f t="shared" si="2"/>
        <v>4</v>
      </c>
      <c r="G121" s="8">
        <f t="shared" si="32"/>
        <v>5</v>
      </c>
      <c r="H121" s="8" t="s">
        <v>20</v>
      </c>
      <c r="I121" s="8">
        <f t="shared" si="4"/>
        <v>4</v>
      </c>
      <c r="J121" s="9">
        <v>0.9166666666642413</v>
      </c>
      <c r="K121" s="9">
        <v>0.29166666666424135</v>
      </c>
      <c r="L121" s="9">
        <f t="shared" si="33"/>
        <v>1.375</v>
      </c>
      <c r="M121" s="8" t="s">
        <v>21</v>
      </c>
      <c r="N121" s="8">
        <f t="shared" si="34"/>
        <v>1</v>
      </c>
      <c r="O121" s="8" t="s">
        <v>34</v>
      </c>
      <c r="P121" s="8" t="s">
        <v>23</v>
      </c>
      <c r="Q121" s="8">
        <f t="shared" si="43"/>
        <v>0</v>
      </c>
      <c r="R121" s="8" t="s">
        <v>23</v>
      </c>
      <c r="S121" s="8">
        <f t="shared" si="44"/>
        <v>0</v>
      </c>
      <c r="T121" s="10">
        <v>8.0</v>
      </c>
      <c r="U121" s="11">
        <f t="shared" si="37"/>
        <v>4.111111111</v>
      </c>
      <c r="V121" s="12">
        <f t="shared" si="38"/>
        <v>15.11111111</v>
      </c>
    </row>
    <row r="122" ht="15.75" customHeight="1">
      <c r="A122" s="6">
        <v>121.0</v>
      </c>
      <c r="B122" s="7">
        <v>45049.43407989583</v>
      </c>
      <c r="C122" s="8" t="s">
        <v>18</v>
      </c>
      <c r="D122" s="8">
        <f t="shared" si="1"/>
        <v>2</v>
      </c>
      <c r="E122" s="8" t="s">
        <v>25</v>
      </c>
      <c r="F122" s="8">
        <f t="shared" si="2"/>
        <v>3</v>
      </c>
      <c r="G122" s="8">
        <f t="shared" si="32"/>
        <v>3.666666667</v>
      </c>
      <c r="H122" s="8" t="s">
        <v>26</v>
      </c>
      <c r="I122" s="8">
        <f t="shared" si="4"/>
        <v>1</v>
      </c>
      <c r="J122" s="9">
        <v>0.0</v>
      </c>
      <c r="K122" s="9">
        <v>0.41666666666424135</v>
      </c>
      <c r="L122" s="9">
        <f t="shared" si="33"/>
        <v>0.4166666667</v>
      </c>
      <c r="M122" s="8" t="s">
        <v>35</v>
      </c>
      <c r="N122" s="8">
        <f t="shared" si="34"/>
        <v>0</v>
      </c>
      <c r="O122" s="8"/>
      <c r="P122" s="8" t="s">
        <v>23</v>
      </c>
      <c r="Q122" s="8">
        <f t="shared" si="43"/>
        <v>0</v>
      </c>
      <c r="R122" s="8" t="s">
        <v>23</v>
      </c>
      <c r="S122" s="8">
        <f t="shared" si="44"/>
        <v>0</v>
      </c>
      <c r="T122" s="10">
        <v>5.0</v>
      </c>
      <c r="U122" s="11">
        <f t="shared" si="37"/>
        <v>2.777777778</v>
      </c>
      <c r="V122" s="12">
        <f t="shared" si="38"/>
        <v>9.444444444</v>
      </c>
    </row>
    <row r="123" ht="15.75" customHeight="1">
      <c r="A123" s="6">
        <v>122.0</v>
      </c>
      <c r="B123" s="7">
        <v>45049.499868541665</v>
      </c>
      <c r="C123" s="8" t="s">
        <v>18</v>
      </c>
      <c r="D123" s="8">
        <f t="shared" si="1"/>
        <v>2</v>
      </c>
      <c r="E123" s="8" t="s">
        <v>25</v>
      </c>
      <c r="F123" s="8">
        <f t="shared" si="2"/>
        <v>3</v>
      </c>
      <c r="G123" s="8">
        <f t="shared" si="32"/>
        <v>3.666666667</v>
      </c>
      <c r="H123" s="8" t="s">
        <v>32</v>
      </c>
      <c r="I123" s="8">
        <f t="shared" si="4"/>
        <v>2</v>
      </c>
      <c r="J123" s="9">
        <v>0.0</v>
      </c>
      <c r="K123" s="9">
        <v>0.33333333333575865</v>
      </c>
      <c r="L123" s="9">
        <f t="shared" si="33"/>
        <v>0.3333333333</v>
      </c>
      <c r="M123" s="8" t="s">
        <v>35</v>
      </c>
      <c r="N123" s="8">
        <f t="shared" si="34"/>
        <v>0</v>
      </c>
      <c r="O123" s="8"/>
      <c r="P123" s="8" t="s">
        <v>23</v>
      </c>
      <c r="Q123" s="8">
        <f t="shared" si="43"/>
        <v>0</v>
      </c>
      <c r="R123" s="8" t="s">
        <v>23</v>
      </c>
      <c r="S123" s="8">
        <f t="shared" si="44"/>
        <v>0</v>
      </c>
      <c r="T123" s="10">
        <v>6.0</v>
      </c>
      <c r="U123" s="11">
        <f t="shared" si="37"/>
        <v>3.222222222</v>
      </c>
      <c r="V123" s="12">
        <f t="shared" si="38"/>
        <v>10.88888889</v>
      </c>
    </row>
    <row r="124" ht="15.75" customHeight="1">
      <c r="A124" s="6">
        <v>123.0</v>
      </c>
      <c r="B124" s="7">
        <v>45049.50785003472</v>
      </c>
      <c r="C124" s="8" t="s">
        <v>24</v>
      </c>
      <c r="D124" s="8">
        <f t="shared" si="1"/>
        <v>3</v>
      </c>
      <c r="E124" s="8" t="s">
        <v>19</v>
      </c>
      <c r="F124" s="8">
        <f t="shared" si="2"/>
        <v>2</v>
      </c>
      <c r="G124" s="8">
        <f t="shared" si="32"/>
        <v>2.333333333</v>
      </c>
      <c r="H124" s="8" t="s">
        <v>26</v>
      </c>
      <c r="I124" s="8">
        <f t="shared" si="4"/>
        <v>1</v>
      </c>
      <c r="J124" s="9">
        <v>0.45833333333575865</v>
      </c>
      <c r="K124" s="9">
        <v>0.20833333333575865</v>
      </c>
      <c r="L124" s="9">
        <f t="shared" si="33"/>
        <v>1.75</v>
      </c>
      <c r="M124" s="8" t="s">
        <v>27</v>
      </c>
      <c r="N124" s="8">
        <f t="shared" si="34"/>
        <v>0</v>
      </c>
      <c r="O124" s="8"/>
      <c r="P124" s="8" t="s">
        <v>23</v>
      </c>
      <c r="Q124" s="8">
        <f t="shared" si="43"/>
        <v>0</v>
      </c>
      <c r="R124" s="8" t="s">
        <v>23</v>
      </c>
      <c r="S124" s="8">
        <f t="shared" si="44"/>
        <v>0</v>
      </c>
      <c r="T124" s="10">
        <v>4.0</v>
      </c>
      <c r="U124" s="11">
        <f t="shared" si="37"/>
        <v>2.333333333</v>
      </c>
      <c r="V124" s="12">
        <f t="shared" si="38"/>
        <v>8.666666667</v>
      </c>
    </row>
    <row r="125" ht="15.75" customHeight="1">
      <c r="A125" s="6">
        <v>124.0</v>
      </c>
      <c r="B125" s="7">
        <v>45049.51618465278</v>
      </c>
      <c r="C125" s="8" t="s">
        <v>24</v>
      </c>
      <c r="D125" s="8">
        <f t="shared" si="1"/>
        <v>3</v>
      </c>
      <c r="E125" s="8" t="s">
        <v>29</v>
      </c>
      <c r="F125" s="8">
        <f t="shared" si="2"/>
        <v>4</v>
      </c>
      <c r="G125" s="8">
        <f t="shared" si="32"/>
        <v>5</v>
      </c>
      <c r="H125" s="8" t="s">
        <v>20</v>
      </c>
      <c r="I125" s="8">
        <f t="shared" si="4"/>
        <v>4</v>
      </c>
      <c r="J125" s="9">
        <v>0.04166666666424135</v>
      </c>
      <c r="K125" s="9">
        <v>0.375</v>
      </c>
      <c r="L125" s="9">
        <f t="shared" si="33"/>
        <v>0.3333333333</v>
      </c>
      <c r="M125" s="8" t="s">
        <v>21</v>
      </c>
      <c r="N125" s="8">
        <f t="shared" si="34"/>
        <v>1</v>
      </c>
      <c r="O125" s="8" t="s">
        <v>41</v>
      </c>
      <c r="P125" s="8" t="s">
        <v>23</v>
      </c>
      <c r="Q125" s="8">
        <f t="shared" si="43"/>
        <v>0</v>
      </c>
      <c r="R125" s="8" t="s">
        <v>23</v>
      </c>
      <c r="S125" s="8">
        <f t="shared" si="44"/>
        <v>0</v>
      </c>
      <c r="T125" s="10">
        <v>8.0</v>
      </c>
      <c r="U125" s="11">
        <f t="shared" si="37"/>
        <v>4.111111111</v>
      </c>
      <c r="V125" s="12">
        <f t="shared" si="38"/>
        <v>16.11111111</v>
      </c>
    </row>
    <row r="126" ht="15.75" customHeight="1">
      <c r="A126" s="6">
        <v>125.0</v>
      </c>
      <c r="B126" s="7">
        <v>45049.5547594213</v>
      </c>
      <c r="C126" s="8" t="s">
        <v>18</v>
      </c>
      <c r="D126" s="8">
        <f t="shared" si="1"/>
        <v>2</v>
      </c>
      <c r="E126" s="8" t="s">
        <v>25</v>
      </c>
      <c r="F126" s="8">
        <f t="shared" si="2"/>
        <v>3</v>
      </c>
      <c r="G126" s="8">
        <f t="shared" si="32"/>
        <v>3.666666667</v>
      </c>
      <c r="H126" s="8" t="s">
        <v>30</v>
      </c>
      <c r="I126" s="8">
        <f t="shared" si="4"/>
        <v>3</v>
      </c>
      <c r="J126" s="9">
        <v>0.5</v>
      </c>
      <c r="K126" s="9">
        <v>0.29166666666424135</v>
      </c>
      <c r="L126" s="9">
        <f t="shared" si="33"/>
        <v>1.791666667</v>
      </c>
      <c r="M126" s="8" t="s">
        <v>21</v>
      </c>
      <c r="N126" s="8">
        <f t="shared" si="34"/>
        <v>1</v>
      </c>
      <c r="O126" s="8" t="s">
        <v>34</v>
      </c>
      <c r="P126" s="8" t="s">
        <v>23</v>
      </c>
      <c r="Q126" s="8">
        <f t="shared" si="43"/>
        <v>0</v>
      </c>
      <c r="R126" s="8" t="s">
        <v>23</v>
      </c>
      <c r="S126" s="8">
        <f t="shared" si="44"/>
        <v>0</v>
      </c>
      <c r="T126" s="10">
        <v>8.0</v>
      </c>
      <c r="U126" s="11">
        <f t="shared" si="37"/>
        <v>4.111111111</v>
      </c>
      <c r="V126" s="12">
        <f t="shared" si="38"/>
        <v>12.77777778</v>
      </c>
    </row>
    <row r="127" ht="15.75" customHeight="1">
      <c r="A127" s="6">
        <v>126.0</v>
      </c>
      <c r="B127" s="7">
        <v>45049.59754743056</v>
      </c>
      <c r="C127" s="8" t="s">
        <v>24</v>
      </c>
      <c r="D127" s="8">
        <f t="shared" si="1"/>
        <v>3</v>
      </c>
      <c r="E127" s="8" t="s">
        <v>29</v>
      </c>
      <c r="F127" s="8">
        <f t="shared" si="2"/>
        <v>4</v>
      </c>
      <c r="G127" s="8">
        <f t="shared" si="32"/>
        <v>5</v>
      </c>
      <c r="H127" s="8" t="s">
        <v>30</v>
      </c>
      <c r="I127" s="8">
        <f t="shared" si="4"/>
        <v>3</v>
      </c>
      <c r="J127" s="9">
        <v>0.5</v>
      </c>
      <c r="K127" s="9">
        <v>0.375</v>
      </c>
      <c r="L127" s="9">
        <f t="shared" si="33"/>
        <v>1.875</v>
      </c>
      <c r="M127" s="8" t="s">
        <v>21</v>
      </c>
      <c r="N127" s="8">
        <f t="shared" si="34"/>
        <v>1</v>
      </c>
      <c r="O127" s="8" t="s">
        <v>37</v>
      </c>
      <c r="P127" s="8" t="s">
        <v>23</v>
      </c>
      <c r="Q127" s="8">
        <f t="shared" si="43"/>
        <v>0</v>
      </c>
      <c r="R127" s="8" t="s">
        <v>23</v>
      </c>
      <c r="S127" s="8">
        <f t="shared" si="44"/>
        <v>0</v>
      </c>
      <c r="T127" s="10">
        <v>10.0</v>
      </c>
      <c r="U127" s="11">
        <f t="shared" si="37"/>
        <v>5</v>
      </c>
      <c r="V127" s="12">
        <f t="shared" si="38"/>
        <v>16</v>
      </c>
    </row>
    <row r="128" ht="15.75" customHeight="1">
      <c r="A128" s="6">
        <v>127.0</v>
      </c>
      <c r="B128" s="7">
        <v>45049.60691155093</v>
      </c>
      <c r="C128" s="8" t="s">
        <v>18</v>
      </c>
      <c r="D128" s="8">
        <f t="shared" si="1"/>
        <v>2</v>
      </c>
      <c r="E128" s="8" t="s">
        <v>25</v>
      </c>
      <c r="F128" s="8">
        <f t="shared" si="2"/>
        <v>3</v>
      </c>
      <c r="G128" s="8">
        <f t="shared" si="32"/>
        <v>3.666666667</v>
      </c>
      <c r="H128" s="8" t="s">
        <v>30</v>
      </c>
      <c r="I128" s="8">
        <f t="shared" si="4"/>
        <v>3</v>
      </c>
      <c r="J128" s="9">
        <v>0.9791666666642413</v>
      </c>
      <c r="K128" s="9">
        <v>0.33333333333575865</v>
      </c>
      <c r="L128" s="9">
        <f t="shared" si="33"/>
        <v>1.354166667</v>
      </c>
      <c r="M128" s="8" t="s">
        <v>35</v>
      </c>
      <c r="N128" s="8">
        <f t="shared" si="34"/>
        <v>0</v>
      </c>
      <c r="O128" s="8"/>
      <c r="P128" s="8" t="s">
        <v>23</v>
      </c>
      <c r="Q128" s="8">
        <f t="shared" si="43"/>
        <v>0</v>
      </c>
      <c r="R128" s="8" t="s">
        <v>23</v>
      </c>
      <c r="S128" s="8">
        <f t="shared" si="44"/>
        <v>0</v>
      </c>
      <c r="T128" s="10">
        <v>4.0</v>
      </c>
      <c r="U128" s="11">
        <f t="shared" si="37"/>
        <v>2.333333333</v>
      </c>
      <c r="V128" s="12">
        <f t="shared" si="38"/>
        <v>11</v>
      </c>
    </row>
    <row r="129" ht="15.75" customHeight="1">
      <c r="A129" s="6">
        <v>128.0</v>
      </c>
      <c r="B129" s="7">
        <v>45049.632382384254</v>
      </c>
      <c r="C129" s="8" t="s">
        <v>18</v>
      </c>
      <c r="D129" s="8">
        <f t="shared" si="1"/>
        <v>2</v>
      </c>
      <c r="E129" s="8" t="s">
        <v>29</v>
      </c>
      <c r="F129" s="8">
        <f t="shared" si="2"/>
        <v>4</v>
      </c>
      <c r="G129" s="8">
        <f t="shared" si="32"/>
        <v>5</v>
      </c>
      <c r="H129" s="8" t="s">
        <v>20</v>
      </c>
      <c r="I129" s="8">
        <f t="shared" si="4"/>
        <v>4</v>
      </c>
      <c r="J129" s="9">
        <v>0.04166666666424135</v>
      </c>
      <c r="K129" s="9">
        <v>0.35416666666424135</v>
      </c>
      <c r="L129" s="9">
        <f t="shared" si="33"/>
        <v>0.3125</v>
      </c>
      <c r="M129" s="8" t="s">
        <v>35</v>
      </c>
      <c r="N129" s="8">
        <f t="shared" si="34"/>
        <v>0</v>
      </c>
      <c r="O129" s="8"/>
      <c r="P129" s="8" t="s">
        <v>23</v>
      </c>
      <c r="Q129" s="8">
        <f t="shared" si="43"/>
        <v>0</v>
      </c>
      <c r="R129" s="8" t="s">
        <v>23</v>
      </c>
      <c r="S129" s="8">
        <f t="shared" si="44"/>
        <v>0</v>
      </c>
      <c r="T129" s="10">
        <v>8.0</v>
      </c>
      <c r="U129" s="11">
        <f t="shared" si="37"/>
        <v>4.111111111</v>
      </c>
      <c r="V129" s="12">
        <f t="shared" si="38"/>
        <v>15.11111111</v>
      </c>
    </row>
    <row r="130" ht="15.75" customHeight="1">
      <c r="A130" s="6">
        <v>129.0</v>
      </c>
      <c r="B130" s="7">
        <v>45049.63270050926</v>
      </c>
      <c r="C130" s="8" t="s">
        <v>18</v>
      </c>
      <c r="D130" s="8">
        <f t="shared" si="1"/>
        <v>2</v>
      </c>
      <c r="E130" s="8" t="s">
        <v>19</v>
      </c>
      <c r="F130" s="8">
        <f t="shared" si="2"/>
        <v>2</v>
      </c>
      <c r="G130" s="8">
        <f t="shared" si="32"/>
        <v>2.333333333</v>
      </c>
      <c r="H130" s="8" t="s">
        <v>30</v>
      </c>
      <c r="I130" s="8">
        <f t="shared" si="4"/>
        <v>3</v>
      </c>
      <c r="J130" s="9">
        <v>0.9583333333357587</v>
      </c>
      <c r="K130" s="9">
        <v>0.20833333333575865</v>
      </c>
      <c r="L130" s="9">
        <f t="shared" si="33"/>
        <v>1.25</v>
      </c>
      <c r="M130" s="8" t="s">
        <v>39</v>
      </c>
      <c r="N130" s="8">
        <f t="shared" si="34"/>
        <v>1</v>
      </c>
      <c r="O130" s="8" t="s">
        <v>40</v>
      </c>
      <c r="P130" s="8" t="s">
        <v>23</v>
      </c>
      <c r="Q130" s="8">
        <f t="shared" si="43"/>
        <v>0</v>
      </c>
      <c r="R130" s="8" t="s">
        <v>23</v>
      </c>
      <c r="S130" s="8">
        <f t="shared" si="44"/>
        <v>0</v>
      </c>
      <c r="T130" s="10">
        <v>7.0</v>
      </c>
      <c r="U130" s="11">
        <f t="shared" si="37"/>
        <v>3.666666667</v>
      </c>
      <c r="V130" s="12">
        <f t="shared" si="38"/>
        <v>11</v>
      </c>
    </row>
    <row r="131" ht="15.75" customHeight="1">
      <c r="A131" s="6">
        <v>130.0</v>
      </c>
      <c r="B131" s="7">
        <v>45049.63686274306</v>
      </c>
      <c r="C131" s="8" t="s">
        <v>28</v>
      </c>
      <c r="D131" s="8">
        <f t="shared" si="1"/>
        <v>1</v>
      </c>
      <c r="E131" s="8" t="s">
        <v>25</v>
      </c>
      <c r="F131" s="8">
        <f t="shared" si="2"/>
        <v>3</v>
      </c>
      <c r="G131" s="8">
        <f t="shared" si="32"/>
        <v>3.666666667</v>
      </c>
      <c r="H131" s="8" t="s">
        <v>26</v>
      </c>
      <c r="I131" s="8">
        <f t="shared" si="4"/>
        <v>1</v>
      </c>
      <c r="J131" s="9">
        <v>0.0</v>
      </c>
      <c r="K131" s="9">
        <v>0.3125</v>
      </c>
      <c r="L131" s="9">
        <f t="shared" si="33"/>
        <v>0.3125</v>
      </c>
      <c r="M131" s="8" t="s">
        <v>27</v>
      </c>
      <c r="N131" s="8">
        <f t="shared" si="34"/>
        <v>0</v>
      </c>
      <c r="O131" s="8"/>
      <c r="P131" s="8" t="s">
        <v>23</v>
      </c>
      <c r="Q131" s="8">
        <f t="shared" si="43"/>
        <v>0</v>
      </c>
      <c r="R131" s="8" t="s">
        <v>23</v>
      </c>
      <c r="S131" s="8">
        <f t="shared" si="44"/>
        <v>0</v>
      </c>
      <c r="T131" s="10">
        <v>3.0</v>
      </c>
      <c r="U131" s="11">
        <f t="shared" si="37"/>
        <v>1.888888889</v>
      </c>
      <c r="V131" s="12">
        <f t="shared" si="38"/>
        <v>7.555555556</v>
      </c>
    </row>
    <row r="132" ht="15.75" customHeight="1">
      <c r="A132" s="6">
        <v>131.0</v>
      </c>
      <c r="B132" s="7">
        <v>45049.647993437495</v>
      </c>
      <c r="C132" s="8" t="s">
        <v>28</v>
      </c>
      <c r="D132" s="8">
        <f t="shared" si="1"/>
        <v>1</v>
      </c>
      <c r="E132" s="8" t="s">
        <v>19</v>
      </c>
      <c r="F132" s="8">
        <f t="shared" si="2"/>
        <v>2</v>
      </c>
      <c r="G132" s="8">
        <f t="shared" si="32"/>
        <v>2.333333333</v>
      </c>
      <c r="H132" s="8" t="s">
        <v>33</v>
      </c>
      <c r="I132" s="8">
        <f t="shared" si="4"/>
        <v>5</v>
      </c>
      <c r="J132" s="9">
        <v>0.08333333333575865</v>
      </c>
      <c r="K132" s="9">
        <v>0.29166666666424135</v>
      </c>
      <c r="L132" s="9">
        <f t="shared" si="33"/>
        <v>0.2083333333</v>
      </c>
      <c r="M132" s="8" t="s">
        <v>21</v>
      </c>
      <c r="N132" s="8">
        <f t="shared" si="34"/>
        <v>1</v>
      </c>
      <c r="O132" s="8" t="s">
        <v>34</v>
      </c>
      <c r="P132" s="8" t="s">
        <v>23</v>
      </c>
      <c r="Q132" s="8">
        <f t="shared" si="43"/>
        <v>0</v>
      </c>
      <c r="R132" s="8" t="s">
        <v>23</v>
      </c>
      <c r="S132" s="8">
        <f t="shared" si="44"/>
        <v>0</v>
      </c>
      <c r="T132" s="10">
        <v>9.0</v>
      </c>
      <c r="U132" s="11">
        <f t="shared" si="37"/>
        <v>4.555555556</v>
      </c>
      <c r="V132" s="12">
        <f t="shared" si="38"/>
        <v>12.88888889</v>
      </c>
    </row>
    <row r="133" ht="15.75" customHeight="1">
      <c r="A133" s="6">
        <v>132.0</v>
      </c>
      <c r="B133" s="7">
        <v>45049.657641122685</v>
      </c>
      <c r="C133" s="8" t="s">
        <v>24</v>
      </c>
      <c r="D133" s="8">
        <f t="shared" si="1"/>
        <v>3</v>
      </c>
      <c r="E133" s="8" t="s">
        <v>25</v>
      </c>
      <c r="F133" s="8">
        <f t="shared" si="2"/>
        <v>3</v>
      </c>
      <c r="G133" s="8">
        <f t="shared" si="32"/>
        <v>3.666666667</v>
      </c>
      <c r="H133" s="8" t="s">
        <v>32</v>
      </c>
      <c r="I133" s="8">
        <f t="shared" si="4"/>
        <v>2</v>
      </c>
      <c r="J133" s="9">
        <v>0.9166666666642413</v>
      </c>
      <c r="K133" s="9">
        <v>0.25</v>
      </c>
      <c r="L133" s="9">
        <f t="shared" si="33"/>
        <v>1.333333333</v>
      </c>
      <c r="M133" s="8" t="s">
        <v>27</v>
      </c>
      <c r="N133" s="8">
        <f t="shared" si="34"/>
        <v>0</v>
      </c>
      <c r="O133" s="8"/>
      <c r="P133" s="8" t="s">
        <v>23</v>
      </c>
      <c r="Q133" s="8">
        <f t="shared" si="43"/>
        <v>0</v>
      </c>
      <c r="R133" s="8" t="s">
        <v>23</v>
      </c>
      <c r="S133" s="8">
        <f t="shared" si="44"/>
        <v>0</v>
      </c>
      <c r="T133" s="10">
        <v>7.0</v>
      </c>
      <c r="U133" s="11">
        <f t="shared" si="37"/>
        <v>3.666666667</v>
      </c>
      <c r="V133" s="12">
        <f t="shared" si="38"/>
        <v>12.33333333</v>
      </c>
    </row>
    <row r="134" ht="15.75" customHeight="1">
      <c r="A134" s="6">
        <v>133.0</v>
      </c>
      <c r="B134" s="7">
        <v>45049.65938429398</v>
      </c>
      <c r="C134" s="8" t="s">
        <v>28</v>
      </c>
      <c r="D134" s="8">
        <f t="shared" si="1"/>
        <v>1</v>
      </c>
      <c r="E134" s="8" t="s">
        <v>19</v>
      </c>
      <c r="F134" s="8">
        <f t="shared" si="2"/>
        <v>2</v>
      </c>
      <c r="G134" s="8">
        <f t="shared" si="32"/>
        <v>2.333333333</v>
      </c>
      <c r="H134" s="8" t="s">
        <v>32</v>
      </c>
      <c r="I134" s="8">
        <f t="shared" si="4"/>
        <v>2</v>
      </c>
      <c r="J134" s="9">
        <v>0.08333333333575865</v>
      </c>
      <c r="K134" s="9">
        <v>0.26041666666424135</v>
      </c>
      <c r="L134" s="9">
        <f t="shared" si="33"/>
        <v>0.1770833333</v>
      </c>
      <c r="M134" s="8" t="s">
        <v>27</v>
      </c>
      <c r="N134" s="8">
        <f t="shared" si="34"/>
        <v>0</v>
      </c>
      <c r="O134" s="8"/>
      <c r="P134" s="8" t="s">
        <v>23</v>
      </c>
      <c r="Q134" s="8">
        <f t="shared" si="43"/>
        <v>0</v>
      </c>
      <c r="R134" s="8" t="s">
        <v>23</v>
      </c>
      <c r="S134" s="8">
        <f t="shared" si="44"/>
        <v>0</v>
      </c>
      <c r="T134" s="10">
        <v>6.0</v>
      </c>
      <c r="U134" s="11">
        <f t="shared" si="37"/>
        <v>3.222222222</v>
      </c>
      <c r="V134" s="12">
        <f t="shared" si="38"/>
        <v>8.555555556</v>
      </c>
    </row>
    <row r="135" ht="15.75" customHeight="1">
      <c r="A135" s="6">
        <v>134.0</v>
      </c>
      <c r="B135" s="7">
        <v>45049.6659477662</v>
      </c>
      <c r="C135" s="8" t="s">
        <v>18</v>
      </c>
      <c r="D135" s="8">
        <f t="shared" si="1"/>
        <v>2</v>
      </c>
      <c r="E135" s="8" t="s">
        <v>25</v>
      </c>
      <c r="F135" s="8">
        <f t="shared" si="2"/>
        <v>3</v>
      </c>
      <c r="G135" s="8">
        <f t="shared" si="32"/>
        <v>3.666666667</v>
      </c>
      <c r="H135" s="8" t="s">
        <v>20</v>
      </c>
      <c r="I135" s="8">
        <f t="shared" si="4"/>
        <v>4</v>
      </c>
      <c r="J135" s="9">
        <v>0.9583333333357587</v>
      </c>
      <c r="K135" s="9">
        <v>0.35416666666424135</v>
      </c>
      <c r="L135" s="9">
        <f t="shared" si="33"/>
        <v>1.395833333</v>
      </c>
      <c r="M135" s="8" t="s">
        <v>39</v>
      </c>
      <c r="N135" s="8">
        <f t="shared" si="34"/>
        <v>1</v>
      </c>
      <c r="O135" s="8" t="s">
        <v>41</v>
      </c>
      <c r="P135" s="8" t="s">
        <v>23</v>
      </c>
      <c r="Q135" s="8">
        <f t="shared" si="43"/>
        <v>0</v>
      </c>
      <c r="R135" s="8" t="s">
        <v>23</v>
      </c>
      <c r="S135" s="8">
        <f t="shared" si="44"/>
        <v>0</v>
      </c>
      <c r="T135" s="10">
        <v>7.0</v>
      </c>
      <c r="U135" s="11">
        <f t="shared" si="37"/>
        <v>3.666666667</v>
      </c>
      <c r="V135" s="12">
        <f t="shared" si="38"/>
        <v>13.33333333</v>
      </c>
    </row>
    <row r="136" ht="15.75" customHeight="1">
      <c r="A136" s="6">
        <v>135.0</v>
      </c>
      <c r="B136" s="7">
        <v>45049.67811626157</v>
      </c>
      <c r="C136" s="8" t="s">
        <v>24</v>
      </c>
      <c r="D136" s="8">
        <f t="shared" si="1"/>
        <v>3</v>
      </c>
      <c r="E136" s="8" t="s">
        <v>29</v>
      </c>
      <c r="F136" s="8">
        <f t="shared" si="2"/>
        <v>4</v>
      </c>
      <c r="G136" s="8">
        <f t="shared" si="32"/>
        <v>5</v>
      </c>
      <c r="H136" s="8" t="s">
        <v>20</v>
      </c>
      <c r="I136" s="8">
        <f t="shared" si="4"/>
        <v>4</v>
      </c>
      <c r="J136" s="9">
        <v>0.020833333335758653</v>
      </c>
      <c r="K136" s="9">
        <v>0.35416666666424135</v>
      </c>
      <c r="L136" s="9">
        <f t="shared" si="33"/>
        <v>0.3333333333</v>
      </c>
      <c r="M136" s="8" t="s">
        <v>35</v>
      </c>
      <c r="N136" s="8">
        <f t="shared" si="34"/>
        <v>0</v>
      </c>
      <c r="O136" s="8"/>
      <c r="P136" s="8" t="s">
        <v>23</v>
      </c>
      <c r="Q136" s="8">
        <f t="shared" si="43"/>
        <v>0</v>
      </c>
      <c r="R136" s="8" t="s">
        <v>23</v>
      </c>
      <c r="S136" s="8">
        <f t="shared" si="44"/>
        <v>0</v>
      </c>
      <c r="T136" s="10">
        <v>7.0</v>
      </c>
      <c r="U136" s="11">
        <f t="shared" si="37"/>
        <v>3.666666667</v>
      </c>
      <c r="V136" s="12">
        <f t="shared" si="38"/>
        <v>15.66666667</v>
      </c>
    </row>
    <row r="137" ht="15.75" customHeight="1">
      <c r="A137" s="6">
        <v>136.0</v>
      </c>
      <c r="B137" s="7">
        <v>45049.689817719904</v>
      </c>
      <c r="C137" s="8" t="s">
        <v>18</v>
      </c>
      <c r="D137" s="8">
        <f t="shared" si="1"/>
        <v>2</v>
      </c>
      <c r="E137" s="8" t="s">
        <v>29</v>
      </c>
      <c r="F137" s="8">
        <f t="shared" si="2"/>
        <v>4</v>
      </c>
      <c r="G137" s="8">
        <f t="shared" si="32"/>
        <v>5</v>
      </c>
      <c r="H137" s="8" t="s">
        <v>20</v>
      </c>
      <c r="I137" s="8">
        <f t="shared" si="4"/>
        <v>4</v>
      </c>
      <c r="J137" s="9">
        <v>0.9166666666642413</v>
      </c>
      <c r="K137" s="9">
        <v>0.25</v>
      </c>
      <c r="L137" s="9">
        <f t="shared" si="33"/>
        <v>1.333333333</v>
      </c>
      <c r="M137" s="8" t="s">
        <v>21</v>
      </c>
      <c r="N137" s="8">
        <f t="shared" si="34"/>
        <v>1</v>
      </c>
      <c r="O137" s="8" t="s">
        <v>34</v>
      </c>
      <c r="P137" s="8" t="s">
        <v>23</v>
      </c>
      <c r="Q137" s="8">
        <f t="shared" si="43"/>
        <v>0</v>
      </c>
      <c r="R137" s="8" t="s">
        <v>23</v>
      </c>
      <c r="S137" s="8">
        <f t="shared" si="44"/>
        <v>0</v>
      </c>
      <c r="T137" s="10">
        <v>7.0</v>
      </c>
      <c r="U137" s="11">
        <f t="shared" si="37"/>
        <v>3.666666667</v>
      </c>
      <c r="V137" s="12">
        <f t="shared" si="38"/>
        <v>14.66666667</v>
      </c>
    </row>
    <row r="138" ht="15.75" customHeight="1">
      <c r="A138" s="6">
        <v>137.0</v>
      </c>
      <c r="B138" s="7">
        <v>45049.7013521412</v>
      </c>
      <c r="C138" s="8" t="s">
        <v>18</v>
      </c>
      <c r="D138" s="8">
        <f t="shared" si="1"/>
        <v>2</v>
      </c>
      <c r="E138" s="8" t="s">
        <v>29</v>
      </c>
      <c r="F138" s="8">
        <f t="shared" si="2"/>
        <v>4</v>
      </c>
      <c r="G138" s="8">
        <f t="shared" si="32"/>
        <v>5</v>
      </c>
      <c r="H138" s="8" t="s">
        <v>20</v>
      </c>
      <c r="I138" s="8">
        <f t="shared" si="4"/>
        <v>4</v>
      </c>
      <c r="J138" s="9">
        <v>0.055555555554747116</v>
      </c>
      <c r="K138" s="9">
        <v>0.33333333333575865</v>
      </c>
      <c r="L138" s="9">
        <f t="shared" si="33"/>
        <v>0.2777777778</v>
      </c>
      <c r="M138" s="8" t="s">
        <v>39</v>
      </c>
      <c r="N138" s="8">
        <f t="shared" si="34"/>
        <v>1</v>
      </c>
      <c r="O138" s="8" t="s">
        <v>41</v>
      </c>
      <c r="P138" s="8" t="s">
        <v>23</v>
      </c>
      <c r="Q138" s="8">
        <f t="shared" si="43"/>
        <v>0</v>
      </c>
      <c r="R138" s="8" t="s">
        <v>23</v>
      </c>
      <c r="S138" s="8">
        <f t="shared" si="44"/>
        <v>0</v>
      </c>
      <c r="T138" s="10">
        <v>9.0</v>
      </c>
      <c r="U138" s="11">
        <f t="shared" si="37"/>
        <v>4.555555556</v>
      </c>
      <c r="V138" s="12">
        <f t="shared" si="38"/>
        <v>15.55555556</v>
      </c>
    </row>
    <row r="139" ht="15.75" customHeight="1">
      <c r="A139" s="6">
        <v>138.0</v>
      </c>
      <c r="B139" s="7">
        <v>45049.7072821412</v>
      </c>
      <c r="C139" s="8" t="s">
        <v>28</v>
      </c>
      <c r="D139" s="8">
        <f t="shared" si="1"/>
        <v>1</v>
      </c>
      <c r="E139" s="8" t="s">
        <v>19</v>
      </c>
      <c r="F139" s="8">
        <f t="shared" si="2"/>
        <v>2</v>
      </c>
      <c r="G139" s="8">
        <f t="shared" si="32"/>
        <v>2.333333333</v>
      </c>
      <c r="H139" s="8" t="s">
        <v>26</v>
      </c>
      <c r="I139" s="8">
        <f t="shared" si="4"/>
        <v>1</v>
      </c>
      <c r="J139" s="9">
        <v>0.08333333333575865</v>
      </c>
      <c r="K139" s="9">
        <v>0.25</v>
      </c>
      <c r="L139" s="9">
        <f t="shared" si="33"/>
        <v>0.1666666667</v>
      </c>
      <c r="M139" s="8" t="s">
        <v>35</v>
      </c>
      <c r="N139" s="8">
        <f t="shared" si="34"/>
        <v>0</v>
      </c>
      <c r="O139" s="8"/>
      <c r="P139" s="8" t="s">
        <v>23</v>
      </c>
      <c r="Q139" s="8">
        <f t="shared" si="43"/>
        <v>0</v>
      </c>
      <c r="R139" s="8" t="s">
        <v>31</v>
      </c>
      <c r="S139" s="8">
        <f t="shared" si="44"/>
        <v>0</v>
      </c>
      <c r="T139" s="10">
        <v>4.0</v>
      </c>
      <c r="U139" s="11">
        <f t="shared" si="37"/>
        <v>2.333333333</v>
      </c>
      <c r="V139" s="12">
        <f t="shared" si="38"/>
        <v>6.666666667</v>
      </c>
    </row>
    <row r="140" ht="15.75" customHeight="1">
      <c r="A140" s="6">
        <v>139.0</v>
      </c>
      <c r="B140" s="7">
        <v>45049.7078327662</v>
      </c>
      <c r="C140" s="8" t="s">
        <v>24</v>
      </c>
      <c r="D140" s="8">
        <f t="shared" si="1"/>
        <v>3</v>
      </c>
      <c r="E140" s="8" t="s">
        <v>29</v>
      </c>
      <c r="F140" s="8">
        <f t="shared" si="2"/>
        <v>4</v>
      </c>
      <c r="G140" s="8">
        <f t="shared" si="32"/>
        <v>5</v>
      </c>
      <c r="H140" s="8" t="s">
        <v>26</v>
      </c>
      <c r="I140" s="8">
        <f t="shared" si="4"/>
        <v>1</v>
      </c>
      <c r="J140" s="9">
        <v>0.08333333333575865</v>
      </c>
      <c r="K140" s="9">
        <v>0.41666666666424135</v>
      </c>
      <c r="L140" s="9">
        <f t="shared" si="33"/>
        <v>0.3333333333</v>
      </c>
      <c r="M140" s="8" t="s">
        <v>35</v>
      </c>
      <c r="N140" s="8">
        <f t="shared" si="34"/>
        <v>0</v>
      </c>
      <c r="O140" s="8"/>
      <c r="P140" s="8" t="s">
        <v>23</v>
      </c>
      <c r="Q140" s="8">
        <f t="shared" si="43"/>
        <v>0</v>
      </c>
      <c r="R140" s="8" t="s">
        <v>23</v>
      </c>
      <c r="S140" s="8">
        <f t="shared" si="44"/>
        <v>0</v>
      </c>
      <c r="T140" s="10">
        <v>7.0</v>
      </c>
      <c r="U140" s="11">
        <f t="shared" si="37"/>
        <v>3.666666667</v>
      </c>
      <c r="V140" s="12">
        <f t="shared" si="38"/>
        <v>12.66666667</v>
      </c>
    </row>
    <row r="141" ht="15.75" customHeight="1">
      <c r="A141" s="6">
        <v>140.0</v>
      </c>
      <c r="B141" s="7">
        <v>45049.72957462963</v>
      </c>
      <c r="C141" s="8" t="s">
        <v>24</v>
      </c>
      <c r="D141" s="8">
        <f t="shared" si="1"/>
        <v>3</v>
      </c>
      <c r="E141" s="8" t="s">
        <v>29</v>
      </c>
      <c r="F141" s="8">
        <f t="shared" si="2"/>
        <v>4</v>
      </c>
      <c r="G141" s="8">
        <f t="shared" si="32"/>
        <v>5</v>
      </c>
      <c r="H141" s="8" t="s">
        <v>20</v>
      </c>
      <c r="I141" s="8">
        <f t="shared" si="4"/>
        <v>4</v>
      </c>
      <c r="J141" s="9">
        <v>0.9583333333357587</v>
      </c>
      <c r="K141" s="9">
        <v>0.29166666666424135</v>
      </c>
      <c r="L141" s="9">
        <f t="shared" si="33"/>
        <v>1.333333333</v>
      </c>
      <c r="M141" s="8" t="s">
        <v>35</v>
      </c>
      <c r="N141" s="8">
        <f t="shared" si="34"/>
        <v>0</v>
      </c>
      <c r="O141" s="8"/>
      <c r="P141" s="8" t="s">
        <v>23</v>
      </c>
      <c r="Q141" s="8">
        <f t="shared" si="43"/>
        <v>0</v>
      </c>
      <c r="R141" s="8" t="s">
        <v>23</v>
      </c>
      <c r="S141" s="8">
        <f t="shared" si="44"/>
        <v>0</v>
      </c>
      <c r="T141" s="10">
        <v>8.0</v>
      </c>
      <c r="U141" s="11">
        <f t="shared" si="37"/>
        <v>4.111111111</v>
      </c>
      <c r="V141" s="12">
        <f t="shared" si="38"/>
        <v>16.11111111</v>
      </c>
    </row>
    <row r="142" ht="15.75" customHeight="1">
      <c r="A142" s="6">
        <v>141.0</v>
      </c>
      <c r="B142" s="7">
        <v>45049.891642083334</v>
      </c>
      <c r="C142" s="8" t="s">
        <v>18</v>
      </c>
      <c r="D142" s="8">
        <f t="shared" si="1"/>
        <v>2</v>
      </c>
      <c r="E142" s="8" t="s">
        <v>29</v>
      </c>
      <c r="F142" s="8">
        <f t="shared" si="2"/>
        <v>4</v>
      </c>
      <c r="G142" s="8">
        <f t="shared" si="32"/>
        <v>5</v>
      </c>
      <c r="H142" s="8" t="s">
        <v>33</v>
      </c>
      <c r="I142" s="8">
        <f t="shared" si="4"/>
        <v>5</v>
      </c>
      <c r="J142" s="9">
        <v>0.08333333333575865</v>
      </c>
      <c r="K142" s="9">
        <v>0.33333333333575865</v>
      </c>
      <c r="L142" s="9">
        <f t="shared" si="33"/>
        <v>0.25</v>
      </c>
      <c r="M142" s="8" t="s">
        <v>45</v>
      </c>
      <c r="N142" s="8">
        <f t="shared" si="34"/>
        <v>1</v>
      </c>
      <c r="O142" s="8" t="s">
        <v>22</v>
      </c>
      <c r="P142" s="8" t="s">
        <v>23</v>
      </c>
      <c r="Q142" s="8">
        <f t="shared" si="43"/>
        <v>0</v>
      </c>
      <c r="R142" s="8" t="s">
        <v>23</v>
      </c>
      <c r="S142" s="8">
        <f t="shared" si="44"/>
        <v>0</v>
      </c>
      <c r="T142" s="10">
        <v>10.0</v>
      </c>
      <c r="U142" s="11">
        <f t="shared" si="37"/>
        <v>5</v>
      </c>
      <c r="V142" s="12">
        <f t="shared" si="38"/>
        <v>17</v>
      </c>
    </row>
    <row r="143" ht="15.75" customHeight="1">
      <c r="A143" s="6">
        <v>142.0</v>
      </c>
      <c r="B143" s="7">
        <v>45050.02404137731</v>
      </c>
      <c r="C143" s="8" t="s">
        <v>24</v>
      </c>
      <c r="D143" s="8">
        <f t="shared" si="1"/>
        <v>3</v>
      </c>
      <c r="E143" s="8" t="s">
        <v>19</v>
      </c>
      <c r="F143" s="8">
        <f t="shared" si="2"/>
        <v>2</v>
      </c>
      <c r="G143" s="8">
        <f t="shared" si="32"/>
        <v>2.333333333</v>
      </c>
      <c r="H143" s="8" t="s">
        <v>20</v>
      </c>
      <c r="I143" s="8">
        <f t="shared" si="4"/>
        <v>4</v>
      </c>
      <c r="J143" s="9">
        <v>0.0</v>
      </c>
      <c r="K143" s="9">
        <v>0.5</v>
      </c>
      <c r="L143" s="9">
        <f t="shared" si="33"/>
        <v>0.5</v>
      </c>
      <c r="M143" s="8" t="s">
        <v>39</v>
      </c>
      <c r="N143" s="8">
        <f t="shared" si="34"/>
        <v>1</v>
      </c>
      <c r="O143" s="8" t="s">
        <v>22</v>
      </c>
      <c r="P143" s="8" t="s">
        <v>23</v>
      </c>
      <c r="Q143" s="8">
        <f t="shared" si="43"/>
        <v>0</v>
      </c>
      <c r="R143" s="8" t="s">
        <v>36</v>
      </c>
      <c r="S143" s="8">
        <f t="shared" si="44"/>
        <v>1</v>
      </c>
      <c r="T143" s="10">
        <v>9.0</v>
      </c>
      <c r="U143" s="11">
        <f t="shared" si="37"/>
        <v>4.555555556</v>
      </c>
      <c r="V143" s="12">
        <f t="shared" si="38"/>
        <v>13.88888889</v>
      </c>
    </row>
    <row r="144" ht="15.75" customHeight="1">
      <c r="A144" s="6">
        <v>143.0</v>
      </c>
      <c r="B144" s="7">
        <v>45050.41571313658</v>
      </c>
      <c r="C144" s="8" t="s">
        <v>28</v>
      </c>
      <c r="D144" s="8">
        <f t="shared" si="1"/>
        <v>1</v>
      </c>
      <c r="E144" s="8" t="s">
        <v>25</v>
      </c>
      <c r="F144" s="8">
        <f t="shared" si="2"/>
        <v>3</v>
      </c>
      <c r="G144" s="8">
        <f t="shared" si="32"/>
        <v>3.666666667</v>
      </c>
      <c r="H144" s="8" t="s">
        <v>20</v>
      </c>
      <c r="I144" s="8">
        <f t="shared" si="4"/>
        <v>4</v>
      </c>
      <c r="J144" s="9">
        <v>0.08333333333575865</v>
      </c>
      <c r="K144" s="9">
        <v>0.33333333333575865</v>
      </c>
      <c r="L144" s="9">
        <f t="shared" si="33"/>
        <v>0.25</v>
      </c>
      <c r="M144" s="8" t="s">
        <v>21</v>
      </c>
      <c r="N144" s="8">
        <f t="shared" si="34"/>
        <v>1</v>
      </c>
      <c r="O144" s="8" t="s">
        <v>34</v>
      </c>
      <c r="P144" s="8" t="s">
        <v>23</v>
      </c>
      <c r="Q144" s="8">
        <f t="shared" si="43"/>
        <v>0</v>
      </c>
      <c r="R144" s="8" t="s">
        <v>23</v>
      </c>
      <c r="S144" s="8">
        <f t="shared" si="44"/>
        <v>0</v>
      </c>
      <c r="T144" s="10">
        <v>3.0</v>
      </c>
      <c r="U144" s="11">
        <f t="shared" si="37"/>
        <v>1.888888889</v>
      </c>
      <c r="V144" s="12">
        <f t="shared" si="38"/>
        <v>10.55555556</v>
      </c>
    </row>
    <row r="145" ht="15.75" customHeight="1">
      <c r="A145" s="6">
        <v>144.0</v>
      </c>
      <c r="B145" s="7">
        <v>45050.4270696875</v>
      </c>
      <c r="C145" s="8" t="s">
        <v>24</v>
      </c>
      <c r="D145" s="8">
        <f t="shared" si="1"/>
        <v>3</v>
      </c>
      <c r="E145" s="8" t="s">
        <v>29</v>
      </c>
      <c r="F145" s="8">
        <f t="shared" si="2"/>
        <v>4</v>
      </c>
      <c r="G145" s="8">
        <f t="shared" si="32"/>
        <v>5</v>
      </c>
      <c r="H145" s="8" t="s">
        <v>20</v>
      </c>
      <c r="I145" s="8">
        <f t="shared" si="4"/>
        <v>4</v>
      </c>
      <c r="J145" s="9">
        <v>0.0</v>
      </c>
      <c r="K145" s="9">
        <v>0.33333333333575865</v>
      </c>
      <c r="L145" s="9">
        <f t="shared" si="33"/>
        <v>0.3333333333</v>
      </c>
      <c r="M145" s="8" t="s">
        <v>35</v>
      </c>
      <c r="N145" s="8">
        <f t="shared" si="34"/>
        <v>0</v>
      </c>
      <c r="O145" s="8"/>
      <c r="P145" s="8" t="s">
        <v>23</v>
      </c>
      <c r="Q145" s="8">
        <f t="shared" si="43"/>
        <v>0</v>
      </c>
      <c r="R145" s="8" t="s">
        <v>23</v>
      </c>
      <c r="S145" s="8">
        <f t="shared" si="44"/>
        <v>0</v>
      </c>
      <c r="T145" s="10">
        <v>10.0</v>
      </c>
      <c r="U145" s="11">
        <f t="shared" si="37"/>
        <v>5</v>
      </c>
      <c r="V145" s="12">
        <f t="shared" si="38"/>
        <v>17</v>
      </c>
    </row>
    <row r="146" ht="15.75" customHeight="1">
      <c r="A146" s="6">
        <v>145.0</v>
      </c>
      <c r="B146" s="7">
        <v>45050.44503199074</v>
      </c>
      <c r="C146" s="8" t="s">
        <v>18</v>
      </c>
      <c r="D146" s="8">
        <f t="shared" si="1"/>
        <v>2</v>
      </c>
      <c r="E146" s="8" t="s">
        <v>29</v>
      </c>
      <c r="F146" s="8">
        <f t="shared" si="2"/>
        <v>4</v>
      </c>
      <c r="G146" s="8">
        <f t="shared" si="32"/>
        <v>5</v>
      </c>
      <c r="H146" s="8" t="s">
        <v>32</v>
      </c>
      <c r="I146" s="8">
        <f t="shared" si="4"/>
        <v>2</v>
      </c>
      <c r="J146" s="9">
        <v>0.08333333333575865</v>
      </c>
      <c r="K146" s="9">
        <v>0.33333333333575865</v>
      </c>
      <c r="L146" s="9">
        <f t="shared" si="33"/>
        <v>0.25</v>
      </c>
      <c r="M146" s="8" t="s">
        <v>21</v>
      </c>
      <c r="N146" s="8">
        <f t="shared" si="34"/>
        <v>1</v>
      </c>
      <c r="O146" s="8" t="s">
        <v>37</v>
      </c>
      <c r="P146" s="8" t="s">
        <v>23</v>
      </c>
      <c r="Q146" s="8">
        <f t="shared" si="43"/>
        <v>0</v>
      </c>
      <c r="R146" s="8" t="s">
        <v>23</v>
      </c>
      <c r="S146" s="8">
        <f t="shared" si="44"/>
        <v>0</v>
      </c>
      <c r="T146" s="10">
        <v>5.0</v>
      </c>
      <c r="U146" s="11">
        <f t="shared" si="37"/>
        <v>2.777777778</v>
      </c>
      <c r="V146" s="12">
        <f t="shared" si="38"/>
        <v>11.77777778</v>
      </c>
    </row>
    <row r="147" ht="15.75" customHeight="1">
      <c r="A147" s="6">
        <v>146.0</v>
      </c>
      <c r="B147" s="7">
        <v>45050.50294439815</v>
      </c>
      <c r="C147" s="8" t="s">
        <v>42</v>
      </c>
      <c r="D147" s="8">
        <f t="shared" si="1"/>
        <v>4</v>
      </c>
      <c r="E147" s="8" t="s">
        <v>25</v>
      </c>
      <c r="F147" s="8">
        <f t="shared" si="2"/>
        <v>3</v>
      </c>
      <c r="G147" s="8">
        <f t="shared" si="32"/>
        <v>3.666666667</v>
      </c>
      <c r="H147" s="8" t="s">
        <v>30</v>
      </c>
      <c r="I147" s="8">
        <f t="shared" si="4"/>
        <v>3</v>
      </c>
      <c r="J147" s="9">
        <v>0.9791666666642413</v>
      </c>
      <c r="K147" s="9">
        <v>0.29513888889050577</v>
      </c>
      <c r="L147" s="9">
        <f t="shared" si="33"/>
        <v>1.315972222</v>
      </c>
      <c r="M147" s="8" t="s">
        <v>39</v>
      </c>
      <c r="N147" s="8">
        <f t="shared" si="34"/>
        <v>1</v>
      </c>
      <c r="O147" s="8" t="s">
        <v>37</v>
      </c>
      <c r="P147" s="8" t="s">
        <v>23</v>
      </c>
      <c r="Q147" s="8">
        <f t="shared" si="43"/>
        <v>0</v>
      </c>
      <c r="R147" s="8" t="s">
        <v>23</v>
      </c>
      <c r="S147" s="8">
        <f t="shared" si="44"/>
        <v>0</v>
      </c>
      <c r="T147" s="10">
        <v>8.0</v>
      </c>
      <c r="U147" s="11">
        <f t="shared" si="37"/>
        <v>4.111111111</v>
      </c>
      <c r="V147" s="12">
        <f t="shared" si="38"/>
        <v>14.77777778</v>
      </c>
    </row>
    <row r="148" ht="15.75" customHeight="1">
      <c r="A148" s="6">
        <v>147.0</v>
      </c>
      <c r="B148" s="7">
        <v>45050.507926631944</v>
      </c>
      <c r="C148" s="8" t="s">
        <v>28</v>
      </c>
      <c r="D148" s="8">
        <f t="shared" si="1"/>
        <v>1</v>
      </c>
      <c r="E148" s="8" t="s">
        <v>25</v>
      </c>
      <c r="F148" s="8">
        <f t="shared" si="2"/>
        <v>3</v>
      </c>
      <c r="G148" s="8">
        <f t="shared" si="32"/>
        <v>3.666666667</v>
      </c>
      <c r="H148" s="8" t="s">
        <v>20</v>
      </c>
      <c r="I148" s="8">
        <f t="shared" si="4"/>
        <v>4</v>
      </c>
      <c r="J148" s="9">
        <v>0.9791666666642413</v>
      </c>
      <c r="K148" s="9">
        <v>0.25</v>
      </c>
      <c r="L148" s="9">
        <f t="shared" si="33"/>
        <v>1.270833333</v>
      </c>
      <c r="M148" s="8" t="s">
        <v>27</v>
      </c>
      <c r="N148" s="8">
        <f t="shared" si="34"/>
        <v>0</v>
      </c>
      <c r="O148" s="8"/>
      <c r="P148" s="8" t="s">
        <v>23</v>
      </c>
      <c r="Q148" s="8">
        <f t="shared" si="43"/>
        <v>0</v>
      </c>
      <c r="R148" s="8" t="s">
        <v>23</v>
      </c>
      <c r="S148" s="8">
        <f t="shared" si="44"/>
        <v>0</v>
      </c>
      <c r="T148" s="10">
        <v>4.0</v>
      </c>
      <c r="U148" s="11">
        <f t="shared" si="37"/>
        <v>2.333333333</v>
      </c>
      <c r="V148" s="12">
        <f t="shared" si="38"/>
        <v>11</v>
      </c>
    </row>
    <row r="149" ht="15.75" customHeight="1">
      <c r="A149" s="6">
        <v>148.0</v>
      </c>
      <c r="B149" s="7">
        <v>45050.51074050926</v>
      </c>
      <c r="C149" s="8" t="s">
        <v>28</v>
      </c>
      <c r="D149" s="8">
        <f t="shared" si="1"/>
        <v>1</v>
      </c>
      <c r="E149" s="8" t="s">
        <v>29</v>
      </c>
      <c r="F149" s="8">
        <f t="shared" si="2"/>
        <v>4</v>
      </c>
      <c r="G149" s="8">
        <f t="shared" si="32"/>
        <v>5</v>
      </c>
      <c r="H149" s="8" t="s">
        <v>30</v>
      </c>
      <c r="I149" s="8">
        <f t="shared" si="4"/>
        <v>3</v>
      </c>
      <c r="J149" s="9">
        <v>0.125</v>
      </c>
      <c r="K149" s="9">
        <v>0.29166666666424135</v>
      </c>
      <c r="L149" s="9">
        <f t="shared" si="33"/>
        <v>0.1666666667</v>
      </c>
      <c r="M149" s="8" t="s">
        <v>39</v>
      </c>
      <c r="N149" s="8">
        <f t="shared" si="34"/>
        <v>1</v>
      </c>
      <c r="O149" s="8" t="s">
        <v>37</v>
      </c>
      <c r="P149" s="8" t="s">
        <v>23</v>
      </c>
      <c r="Q149" s="8">
        <f t="shared" si="43"/>
        <v>0</v>
      </c>
      <c r="R149" s="8" t="s">
        <v>31</v>
      </c>
      <c r="S149" s="8">
        <f t="shared" si="44"/>
        <v>0</v>
      </c>
      <c r="T149" s="10">
        <v>7.0</v>
      </c>
      <c r="U149" s="11">
        <f t="shared" si="37"/>
        <v>3.666666667</v>
      </c>
      <c r="V149" s="12">
        <f t="shared" si="38"/>
        <v>12.66666667</v>
      </c>
    </row>
    <row r="150" ht="15.75" customHeight="1">
      <c r="A150" s="6">
        <v>149.0</v>
      </c>
      <c r="B150" s="7">
        <v>45050.54025122685</v>
      </c>
      <c r="C150" s="8" t="s">
        <v>24</v>
      </c>
      <c r="D150" s="8">
        <f t="shared" si="1"/>
        <v>3</v>
      </c>
      <c r="E150" s="8" t="s">
        <v>25</v>
      </c>
      <c r="F150" s="8">
        <f t="shared" si="2"/>
        <v>3</v>
      </c>
      <c r="G150" s="8">
        <f t="shared" si="32"/>
        <v>3.666666667</v>
      </c>
      <c r="H150" s="8" t="s">
        <v>30</v>
      </c>
      <c r="I150" s="8">
        <f t="shared" si="4"/>
        <v>3</v>
      </c>
      <c r="J150" s="9">
        <v>0.04166666666424135</v>
      </c>
      <c r="K150" s="9">
        <v>0.41666666666424135</v>
      </c>
      <c r="L150" s="9">
        <f t="shared" si="33"/>
        <v>0.375</v>
      </c>
      <c r="M150" s="8" t="s">
        <v>27</v>
      </c>
      <c r="N150" s="8">
        <f t="shared" si="34"/>
        <v>0</v>
      </c>
      <c r="O150" s="8"/>
      <c r="P150" s="8" t="s">
        <v>23</v>
      </c>
      <c r="Q150" s="8">
        <f t="shared" si="43"/>
        <v>0</v>
      </c>
      <c r="R150" s="8" t="s">
        <v>31</v>
      </c>
      <c r="S150" s="8">
        <f t="shared" si="44"/>
        <v>0</v>
      </c>
      <c r="T150" s="10">
        <v>7.0</v>
      </c>
      <c r="U150" s="11">
        <f t="shared" si="37"/>
        <v>3.666666667</v>
      </c>
      <c r="V150" s="12">
        <f t="shared" si="38"/>
        <v>13.33333333</v>
      </c>
    </row>
    <row r="151" ht="15.75" customHeight="1">
      <c r="A151" s="6">
        <v>150.0</v>
      </c>
      <c r="B151" s="7">
        <v>45050.61697520834</v>
      </c>
      <c r="C151" s="8" t="s">
        <v>18</v>
      </c>
      <c r="D151" s="8">
        <f t="shared" si="1"/>
        <v>2</v>
      </c>
      <c r="E151" s="8" t="s">
        <v>25</v>
      </c>
      <c r="F151" s="8">
        <f t="shared" si="2"/>
        <v>3</v>
      </c>
      <c r="G151" s="8">
        <f t="shared" si="32"/>
        <v>3.666666667</v>
      </c>
      <c r="H151" s="8" t="s">
        <v>26</v>
      </c>
      <c r="I151" s="8">
        <f t="shared" si="4"/>
        <v>1</v>
      </c>
      <c r="J151" s="9">
        <v>0.0</v>
      </c>
      <c r="K151" s="9">
        <v>0.29166666666424135</v>
      </c>
      <c r="L151" s="9">
        <f t="shared" si="33"/>
        <v>0.2916666667</v>
      </c>
      <c r="M151" s="8" t="s">
        <v>27</v>
      </c>
      <c r="N151" s="8">
        <f t="shared" si="34"/>
        <v>0</v>
      </c>
      <c r="O151" s="8"/>
      <c r="P151" s="8" t="s">
        <v>23</v>
      </c>
      <c r="Q151" s="8">
        <f t="shared" si="43"/>
        <v>0</v>
      </c>
      <c r="R151" s="8" t="s">
        <v>23</v>
      </c>
      <c r="S151" s="8">
        <f t="shared" si="44"/>
        <v>0</v>
      </c>
      <c r="T151" s="10">
        <v>6.0</v>
      </c>
      <c r="U151" s="11">
        <f t="shared" si="37"/>
        <v>3.222222222</v>
      </c>
      <c r="V151" s="12">
        <f t="shared" si="38"/>
        <v>9.888888889</v>
      </c>
    </row>
    <row r="152" ht="15.75" customHeight="1">
      <c r="A152" s="6">
        <v>151.0</v>
      </c>
      <c r="B152" s="7">
        <v>45050.69875241898</v>
      </c>
      <c r="C152" s="8" t="s">
        <v>28</v>
      </c>
      <c r="D152" s="8">
        <f t="shared" si="1"/>
        <v>1</v>
      </c>
      <c r="E152" s="8" t="s">
        <v>29</v>
      </c>
      <c r="F152" s="8">
        <f t="shared" si="2"/>
        <v>4</v>
      </c>
      <c r="G152" s="8">
        <f t="shared" si="32"/>
        <v>5</v>
      </c>
      <c r="H152" s="8" t="s">
        <v>32</v>
      </c>
      <c r="I152" s="8">
        <f t="shared" si="4"/>
        <v>2</v>
      </c>
      <c r="J152" s="9">
        <v>0.08333333333575865</v>
      </c>
      <c r="K152" s="9">
        <v>0.25347222221898846</v>
      </c>
      <c r="L152" s="9">
        <f t="shared" si="33"/>
        <v>0.1701388889</v>
      </c>
      <c r="M152" s="8" t="s">
        <v>27</v>
      </c>
      <c r="N152" s="8">
        <f t="shared" si="34"/>
        <v>0</v>
      </c>
      <c r="O152" s="8"/>
      <c r="P152" s="8" t="s">
        <v>23</v>
      </c>
      <c r="Q152" s="8">
        <f t="shared" si="43"/>
        <v>0</v>
      </c>
      <c r="R152" s="8" t="s">
        <v>23</v>
      </c>
      <c r="S152" s="8">
        <f t="shared" si="44"/>
        <v>0</v>
      </c>
      <c r="T152" s="10">
        <v>3.0</v>
      </c>
      <c r="U152" s="11">
        <f t="shared" si="37"/>
        <v>1.888888889</v>
      </c>
      <c r="V152" s="12">
        <f t="shared" si="38"/>
        <v>9.888888889</v>
      </c>
    </row>
    <row r="153" ht="15.75" customHeight="1">
      <c r="A153" s="6">
        <v>152.0</v>
      </c>
      <c r="B153" s="7">
        <v>45050.83884920139</v>
      </c>
      <c r="C153" s="8" t="s">
        <v>28</v>
      </c>
      <c r="D153" s="8">
        <f t="shared" si="1"/>
        <v>1</v>
      </c>
      <c r="E153" s="8" t="s">
        <v>19</v>
      </c>
      <c r="F153" s="8">
        <f t="shared" si="2"/>
        <v>2</v>
      </c>
      <c r="G153" s="8">
        <f t="shared" si="32"/>
        <v>2.333333333</v>
      </c>
      <c r="H153" s="8" t="s">
        <v>20</v>
      </c>
      <c r="I153" s="8">
        <f t="shared" si="4"/>
        <v>4</v>
      </c>
      <c r="J153" s="9">
        <v>0.5</v>
      </c>
      <c r="K153" s="9">
        <v>0.27083333333575865</v>
      </c>
      <c r="L153" s="9">
        <f t="shared" si="33"/>
        <v>1.770833333</v>
      </c>
      <c r="M153" s="8" t="s">
        <v>21</v>
      </c>
      <c r="N153" s="8">
        <f t="shared" si="34"/>
        <v>1</v>
      </c>
      <c r="O153" s="8" t="s">
        <v>34</v>
      </c>
      <c r="P153" s="8" t="s">
        <v>23</v>
      </c>
      <c r="Q153" s="8">
        <f t="shared" si="43"/>
        <v>0</v>
      </c>
      <c r="R153" s="8" t="s">
        <v>23</v>
      </c>
      <c r="S153" s="8">
        <f t="shared" si="44"/>
        <v>0</v>
      </c>
      <c r="T153" s="10">
        <v>5.0</v>
      </c>
      <c r="U153" s="11">
        <f t="shared" si="37"/>
        <v>2.777777778</v>
      </c>
      <c r="V153" s="12">
        <f t="shared" si="38"/>
        <v>10.11111111</v>
      </c>
    </row>
    <row r="154" ht="15.75" customHeight="1">
      <c r="A154" s="6">
        <v>153.0</v>
      </c>
      <c r="B154" s="7">
        <v>45050.923538483796</v>
      </c>
      <c r="C154" s="8" t="s">
        <v>18</v>
      </c>
      <c r="D154" s="8">
        <f t="shared" si="1"/>
        <v>2</v>
      </c>
      <c r="E154" s="8" t="s">
        <v>19</v>
      </c>
      <c r="F154" s="8">
        <f t="shared" si="2"/>
        <v>2</v>
      </c>
      <c r="G154" s="8">
        <f t="shared" si="32"/>
        <v>2.333333333</v>
      </c>
      <c r="H154" s="8" t="s">
        <v>33</v>
      </c>
      <c r="I154" s="8">
        <f t="shared" si="4"/>
        <v>5</v>
      </c>
      <c r="J154" s="9">
        <v>0.9166666666642413</v>
      </c>
      <c r="K154" s="9">
        <v>0.25</v>
      </c>
      <c r="L154" s="9">
        <f t="shared" si="33"/>
        <v>1.333333333</v>
      </c>
      <c r="M154" s="8" t="s">
        <v>27</v>
      </c>
      <c r="N154" s="8">
        <f t="shared" si="34"/>
        <v>0</v>
      </c>
      <c r="O154" s="8"/>
      <c r="P154" s="8" t="s">
        <v>23</v>
      </c>
      <c r="Q154" s="8">
        <f t="shared" si="43"/>
        <v>0</v>
      </c>
      <c r="R154" s="8" t="s">
        <v>23</v>
      </c>
      <c r="S154" s="8">
        <f t="shared" si="44"/>
        <v>0</v>
      </c>
      <c r="T154" s="10">
        <v>4.0</v>
      </c>
      <c r="U154" s="11">
        <f t="shared" si="37"/>
        <v>2.333333333</v>
      </c>
      <c r="V154" s="12">
        <f t="shared" si="38"/>
        <v>11.66666667</v>
      </c>
    </row>
    <row r="155" ht="15.75" customHeight="1">
      <c r="A155" s="6">
        <v>154.0</v>
      </c>
      <c r="B155" s="7">
        <v>45051.72747042824</v>
      </c>
      <c r="C155" s="8" t="s">
        <v>18</v>
      </c>
      <c r="D155" s="8">
        <f t="shared" si="1"/>
        <v>2</v>
      </c>
      <c r="E155" s="8" t="s">
        <v>25</v>
      </c>
      <c r="F155" s="8">
        <f t="shared" si="2"/>
        <v>3</v>
      </c>
      <c r="G155" s="8">
        <f t="shared" si="32"/>
        <v>3.666666667</v>
      </c>
      <c r="H155" s="8" t="s">
        <v>20</v>
      </c>
      <c r="I155" s="8">
        <f t="shared" si="4"/>
        <v>4</v>
      </c>
      <c r="J155" s="9">
        <v>0.5</v>
      </c>
      <c r="K155" s="9">
        <v>0.29166666666424135</v>
      </c>
      <c r="L155" s="9">
        <f t="shared" si="33"/>
        <v>1.791666667</v>
      </c>
      <c r="M155" s="8" t="s">
        <v>27</v>
      </c>
      <c r="N155" s="8">
        <f t="shared" si="34"/>
        <v>0</v>
      </c>
      <c r="O155" s="8"/>
      <c r="P155" s="8" t="s">
        <v>23</v>
      </c>
      <c r="Q155" s="8">
        <f t="shared" si="43"/>
        <v>0</v>
      </c>
      <c r="R155" s="8" t="s">
        <v>23</v>
      </c>
      <c r="S155" s="8">
        <f t="shared" si="44"/>
        <v>0</v>
      </c>
      <c r="T155" s="10">
        <v>7.0</v>
      </c>
      <c r="U155" s="11">
        <f t="shared" si="37"/>
        <v>3.666666667</v>
      </c>
      <c r="V155" s="12">
        <f t="shared" si="38"/>
        <v>13.33333333</v>
      </c>
    </row>
    <row r="156" ht="15.75" customHeight="1">
      <c r="A156" s="6">
        <v>155.0</v>
      </c>
      <c r="B156" s="7">
        <v>45051.93571427083</v>
      </c>
      <c r="C156" s="8" t="s">
        <v>24</v>
      </c>
      <c r="D156" s="8">
        <f t="shared" si="1"/>
        <v>3</v>
      </c>
      <c r="E156" s="8" t="s">
        <v>29</v>
      </c>
      <c r="F156" s="8">
        <f t="shared" si="2"/>
        <v>4</v>
      </c>
      <c r="G156" s="8">
        <f t="shared" si="32"/>
        <v>5</v>
      </c>
      <c r="H156" s="8" t="s">
        <v>20</v>
      </c>
      <c r="I156" s="8">
        <f t="shared" si="4"/>
        <v>4</v>
      </c>
      <c r="J156" s="9">
        <v>0.04166666666424135</v>
      </c>
      <c r="K156" s="9">
        <v>0.375</v>
      </c>
      <c r="L156" s="9">
        <f t="shared" si="33"/>
        <v>0.3333333333</v>
      </c>
      <c r="M156" s="8" t="s">
        <v>27</v>
      </c>
      <c r="N156" s="8">
        <f t="shared" si="34"/>
        <v>0</v>
      </c>
      <c r="O156" s="8"/>
      <c r="P156" s="8" t="s">
        <v>23</v>
      </c>
      <c r="Q156" s="8">
        <f t="shared" si="43"/>
        <v>0</v>
      </c>
      <c r="R156" s="8" t="s">
        <v>23</v>
      </c>
      <c r="S156" s="8">
        <f t="shared" si="44"/>
        <v>0</v>
      </c>
      <c r="T156" s="10">
        <v>8.0</v>
      </c>
      <c r="U156" s="11">
        <f t="shared" si="37"/>
        <v>4.111111111</v>
      </c>
      <c r="V156" s="12">
        <f t="shared" si="38"/>
        <v>16.11111111</v>
      </c>
    </row>
    <row r="157" ht="15.75" customHeight="1">
      <c r="A157" s="6">
        <v>156.0</v>
      </c>
      <c r="B157" s="7">
        <v>45051.94645898148</v>
      </c>
      <c r="C157" s="8" t="s">
        <v>24</v>
      </c>
      <c r="D157" s="8">
        <f t="shared" si="1"/>
        <v>3</v>
      </c>
      <c r="E157" s="8" t="s">
        <v>29</v>
      </c>
      <c r="F157" s="8">
        <f t="shared" si="2"/>
        <v>4</v>
      </c>
      <c r="G157" s="8">
        <f t="shared" si="32"/>
        <v>5</v>
      </c>
      <c r="H157" s="8" t="s">
        <v>30</v>
      </c>
      <c r="I157" s="8">
        <f t="shared" si="4"/>
        <v>3</v>
      </c>
      <c r="J157" s="9">
        <v>0.9583333333357587</v>
      </c>
      <c r="K157" s="9">
        <v>0.33333333333575865</v>
      </c>
      <c r="L157" s="9">
        <f t="shared" si="33"/>
        <v>1.375</v>
      </c>
      <c r="M157" s="8" t="s">
        <v>35</v>
      </c>
      <c r="N157" s="8">
        <f t="shared" si="34"/>
        <v>0</v>
      </c>
      <c r="O157" s="8"/>
      <c r="P157" s="8" t="s">
        <v>23</v>
      </c>
      <c r="Q157" s="8">
        <f t="shared" si="43"/>
        <v>0</v>
      </c>
      <c r="R157" s="8" t="s">
        <v>23</v>
      </c>
      <c r="S157" s="8">
        <f t="shared" si="44"/>
        <v>0</v>
      </c>
      <c r="T157" s="10">
        <v>8.0</v>
      </c>
      <c r="U157" s="11">
        <f t="shared" si="37"/>
        <v>4.111111111</v>
      </c>
      <c r="V157" s="12">
        <f t="shared" si="38"/>
        <v>15.11111111</v>
      </c>
    </row>
    <row r="158" ht="15.75" customHeight="1">
      <c r="A158" s="6">
        <v>157.0</v>
      </c>
      <c r="B158" s="7">
        <v>45051.97000592593</v>
      </c>
      <c r="C158" s="8" t="s">
        <v>18</v>
      </c>
      <c r="D158" s="8">
        <f t="shared" si="1"/>
        <v>2</v>
      </c>
      <c r="E158" s="8" t="s">
        <v>29</v>
      </c>
      <c r="F158" s="8">
        <f t="shared" si="2"/>
        <v>4</v>
      </c>
      <c r="G158" s="8">
        <f t="shared" si="32"/>
        <v>5</v>
      </c>
      <c r="H158" s="8" t="s">
        <v>33</v>
      </c>
      <c r="I158" s="8">
        <f t="shared" si="4"/>
        <v>5</v>
      </c>
      <c r="J158" s="9">
        <v>0.08333333333575865</v>
      </c>
      <c r="K158" s="9">
        <v>0.41666666666424135</v>
      </c>
      <c r="L158" s="9">
        <f t="shared" si="33"/>
        <v>0.3333333333</v>
      </c>
      <c r="M158" s="8" t="s">
        <v>35</v>
      </c>
      <c r="N158" s="8">
        <f t="shared" si="34"/>
        <v>0</v>
      </c>
      <c r="O158" s="8"/>
      <c r="P158" s="8" t="s">
        <v>23</v>
      </c>
      <c r="Q158" s="8">
        <f t="shared" si="43"/>
        <v>0</v>
      </c>
      <c r="R158" s="8" t="s">
        <v>23</v>
      </c>
      <c r="S158" s="8">
        <f t="shared" si="44"/>
        <v>0</v>
      </c>
      <c r="T158" s="10">
        <v>9.0</v>
      </c>
      <c r="U158" s="11">
        <f t="shared" si="37"/>
        <v>4.555555556</v>
      </c>
      <c r="V158" s="12">
        <f t="shared" si="38"/>
        <v>16.55555556</v>
      </c>
    </row>
    <row r="159" ht="15.75" customHeight="1">
      <c r="A159" s="6">
        <v>158.0</v>
      </c>
      <c r="B159" s="7">
        <v>45051.99463813657</v>
      </c>
      <c r="C159" s="8" t="s">
        <v>42</v>
      </c>
      <c r="D159" s="8">
        <f t="shared" si="1"/>
        <v>4</v>
      </c>
      <c r="E159" s="8" t="s">
        <v>25</v>
      </c>
      <c r="F159" s="8">
        <f t="shared" si="2"/>
        <v>3</v>
      </c>
      <c r="G159" s="8">
        <f t="shared" si="32"/>
        <v>3.666666667</v>
      </c>
      <c r="H159" s="8" t="s">
        <v>30</v>
      </c>
      <c r="I159" s="8">
        <f t="shared" si="4"/>
        <v>3</v>
      </c>
      <c r="J159" s="9">
        <v>0.04166666666424135</v>
      </c>
      <c r="K159" s="9">
        <v>0.45833333333575865</v>
      </c>
      <c r="L159" s="9">
        <f t="shared" si="33"/>
        <v>0.4166666667</v>
      </c>
      <c r="M159" s="8" t="s">
        <v>21</v>
      </c>
      <c r="N159" s="8">
        <f t="shared" si="34"/>
        <v>1</v>
      </c>
      <c r="O159" s="8" t="s">
        <v>37</v>
      </c>
      <c r="P159" s="8" t="s">
        <v>23</v>
      </c>
      <c r="Q159" s="8">
        <f t="shared" si="43"/>
        <v>0</v>
      </c>
      <c r="R159" s="8" t="s">
        <v>23</v>
      </c>
      <c r="S159" s="8">
        <f t="shared" si="44"/>
        <v>0</v>
      </c>
      <c r="T159" s="10">
        <v>8.0</v>
      </c>
      <c r="U159" s="11">
        <f t="shared" si="37"/>
        <v>4.111111111</v>
      </c>
      <c r="V159" s="12">
        <f t="shared" si="38"/>
        <v>14.77777778</v>
      </c>
    </row>
    <row r="160" ht="15.75" customHeight="1">
      <c r="A160" s="6">
        <v>159.0</v>
      </c>
      <c r="B160" s="7">
        <v>45052.02547466435</v>
      </c>
      <c r="C160" s="8" t="s">
        <v>24</v>
      </c>
      <c r="D160" s="8">
        <f t="shared" si="1"/>
        <v>3</v>
      </c>
      <c r="E160" s="8" t="s">
        <v>29</v>
      </c>
      <c r="F160" s="8">
        <f t="shared" si="2"/>
        <v>4</v>
      </c>
      <c r="G160" s="8">
        <f t="shared" si="32"/>
        <v>5</v>
      </c>
      <c r="H160" s="8" t="s">
        <v>20</v>
      </c>
      <c r="I160" s="8">
        <f t="shared" si="4"/>
        <v>4</v>
      </c>
      <c r="J160" s="9">
        <v>6.944444467080757E-4</v>
      </c>
      <c r="K160" s="9">
        <v>0.33333333333575865</v>
      </c>
      <c r="L160" s="9">
        <f t="shared" si="33"/>
        <v>0.3326388889</v>
      </c>
      <c r="M160" s="8" t="s">
        <v>27</v>
      </c>
      <c r="N160" s="8">
        <f t="shared" si="34"/>
        <v>0</v>
      </c>
      <c r="O160" s="8"/>
      <c r="P160" s="8" t="s">
        <v>23</v>
      </c>
      <c r="Q160" s="8">
        <f t="shared" si="43"/>
        <v>0</v>
      </c>
      <c r="R160" s="8" t="s">
        <v>23</v>
      </c>
      <c r="S160" s="8">
        <f t="shared" si="44"/>
        <v>0</v>
      </c>
      <c r="T160" s="10">
        <v>10.0</v>
      </c>
      <c r="U160" s="11">
        <f t="shared" si="37"/>
        <v>5</v>
      </c>
      <c r="V160" s="12">
        <f t="shared" si="38"/>
        <v>17</v>
      </c>
    </row>
    <row r="161" ht="15.75" customHeight="1">
      <c r="A161" s="6">
        <v>160.0</v>
      </c>
      <c r="B161" s="7">
        <v>45052.02731738426</v>
      </c>
      <c r="C161" s="8" t="s">
        <v>28</v>
      </c>
      <c r="D161" s="8">
        <f t="shared" si="1"/>
        <v>1</v>
      </c>
      <c r="E161" s="8" t="s">
        <v>25</v>
      </c>
      <c r="F161" s="8">
        <f t="shared" si="2"/>
        <v>3</v>
      </c>
      <c r="G161" s="8">
        <f t="shared" si="32"/>
        <v>3.666666667</v>
      </c>
      <c r="H161" s="8" t="s">
        <v>26</v>
      </c>
      <c r="I161" s="8">
        <f t="shared" si="4"/>
        <v>1</v>
      </c>
      <c r="J161" s="9">
        <v>0.20833333333575865</v>
      </c>
      <c r="K161" s="9">
        <v>0.29166666666424135</v>
      </c>
      <c r="L161" s="9">
        <f t="shared" si="33"/>
        <v>0.08333333333</v>
      </c>
      <c r="M161" s="8" t="s">
        <v>27</v>
      </c>
      <c r="N161" s="8">
        <f t="shared" si="34"/>
        <v>0</v>
      </c>
      <c r="O161" s="8"/>
      <c r="P161" s="8" t="s">
        <v>23</v>
      </c>
      <c r="Q161" s="8">
        <f t="shared" si="43"/>
        <v>0</v>
      </c>
      <c r="R161" s="8" t="s">
        <v>23</v>
      </c>
      <c r="S161" s="8">
        <f t="shared" si="44"/>
        <v>0</v>
      </c>
      <c r="T161" s="10">
        <v>1.0</v>
      </c>
      <c r="U161" s="11">
        <f t="shared" si="37"/>
        <v>1</v>
      </c>
      <c r="V161" s="12">
        <f t="shared" si="38"/>
        <v>6.666666667</v>
      </c>
    </row>
    <row r="162" ht="15.75" customHeight="1">
      <c r="A162" s="6">
        <v>161.0</v>
      </c>
      <c r="B162" s="7">
        <v>45052.053571261575</v>
      </c>
      <c r="C162" s="8" t="s">
        <v>28</v>
      </c>
      <c r="D162" s="8">
        <f t="shared" si="1"/>
        <v>1</v>
      </c>
      <c r="E162" s="8" t="s">
        <v>25</v>
      </c>
      <c r="F162" s="8">
        <f t="shared" si="2"/>
        <v>3</v>
      </c>
      <c r="G162" s="8">
        <f t="shared" si="32"/>
        <v>3.666666667</v>
      </c>
      <c r="H162" s="8" t="s">
        <v>30</v>
      </c>
      <c r="I162" s="8">
        <f t="shared" si="4"/>
        <v>3</v>
      </c>
      <c r="J162" s="9">
        <v>0.16666666666424135</v>
      </c>
      <c r="K162" s="9">
        <v>0.5</v>
      </c>
      <c r="L162" s="9">
        <f t="shared" si="33"/>
        <v>0.3333333333</v>
      </c>
      <c r="M162" s="8" t="s">
        <v>21</v>
      </c>
      <c r="N162" s="8">
        <f t="shared" si="34"/>
        <v>1</v>
      </c>
      <c r="O162" s="8" t="s">
        <v>34</v>
      </c>
      <c r="P162" s="8" t="s">
        <v>23</v>
      </c>
      <c r="Q162" s="8">
        <f t="shared" si="43"/>
        <v>0</v>
      </c>
      <c r="R162" s="8" t="s">
        <v>23</v>
      </c>
      <c r="S162" s="8">
        <f t="shared" si="44"/>
        <v>0</v>
      </c>
      <c r="T162" s="10">
        <v>4.0</v>
      </c>
      <c r="U162" s="11">
        <f t="shared" si="37"/>
        <v>2.333333333</v>
      </c>
      <c r="V162" s="12">
        <f t="shared" si="38"/>
        <v>10</v>
      </c>
    </row>
    <row r="163" ht="15.75" customHeight="1">
      <c r="A163" s="6">
        <v>162.0</v>
      </c>
      <c r="B163" s="7">
        <v>45052.09847810185</v>
      </c>
      <c r="C163" s="8" t="s">
        <v>18</v>
      </c>
      <c r="D163" s="8">
        <f t="shared" si="1"/>
        <v>2</v>
      </c>
      <c r="E163" s="8" t="s">
        <v>29</v>
      </c>
      <c r="F163" s="8">
        <f t="shared" si="2"/>
        <v>4</v>
      </c>
      <c r="G163" s="8">
        <f t="shared" si="32"/>
        <v>5</v>
      </c>
      <c r="H163" s="8" t="s">
        <v>30</v>
      </c>
      <c r="I163" s="8">
        <f t="shared" si="4"/>
        <v>3</v>
      </c>
      <c r="J163" s="9">
        <v>0.9791666666642413</v>
      </c>
      <c r="K163" s="9">
        <v>0.27083333333575865</v>
      </c>
      <c r="L163" s="9">
        <f t="shared" si="33"/>
        <v>1.291666667</v>
      </c>
      <c r="M163" s="8" t="s">
        <v>21</v>
      </c>
      <c r="N163" s="8">
        <f t="shared" si="34"/>
        <v>1</v>
      </c>
      <c r="O163" s="8" t="s">
        <v>34</v>
      </c>
      <c r="P163" s="8" t="s">
        <v>23</v>
      </c>
      <c r="Q163" s="8">
        <f t="shared" si="43"/>
        <v>0</v>
      </c>
      <c r="R163" s="8" t="s">
        <v>31</v>
      </c>
      <c r="S163" s="8">
        <f t="shared" si="44"/>
        <v>0</v>
      </c>
      <c r="T163" s="10">
        <v>8.0</v>
      </c>
      <c r="U163" s="11">
        <f t="shared" si="37"/>
        <v>4.111111111</v>
      </c>
      <c r="V163" s="12">
        <f t="shared" si="38"/>
        <v>14.11111111</v>
      </c>
    </row>
    <row r="164" ht="15.75" customHeight="1">
      <c r="A164" s="6">
        <v>163.0</v>
      </c>
      <c r="B164" s="7">
        <v>45052.222251597224</v>
      </c>
      <c r="C164" s="8" t="s">
        <v>18</v>
      </c>
      <c r="D164" s="8">
        <f t="shared" si="1"/>
        <v>2</v>
      </c>
      <c r="E164" s="8" t="s">
        <v>25</v>
      </c>
      <c r="F164" s="8">
        <f t="shared" si="2"/>
        <v>3</v>
      </c>
      <c r="G164" s="8">
        <f t="shared" si="32"/>
        <v>3.666666667</v>
      </c>
      <c r="H164" s="8" t="s">
        <v>20</v>
      </c>
      <c r="I164" s="8">
        <f t="shared" si="4"/>
        <v>4</v>
      </c>
      <c r="J164" s="9">
        <v>0.10416666666424135</v>
      </c>
      <c r="K164" s="9">
        <v>0.39583333333575865</v>
      </c>
      <c r="L164" s="9">
        <f t="shared" si="33"/>
        <v>0.2916666667</v>
      </c>
      <c r="M164" s="8" t="s">
        <v>27</v>
      </c>
      <c r="N164" s="8">
        <f t="shared" si="34"/>
        <v>0</v>
      </c>
      <c r="O164" s="8"/>
      <c r="P164" s="8" t="s">
        <v>23</v>
      </c>
      <c r="Q164" s="8">
        <f t="shared" si="43"/>
        <v>0</v>
      </c>
      <c r="R164" s="8" t="s">
        <v>23</v>
      </c>
      <c r="S164" s="8">
        <f t="shared" si="44"/>
        <v>0</v>
      </c>
      <c r="T164" s="10">
        <v>4.0</v>
      </c>
      <c r="U164" s="11">
        <f t="shared" si="37"/>
        <v>2.333333333</v>
      </c>
      <c r="V164" s="12">
        <f t="shared" si="38"/>
        <v>12</v>
      </c>
    </row>
    <row r="165" ht="15.75" customHeight="1">
      <c r="A165" s="6">
        <v>164.0</v>
      </c>
      <c r="B165" s="7">
        <v>45052.282634375</v>
      </c>
      <c r="C165" s="8" t="s">
        <v>18</v>
      </c>
      <c r="D165" s="8">
        <f t="shared" si="1"/>
        <v>2</v>
      </c>
      <c r="E165" s="8" t="s">
        <v>29</v>
      </c>
      <c r="F165" s="8">
        <f t="shared" si="2"/>
        <v>4</v>
      </c>
      <c r="G165" s="8">
        <f t="shared" si="32"/>
        <v>5</v>
      </c>
      <c r="H165" s="8" t="s">
        <v>20</v>
      </c>
      <c r="I165" s="8">
        <f t="shared" si="4"/>
        <v>4</v>
      </c>
      <c r="J165" s="9">
        <v>0.0</v>
      </c>
      <c r="K165" s="9">
        <v>0.25</v>
      </c>
      <c r="L165" s="9">
        <f t="shared" si="33"/>
        <v>0.25</v>
      </c>
      <c r="M165" s="8" t="s">
        <v>35</v>
      </c>
      <c r="N165" s="8">
        <f t="shared" si="34"/>
        <v>0</v>
      </c>
      <c r="O165" s="8"/>
      <c r="P165" s="8" t="s">
        <v>23</v>
      </c>
      <c r="Q165" s="8">
        <f t="shared" si="43"/>
        <v>0</v>
      </c>
      <c r="R165" s="8" t="s">
        <v>23</v>
      </c>
      <c r="S165" s="8">
        <f t="shared" si="44"/>
        <v>0</v>
      </c>
      <c r="T165" s="10">
        <v>10.0</v>
      </c>
      <c r="U165" s="11">
        <f t="shared" si="37"/>
        <v>5</v>
      </c>
      <c r="V165" s="12">
        <f t="shared" si="38"/>
        <v>16</v>
      </c>
    </row>
    <row r="166" ht="15.75" customHeight="1">
      <c r="A166" s="6">
        <v>165.0</v>
      </c>
      <c r="B166" s="7">
        <v>45052.315199375</v>
      </c>
      <c r="C166" s="8" t="s">
        <v>24</v>
      </c>
      <c r="D166" s="8">
        <f t="shared" si="1"/>
        <v>3</v>
      </c>
      <c r="E166" s="8" t="s">
        <v>25</v>
      </c>
      <c r="F166" s="8">
        <f t="shared" si="2"/>
        <v>3</v>
      </c>
      <c r="G166" s="8">
        <f t="shared" si="32"/>
        <v>3.666666667</v>
      </c>
      <c r="H166" s="8" t="s">
        <v>20</v>
      </c>
      <c r="I166" s="8">
        <f t="shared" si="4"/>
        <v>4</v>
      </c>
      <c r="J166" s="9">
        <v>0.08333333333575865</v>
      </c>
      <c r="K166" s="9">
        <v>0.45833333333575865</v>
      </c>
      <c r="L166" s="9">
        <f t="shared" si="33"/>
        <v>0.375</v>
      </c>
      <c r="M166" s="8" t="s">
        <v>27</v>
      </c>
      <c r="N166" s="8">
        <f t="shared" si="34"/>
        <v>0</v>
      </c>
      <c r="O166" s="8"/>
      <c r="P166" s="8" t="s">
        <v>23</v>
      </c>
      <c r="Q166" s="8">
        <f t="shared" si="43"/>
        <v>0</v>
      </c>
      <c r="R166" s="8" t="s">
        <v>23</v>
      </c>
      <c r="S166" s="8">
        <f t="shared" si="44"/>
        <v>0</v>
      </c>
      <c r="T166" s="10">
        <v>10.0</v>
      </c>
      <c r="U166" s="11">
        <f t="shared" si="37"/>
        <v>5</v>
      </c>
      <c r="V166" s="12">
        <f t="shared" si="38"/>
        <v>15.66666667</v>
      </c>
    </row>
    <row r="167" ht="15.75" customHeight="1">
      <c r="A167" s="6">
        <v>166.0</v>
      </c>
      <c r="B167" s="7">
        <v>45052.33877782407</v>
      </c>
      <c r="C167" s="8" t="s">
        <v>24</v>
      </c>
      <c r="D167" s="8">
        <f t="shared" si="1"/>
        <v>3</v>
      </c>
      <c r="E167" s="8" t="s">
        <v>25</v>
      </c>
      <c r="F167" s="8">
        <f t="shared" si="2"/>
        <v>3</v>
      </c>
      <c r="G167" s="8">
        <f t="shared" si="32"/>
        <v>3.666666667</v>
      </c>
      <c r="H167" s="8" t="s">
        <v>30</v>
      </c>
      <c r="I167" s="8">
        <f t="shared" si="4"/>
        <v>3</v>
      </c>
      <c r="J167" s="9">
        <v>0.9583333333357587</v>
      </c>
      <c r="K167" s="9">
        <v>0.3125</v>
      </c>
      <c r="L167" s="9">
        <f t="shared" si="33"/>
        <v>1.354166667</v>
      </c>
      <c r="M167" s="8" t="s">
        <v>21</v>
      </c>
      <c r="N167" s="8">
        <f t="shared" si="34"/>
        <v>1</v>
      </c>
      <c r="O167" s="8" t="s">
        <v>34</v>
      </c>
      <c r="P167" s="8" t="s">
        <v>23</v>
      </c>
      <c r="Q167" s="8">
        <f t="shared" si="43"/>
        <v>0</v>
      </c>
      <c r="R167" s="8" t="s">
        <v>23</v>
      </c>
      <c r="S167" s="8">
        <f t="shared" si="44"/>
        <v>0</v>
      </c>
      <c r="T167" s="10">
        <v>6.0</v>
      </c>
      <c r="U167" s="11">
        <f t="shared" si="37"/>
        <v>3.222222222</v>
      </c>
      <c r="V167" s="12">
        <f t="shared" si="38"/>
        <v>12.88888889</v>
      </c>
    </row>
    <row r="168" ht="15.75" customHeight="1">
      <c r="A168" s="6">
        <v>167.0</v>
      </c>
      <c r="B168" s="7">
        <v>45052.34124877315</v>
      </c>
      <c r="C168" s="8" t="s">
        <v>24</v>
      </c>
      <c r="D168" s="8">
        <f t="shared" si="1"/>
        <v>3</v>
      </c>
      <c r="E168" s="8" t="s">
        <v>29</v>
      </c>
      <c r="F168" s="8">
        <f t="shared" si="2"/>
        <v>4</v>
      </c>
      <c r="G168" s="8">
        <f t="shared" si="32"/>
        <v>5</v>
      </c>
      <c r="H168" s="8" t="s">
        <v>30</v>
      </c>
      <c r="I168" s="8">
        <f t="shared" si="4"/>
        <v>3</v>
      </c>
      <c r="J168" s="9">
        <v>0.020833333335758653</v>
      </c>
      <c r="K168" s="9">
        <v>0.35416666666424135</v>
      </c>
      <c r="L168" s="9">
        <f t="shared" si="33"/>
        <v>0.3333333333</v>
      </c>
      <c r="M168" s="8" t="s">
        <v>39</v>
      </c>
      <c r="N168" s="8">
        <f t="shared" si="34"/>
        <v>1</v>
      </c>
      <c r="O168" s="8" t="s">
        <v>34</v>
      </c>
      <c r="P168" s="8" t="s">
        <v>23</v>
      </c>
      <c r="Q168" s="8">
        <f t="shared" si="43"/>
        <v>0</v>
      </c>
      <c r="R168" s="8" t="s">
        <v>23</v>
      </c>
      <c r="S168" s="8">
        <f t="shared" si="44"/>
        <v>0</v>
      </c>
      <c r="T168" s="10">
        <v>9.0</v>
      </c>
      <c r="U168" s="11">
        <f t="shared" si="37"/>
        <v>4.555555556</v>
      </c>
      <c r="V168" s="12">
        <f t="shared" si="38"/>
        <v>15.55555556</v>
      </c>
    </row>
    <row r="169" ht="15.75" customHeight="1">
      <c r="A169" s="6">
        <v>168.0</v>
      </c>
      <c r="B169" s="7">
        <v>45052.36356734954</v>
      </c>
      <c r="C169" s="8" t="s">
        <v>18</v>
      </c>
      <c r="D169" s="8">
        <f t="shared" si="1"/>
        <v>2</v>
      </c>
      <c r="E169" s="8" t="s">
        <v>29</v>
      </c>
      <c r="F169" s="8">
        <f t="shared" si="2"/>
        <v>4</v>
      </c>
      <c r="G169" s="8">
        <f t="shared" si="32"/>
        <v>5</v>
      </c>
      <c r="H169" s="8" t="s">
        <v>26</v>
      </c>
      <c r="I169" s="8">
        <f t="shared" si="4"/>
        <v>1</v>
      </c>
      <c r="J169" s="9">
        <v>0.0</v>
      </c>
      <c r="K169" s="9">
        <v>0.375</v>
      </c>
      <c r="L169" s="9">
        <f t="shared" si="33"/>
        <v>0.375</v>
      </c>
      <c r="M169" s="8" t="s">
        <v>27</v>
      </c>
      <c r="N169" s="8">
        <f t="shared" si="34"/>
        <v>0</v>
      </c>
      <c r="O169" s="8"/>
      <c r="P169" s="8" t="s">
        <v>23</v>
      </c>
      <c r="Q169" s="8">
        <f t="shared" si="43"/>
        <v>0</v>
      </c>
      <c r="R169" s="8" t="s">
        <v>23</v>
      </c>
      <c r="S169" s="8">
        <f t="shared" si="44"/>
        <v>0</v>
      </c>
      <c r="T169" s="10">
        <v>6.0</v>
      </c>
      <c r="U169" s="11">
        <f t="shared" si="37"/>
        <v>3.222222222</v>
      </c>
      <c r="V169" s="12">
        <f t="shared" si="38"/>
        <v>11.22222222</v>
      </c>
    </row>
    <row r="170" ht="15.75" customHeight="1">
      <c r="A170" s="6">
        <v>169.0</v>
      </c>
      <c r="B170" s="7">
        <v>45052.383132731484</v>
      </c>
      <c r="C170" s="8" t="s">
        <v>18</v>
      </c>
      <c r="D170" s="8">
        <f t="shared" si="1"/>
        <v>2</v>
      </c>
      <c r="E170" s="8" t="s">
        <v>29</v>
      </c>
      <c r="F170" s="8">
        <f t="shared" si="2"/>
        <v>4</v>
      </c>
      <c r="G170" s="8">
        <f t="shared" si="32"/>
        <v>5</v>
      </c>
      <c r="H170" s="8" t="s">
        <v>20</v>
      </c>
      <c r="I170" s="8">
        <f t="shared" si="4"/>
        <v>4</v>
      </c>
      <c r="J170" s="9">
        <v>0.04166666666424135</v>
      </c>
      <c r="K170" s="9">
        <v>0.33333333333575865</v>
      </c>
      <c r="L170" s="9">
        <f t="shared" si="33"/>
        <v>0.2916666667</v>
      </c>
      <c r="M170" s="8" t="s">
        <v>21</v>
      </c>
      <c r="N170" s="8">
        <f t="shared" si="34"/>
        <v>1</v>
      </c>
      <c r="O170" s="8" t="s">
        <v>41</v>
      </c>
      <c r="P170" s="8" t="s">
        <v>23</v>
      </c>
      <c r="Q170" s="8">
        <f t="shared" si="43"/>
        <v>0</v>
      </c>
      <c r="R170" s="8" t="s">
        <v>23</v>
      </c>
      <c r="S170" s="8">
        <f t="shared" si="44"/>
        <v>0</v>
      </c>
      <c r="T170" s="10">
        <v>6.0</v>
      </c>
      <c r="U170" s="11">
        <f t="shared" si="37"/>
        <v>3.222222222</v>
      </c>
      <c r="V170" s="12">
        <f t="shared" si="38"/>
        <v>14.22222222</v>
      </c>
    </row>
    <row r="171" ht="15.75" customHeight="1">
      <c r="A171" s="6">
        <v>170.0</v>
      </c>
      <c r="B171" s="7">
        <v>45052.388357986114</v>
      </c>
      <c r="C171" s="8" t="s">
        <v>18</v>
      </c>
      <c r="D171" s="8">
        <f t="shared" si="1"/>
        <v>2</v>
      </c>
      <c r="E171" s="8" t="s">
        <v>29</v>
      </c>
      <c r="F171" s="8">
        <f t="shared" si="2"/>
        <v>4</v>
      </c>
      <c r="G171" s="8">
        <f t="shared" si="32"/>
        <v>5</v>
      </c>
      <c r="H171" s="8" t="s">
        <v>30</v>
      </c>
      <c r="I171" s="8">
        <f t="shared" si="4"/>
        <v>3</v>
      </c>
      <c r="J171" s="9">
        <v>0.0</v>
      </c>
      <c r="K171" s="9">
        <v>0.3125</v>
      </c>
      <c r="L171" s="9">
        <f t="shared" si="33"/>
        <v>0.3125</v>
      </c>
      <c r="M171" s="8" t="s">
        <v>27</v>
      </c>
      <c r="N171" s="8">
        <f t="shared" si="34"/>
        <v>0</v>
      </c>
      <c r="O171" s="8"/>
      <c r="P171" s="8" t="s">
        <v>23</v>
      </c>
      <c r="Q171" s="8">
        <f t="shared" si="43"/>
        <v>0</v>
      </c>
      <c r="R171" s="8" t="s">
        <v>23</v>
      </c>
      <c r="S171" s="8">
        <f t="shared" si="44"/>
        <v>0</v>
      </c>
      <c r="T171" s="10">
        <v>5.0</v>
      </c>
      <c r="U171" s="11">
        <f t="shared" si="37"/>
        <v>2.777777778</v>
      </c>
      <c r="V171" s="12">
        <f t="shared" si="38"/>
        <v>12.77777778</v>
      </c>
    </row>
    <row r="172" ht="15.75" customHeight="1">
      <c r="A172" s="6">
        <v>171.0</v>
      </c>
      <c r="B172" s="7">
        <v>45052.42659534722</v>
      </c>
      <c r="C172" s="8" t="s">
        <v>24</v>
      </c>
      <c r="D172" s="8">
        <f t="shared" si="1"/>
        <v>3</v>
      </c>
      <c r="E172" s="8" t="s">
        <v>19</v>
      </c>
      <c r="F172" s="8">
        <f t="shared" si="2"/>
        <v>2</v>
      </c>
      <c r="G172" s="8">
        <f t="shared" si="32"/>
        <v>2.333333333</v>
      </c>
      <c r="H172" s="8" t="s">
        <v>26</v>
      </c>
      <c r="I172" s="8">
        <f t="shared" si="4"/>
        <v>1</v>
      </c>
      <c r="J172" s="9">
        <v>0.08333333333575865</v>
      </c>
      <c r="K172" s="9">
        <v>0.45833333333575865</v>
      </c>
      <c r="L172" s="9">
        <f t="shared" si="33"/>
        <v>0.375</v>
      </c>
      <c r="M172" s="8" t="s">
        <v>21</v>
      </c>
      <c r="N172" s="8">
        <f t="shared" si="34"/>
        <v>1</v>
      </c>
      <c r="O172" s="8" t="s">
        <v>34</v>
      </c>
      <c r="P172" s="8" t="s">
        <v>23</v>
      </c>
      <c r="Q172" s="8">
        <f t="shared" si="43"/>
        <v>0</v>
      </c>
      <c r="R172" s="8" t="s">
        <v>23</v>
      </c>
      <c r="S172" s="8">
        <f t="shared" si="44"/>
        <v>0</v>
      </c>
      <c r="T172" s="10">
        <v>3.0</v>
      </c>
      <c r="U172" s="11">
        <f t="shared" si="37"/>
        <v>1.888888889</v>
      </c>
      <c r="V172" s="12">
        <f t="shared" si="38"/>
        <v>8.222222222</v>
      </c>
    </row>
    <row r="173" ht="15.75" customHeight="1">
      <c r="A173" s="6">
        <v>172.0</v>
      </c>
      <c r="B173" s="7">
        <v>45052.43284513889</v>
      </c>
      <c r="C173" s="8" t="s">
        <v>18</v>
      </c>
      <c r="D173" s="8">
        <f t="shared" si="1"/>
        <v>2</v>
      </c>
      <c r="E173" s="8" t="s">
        <v>29</v>
      </c>
      <c r="F173" s="8">
        <f t="shared" si="2"/>
        <v>4</v>
      </c>
      <c r="G173" s="8">
        <f t="shared" si="32"/>
        <v>5</v>
      </c>
      <c r="H173" s="8" t="s">
        <v>20</v>
      </c>
      <c r="I173" s="8">
        <f t="shared" si="4"/>
        <v>4</v>
      </c>
      <c r="J173" s="9">
        <v>0.04166666666424135</v>
      </c>
      <c r="K173" s="9">
        <v>0.29166666666424135</v>
      </c>
      <c r="L173" s="9">
        <f t="shared" si="33"/>
        <v>0.25</v>
      </c>
      <c r="M173" s="8" t="s">
        <v>39</v>
      </c>
      <c r="N173" s="8">
        <f t="shared" si="34"/>
        <v>1</v>
      </c>
      <c r="O173" s="8" t="s">
        <v>40</v>
      </c>
      <c r="P173" s="8" t="s">
        <v>23</v>
      </c>
      <c r="Q173" s="8">
        <f t="shared" si="43"/>
        <v>0</v>
      </c>
      <c r="R173" s="8" t="s">
        <v>23</v>
      </c>
      <c r="S173" s="8">
        <f t="shared" si="44"/>
        <v>0</v>
      </c>
      <c r="T173" s="10">
        <v>7.0</v>
      </c>
      <c r="U173" s="11">
        <f t="shared" si="37"/>
        <v>3.666666667</v>
      </c>
      <c r="V173" s="12">
        <f t="shared" si="38"/>
        <v>14.66666667</v>
      </c>
    </row>
    <row r="174" ht="15.75" customHeight="1">
      <c r="A174" s="6">
        <v>173.0</v>
      </c>
      <c r="B174" s="7">
        <v>45052.481694120375</v>
      </c>
      <c r="C174" s="8" t="s">
        <v>18</v>
      </c>
      <c r="D174" s="8">
        <f t="shared" si="1"/>
        <v>2</v>
      </c>
      <c r="E174" s="8" t="s">
        <v>25</v>
      </c>
      <c r="F174" s="8">
        <f t="shared" si="2"/>
        <v>3</v>
      </c>
      <c r="G174" s="8">
        <f t="shared" si="32"/>
        <v>3.666666667</v>
      </c>
      <c r="H174" s="8" t="s">
        <v>26</v>
      </c>
      <c r="I174" s="8">
        <f t="shared" si="4"/>
        <v>1</v>
      </c>
      <c r="J174" s="9">
        <v>0.9895833333357587</v>
      </c>
      <c r="K174" s="9">
        <v>0.29166666666424135</v>
      </c>
      <c r="L174" s="9">
        <f t="shared" si="33"/>
        <v>1.302083333</v>
      </c>
      <c r="M174" s="8" t="s">
        <v>35</v>
      </c>
      <c r="N174" s="8">
        <f t="shared" si="34"/>
        <v>0</v>
      </c>
      <c r="O174" s="8"/>
      <c r="P174" s="8" t="s">
        <v>23</v>
      </c>
      <c r="Q174" s="8">
        <f t="shared" si="43"/>
        <v>0</v>
      </c>
      <c r="R174" s="8" t="s">
        <v>23</v>
      </c>
      <c r="S174" s="8">
        <f t="shared" si="44"/>
        <v>0</v>
      </c>
      <c r="T174" s="10">
        <v>5.0</v>
      </c>
      <c r="U174" s="11">
        <f t="shared" si="37"/>
        <v>2.777777778</v>
      </c>
      <c r="V174" s="12">
        <f t="shared" si="38"/>
        <v>9.444444444</v>
      </c>
    </row>
    <row r="175" ht="15.75" customHeight="1">
      <c r="A175" s="6">
        <v>174.0</v>
      </c>
      <c r="B175" s="7">
        <v>45052.53406103009</v>
      </c>
      <c r="C175" s="8" t="s">
        <v>18</v>
      </c>
      <c r="D175" s="8">
        <f t="shared" si="1"/>
        <v>2</v>
      </c>
      <c r="E175" s="8" t="s">
        <v>25</v>
      </c>
      <c r="F175" s="8">
        <f t="shared" si="2"/>
        <v>3</v>
      </c>
      <c r="G175" s="8">
        <f t="shared" si="32"/>
        <v>3.666666667</v>
      </c>
      <c r="H175" s="8" t="s">
        <v>33</v>
      </c>
      <c r="I175" s="8">
        <f t="shared" si="4"/>
        <v>5</v>
      </c>
      <c r="J175" s="9">
        <v>0.04166666666424135</v>
      </c>
      <c r="K175" s="9">
        <v>0.3125</v>
      </c>
      <c r="L175" s="9">
        <f t="shared" si="33"/>
        <v>0.2708333333</v>
      </c>
      <c r="M175" s="8" t="s">
        <v>27</v>
      </c>
      <c r="N175" s="8">
        <f t="shared" si="34"/>
        <v>0</v>
      </c>
      <c r="O175" s="8"/>
      <c r="P175" s="8" t="s">
        <v>23</v>
      </c>
      <c r="Q175" s="8">
        <f t="shared" si="43"/>
        <v>0</v>
      </c>
      <c r="R175" s="8" t="s">
        <v>23</v>
      </c>
      <c r="S175" s="8">
        <f t="shared" si="44"/>
        <v>0</v>
      </c>
      <c r="T175" s="10">
        <v>8.0</v>
      </c>
      <c r="U175" s="11">
        <f t="shared" si="37"/>
        <v>4.111111111</v>
      </c>
      <c r="V175" s="12">
        <f t="shared" si="38"/>
        <v>14.77777778</v>
      </c>
    </row>
    <row r="176" ht="15.75" customHeight="1">
      <c r="A176" s="6">
        <v>175.0</v>
      </c>
      <c r="B176" s="7">
        <v>45052.55766320602</v>
      </c>
      <c r="C176" s="8" t="s">
        <v>28</v>
      </c>
      <c r="D176" s="8">
        <f t="shared" si="1"/>
        <v>1</v>
      </c>
      <c r="E176" s="8" t="s">
        <v>19</v>
      </c>
      <c r="F176" s="8">
        <f t="shared" si="2"/>
        <v>2</v>
      </c>
      <c r="G176" s="8">
        <f t="shared" si="32"/>
        <v>2.333333333</v>
      </c>
      <c r="H176" s="8" t="s">
        <v>26</v>
      </c>
      <c r="I176" s="8">
        <f t="shared" si="4"/>
        <v>1</v>
      </c>
      <c r="J176" s="9">
        <v>0.08333333333575865</v>
      </c>
      <c r="K176" s="9">
        <v>0.25</v>
      </c>
      <c r="L176" s="9">
        <f t="shared" si="33"/>
        <v>0.1666666667</v>
      </c>
      <c r="M176" s="8" t="s">
        <v>35</v>
      </c>
      <c r="N176" s="8">
        <f t="shared" si="34"/>
        <v>0</v>
      </c>
      <c r="O176" s="8"/>
      <c r="P176" s="8" t="s">
        <v>23</v>
      </c>
      <c r="Q176" s="8">
        <f t="shared" si="43"/>
        <v>0</v>
      </c>
      <c r="R176" s="8" t="s">
        <v>23</v>
      </c>
      <c r="S176" s="8">
        <f t="shared" si="44"/>
        <v>0</v>
      </c>
      <c r="T176" s="10">
        <v>5.0</v>
      </c>
      <c r="U176" s="11">
        <f t="shared" si="37"/>
        <v>2.777777778</v>
      </c>
      <c r="V176" s="12">
        <f t="shared" si="38"/>
        <v>7.111111111</v>
      </c>
    </row>
    <row r="177" ht="15.75" customHeight="1">
      <c r="A177" s="6">
        <v>176.0</v>
      </c>
      <c r="B177" s="7">
        <v>45052.60940460648</v>
      </c>
      <c r="C177" s="8" t="s">
        <v>28</v>
      </c>
      <c r="D177" s="8">
        <f t="shared" si="1"/>
        <v>1</v>
      </c>
      <c r="E177" s="8" t="s">
        <v>29</v>
      </c>
      <c r="F177" s="8">
        <f t="shared" si="2"/>
        <v>4</v>
      </c>
      <c r="G177" s="8">
        <f t="shared" si="32"/>
        <v>5</v>
      </c>
      <c r="H177" s="8" t="s">
        <v>33</v>
      </c>
      <c r="I177" s="8">
        <f t="shared" si="4"/>
        <v>5</v>
      </c>
      <c r="J177" s="9">
        <v>0.10416666666424135</v>
      </c>
      <c r="K177" s="9">
        <v>0.33333333333575865</v>
      </c>
      <c r="L177" s="9">
        <f t="shared" si="33"/>
        <v>0.2291666667</v>
      </c>
      <c r="M177" s="8" t="s">
        <v>27</v>
      </c>
      <c r="N177" s="8">
        <f t="shared" si="34"/>
        <v>0</v>
      </c>
      <c r="O177" s="8"/>
      <c r="P177" s="8" t="s">
        <v>23</v>
      </c>
      <c r="Q177" s="8">
        <f t="shared" si="43"/>
        <v>0</v>
      </c>
      <c r="R177" s="8" t="s">
        <v>23</v>
      </c>
      <c r="S177" s="8">
        <f t="shared" si="44"/>
        <v>0</v>
      </c>
      <c r="T177" s="10">
        <v>5.0</v>
      </c>
      <c r="U177" s="11">
        <f t="shared" si="37"/>
        <v>2.777777778</v>
      </c>
      <c r="V177" s="12">
        <f t="shared" si="38"/>
        <v>13.77777778</v>
      </c>
    </row>
    <row r="178" ht="15.75" customHeight="1">
      <c r="A178" s="6">
        <v>177.0</v>
      </c>
      <c r="B178" s="7">
        <v>45052.61745549769</v>
      </c>
      <c r="C178" s="8" t="s">
        <v>24</v>
      </c>
      <c r="D178" s="8">
        <f t="shared" si="1"/>
        <v>3</v>
      </c>
      <c r="E178" s="8" t="s">
        <v>29</v>
      </c>
      <c r="F178" s="8">
        <f t="shared" si="2"/>
        <v>4</v>
      </c>
      <c r="G178" s="8">
        <f t="shared" si="32"/>
        <v>5</v>
      </c>
      <c r="H178" s="8" t="s">
        <v>33</v>
      </c>
      <c r="I178" s="8">
        <f t="shared" si="4"/>
        <v>5</v>
      </c>
      <c r="J178" s="9">
        <v>0.0</v>
      </c>
      <c r="K178" s="9">
        <v>0.33333333333575865</v>
      </c>
      <c r="L178" s="9">
        <f t="shared" si="33"/>
        <v>0.3333333333</v>
      </c>
      <c r="M178" s="8" t="s">
        <v>27</v>
      </c>
      <c r="N178" s="8">
        <f t="shared" si="34"/>
        <v>0</v>
      </c>
      <c r="O178" s="8"/>
      <c r="P178" s="8" t="s">
        <v>23</v>
      </c>
      <c r="Q178" s="8">
        <f t="shared" si="43"/>
        <v>0</v>
      </c>
      <c r="R178" s="8" t="s">
        <v>23</v>
      </c>
      <c r="S178" s="8">
        <f t="shared" si="44"/>
        <v>0</v>
      </c>
      <c r="T178" s="10">
        <v>10.0</v>
      </c>
      <c r="U178" s="11">
        <f t="shared" si="37"/>
        <v>5</v>
      </c>
      <c r="V178" s="12">
        <f t="shared" si="38"/>
        <v>18</v>
      </c>
    </row>
    <row r="179" ht="15.75" customHeight="1">
      <c r="A179" s="6">
        <v>178.0</v>
      </c>
      <c r="B179" s="7">
        <v>45052.75979350695</v>
      </c>
      <c r="C179" s="8" t="s">
        <v>24</v>
      </c>
      <c r="D179" s="8">
        <f t="shared" si="1"/>
        <v>3</v>
      </c>
      <c r="E179" s="8" t="s">
        <v>29</v>
      </c>
      <c r="F179" s="8">
        <f t="shared" si="2"/>
        <v>4</v>
      </c>
      <c r="G179" s="8">
        <f t="shared" si="32"/>
        <v>5</v>
      </c>
      <c r="H179" s="8" t="s">
        <v>26</v>
      </c>
      <c r="I179" s="8">
        <f t="shared" si="4"/>
        <v>1</v>
      </c>
      <c r="J179" s="9">
        <v>0.04166666666424135</v>
      </c>
      <c r="K179" s="9">
        <v>0.45833333333575865</v>
      </c>
      <c r="L179" s="9">
        <f t="shared" si="33"/>
        <v>0.4166666667</v>
      </c>
      <c r="M179" s="8" t="s">
        <v>35</v>
      </c>
      <c r="N179" s="8">
        <f t="shared" si="34"/>
        <v>0</v>
      </c>
      <c r="O179" s="8"/>
      <c r="P179" s="8" t="s">
        <v>38</v>
      </c>
      <c r="Q179" s="8"/>
      <c r="R179" s="8" t="s">
        <v>23</v>
      </c>
      <c r="S179" s="8">
        <f t="shared" si="44"/>
        <v>0</v>
      </c>
      <c r="T179" s="10">
        <v>9.0</v>
      </c>
      <c r="U179" s="11">
        <f t="shared" si="37"/>
        <v>4.555555556</v>
      </c>
      <c r="V179" s="12">
        <f t="shared" si="38"/>
        <v>13.55555556</v>
      </c>
    </row>
    <row r="180" ht="15.75" customHeight="1">
      <c r="A180" s="6">
        <v>179.0</v>
      </c>
      <c r="B180" s="7">
        <v>45052.79176373842</v>
      </c>
      <c r="C180" s="8" t="s">
        <v>24</v>
      </c>
      <c r="D180" s="8">
        <f t="shared" si="1"/>
        <v>3</v>
      </c>
      <c r="E180" s="8" t="s">
        <v>25</v>
      </c>
      <c r="F180" s="8">
        <f t="shared" si="2"/>
        <v>3</v>
      </c>
      <c r="G180" s="8">
        <f t="shared" si="32"/>
        <v>3.666666667</v>
      </c>
      <c r="H180" s="8" t="s">
        <v>30</v>
      </c>
      <c r="I180" s="8">
        <f t="shared" si="4"/>
        <v>3</v>
      </c>
      <c r="J180" s="9">
        <v>0.0</v>
      </c>
      <c r="K180" s="9">
        <v>0.35416666666424135</v>
      </c>
      <c r="L180" s="9">
        <f t="shared" si="33"/>
        <v>0.3541666667</v>
      </c>
      <c r="M180" s="8" t="s">
        <v>27</v>
      </c>
      <c r="N180" s="8">
        <f t="shared" si="34"/>
        <v>0</v>
      </c>
      <c r="O180" s="8"/>
      <c r="P180" s="8" t="s">
        <v>23</v>
      </c>
      <c r="Q180" s="8">
        <f t="shared" ref="Q180:Q200" si="45">IF(P180="No", 0, 1)</f>
        <v>0</v>
      </c>
      <c r="R180" s="8" t="s">
        <v>23</v>
      </c>
      <c r="S180" s="8">
        <f t="shared" si="44"/>
        <v>0</v>
      </c>
      <c r="T180" s="10">
        <v>8.0</v>
      </c>
      <c r="U180" s="11">
        <f t="shared" si="37"/>
        <v>4.111111111</v>
      </c>
      <c r="V180" s="12">
        <f t="shared" si="38"/>
        <v>13.77777778</v>
      </c>
    </row>
    <row r="181" ht="15.75" customHeight="1">
      <c r="A181" s="6">
        <v>180.0</v>
      </c>
      <c r="B181" s="7">
        <v>45052.79594600694</v>
      </c>
      <c r="C181" s="8" t="s">
        <v>24</v>
      </c>
      <c r="D181" s="8">
        <f t="shared" si="1"/>
        <v>3</v>
      </c>
      <c r="E181" s="8" t="s">
        <v>25</v>
      </c>
      <c r="F181" s="8">
        <f t="shared" si="2"/>
        <v>3</v>
      </c>
      <c r="G181" s="8">
        <f t="shared" si="32"/>
        <v>3.666666667</v>
      </c>
      <c r="H181" s="8" t="s">
        <v>20</v>
      </c>
      <c r="I181" s="8">
        <f t="shared" si="4"/>
        <v>4</v>
      </c>
      <c r="J181" s="9">
        <v>0.9791666666642413</v>
      </c>
      <c r="K181" s="9">
        <v>0.3125</v>
      </c>
      <c r="L181" s="9">
        <f t="shared" si="33"/>
        <v>1.333333333</v>
      </c>
      <c r="M181" s="8" t="s">
        <v>21</v>
      </c>
      <c r="N181" s="8">
        <f t="shared" si="34"/>
        <v>1</v>
      </c>
      <c r="O181" s="8" t="s">
        <v>37</v>
      </c>
      <c r="P181" s="8" t="s">
        <v>23</v>
      </c>
      <c r="Q181" s="8">
        <f t="shared" si="45"/>
        <v>0</v>
      </c>
      <c r="R181" s="8" t="s">
        <v>23</v>
      </c>
      <c r="S181" s="8">
        <f t="shared" si="44"/>
        <v>0</v>
      </c>
      <c r="T181" s="10">
        <v>8.0</v>
      </c>
      <c r="U181" s="11">
        <f t="shared" si="37"/>
        <v>4.111111111</v>
      </c>
      <c r="V181" s="12">
        <f t="shared" si="38"/>
        <v>14.77777778</v>
      </c>
    </row>
    <row r="182" ht="15.75" customHeight="1">
      <c r="A182" s="6">
        <v>181.0</v>
      </c>
      <c r="B182" s="7">
        <v>45052.876319814815</v>
      </c>
      <c r="C182" s="8" t="s">
        <v>18</v>
      </c>
      <c r="D182" s="8">
        <f t="shared" si="1"/>
        <v>2</v>
      </c>
      <c r="E182" s="8" t="s">
        <v>25</v>
      </c>
      <c r="F182" s="8">
        <f t="shared" si="2"/>
        <v>3</v>
      </c>
      <c r="G182" s="8">
        <f t="shared" si="32"/>
        <v>3.666666667</v>
      </c>
      <c r="H182" s="8" t="s">
        <v>20</v>
      </c>
      <c r="I182" s="8">
        <f t="shared" si="4"/>
        <v>4</v>
      </c>
      <c r="J182" s="9">
        <v>0.04166666666424135</v>
      </c>
      <c r="K182" s="9">
        <v>0.29166666666424135</v>
      </c>
      <c r="L182" s="9">
        <f t="shared" si="33"/>
        <v>0.25</v>
      </c>
      <c r="M182" s="8" t="s">
        <v>27</v>
      </c>
      <c r="N182" s="8">
        <f t="shared" si="34"/>
        <v>0</v>
      </c>
      <c r="O182" s="8"/>
      <c r="P182" s="8" t="s">
        <v>23</v>
      </c>
      <c r="Q182" s="8">
        <f t="shared" si="45"/>
        <v>0</v>
      </c>
      <c r="R182" s="8" t="s">
        <v>36</v>
      </c>
      <c r="S182" s="8">
        <f t="shared" si="44"/>
        <v>1</v>
      </c>
      <c r="T182" s="10">
        <v>7.0</v>
      </c>
      <c r="U182" s="11">
        <f t="shared" si="37"/>
        <v>3.666666667</v>
      </c>
      <c r="V182" s="12">
        <f t="shared" si="38"/>
        <v>13.33333333</v>
      </c>
    </row>
    <row r="183" ht="15.75" customHeight="1">
      <c r="A183" s="6">
        <v>182.0</v>
      </c>
      <c r="B183" s="7">
        <v>45052.8822905787</v>
      </c>
      <c r="C183" s="8" t="s">
        <v>28</v>
      </c>
      <c r="D183" s="8">
        <f t="shared" si="1"/>
        <v>1</v>
      </c>
      <c r="E183" s="8" t="s">
        <v>29</v>
      </c>
      <c r="F183" s="8">
        <f t="shared" si="2"/>
        <v>4</v>
      </c>
      <c r="G183" s="8">
        <f t="shared" si="32"/>
        <v>5</v>
      </c>
      <c r="H183" s="8" t="s">
        <v>33</v>
      </c>
      <c r="I183" s="8">
        <f t="shared" si="4"/>
        <v>5</v>
      </c>
      <c r="J183" s="9">
        <v>0.125</v>
      </c>
      <c r="K183" s="9">
        <v>0.35416666666424135</v>
      </c>
      <c r="L183" s="9">
        <f t="shared" si="33"/>
        <v>0.2291666667</v>
      </c>
      <c r="M183" s="8" t="s">
        <v>35</v>
      </c>
      <c r="N183" s="8">
        <f t="shared" si="34"/>
        <v>0</v>
      </c>
      <c r="O183" s="8"/>
      <c r="P183" s="8" t="s">
        <v>23</v>
      </c>
      <c r="Q183" s="8">
        <f t="shared" si="45"/>
        <v>0</v>
      </c>
      <c r="R183" s="8" t="s">
        <v>23</v>
      </c>
      <c r="S183" s="8">
        <f t="shared" si="44"/>
        <v>0</v>
      </c>
      <c r="T183" s="10">
        <v>7.0</v>
      </c>
      <c r="U183" s="11">
        <f t="shared" si="37"/>
        <v>3.666666667</v>
      </c>
      <c r="V183" s="12">
        <f t="shared" si="38"/>
        <v>14.66666667</v>
      </c>
    </row>
    <row r="184" ht="15.75" customHeight="1">
      <c r="A184" s="6">
        <v>183.0</v>
      </c>
      <c r="B184" s="7">
        <v>45052.882727696764</v>
      </c>
      <c r="C184" s="8" t="s">
        <v>18</v>
      </c>
      <c r="D184" s="8">
        <f t="shared" si="1"/>
        <v>2</v>
      </c>
      <c r="E184" s="8" t="s">
        <v>29</v>
      </c>
      <c r="F184" s="8">
        <f t="shared" si="2"/>
        <v>4</v>
      </c>
      <c r="G184" s="8">
        <f t="shared" si="32"/>
        <v>5</v>
      </c>
      <c r="H184" s="8" t="s">
        <v>20</v>
      </c>
      <c r="I184" s="8">
        <f t="shared" si="4"/>
        <v>4</v>
      </c>
      <c r="J184" s="9">
        <v>0.04166666666424135</v>
      </c>
      <c r="K184" s="9">
        <v>0.3125</v>
      </c>
      <c r="L184" s="9">
        <f t="shared" si="33"/>
        <v>0.2708333333</v>
      </c>
      <c r="M184" s="8" t="s">
        <v>27</v>
      </c>
      <c r="N184" s="8">
        <f t="shared" si="34"/>
        <v>0</v>
      </c>
      <c r="O184" s="8"/>
      <c r="P184" s="8" t="s">
        <v>23</v>
      </c>
      <c r="Q184" s="8">
        <f t="shared" si="45"/>
        <v>0</v>
      </c>
      <c r="R184" s="8" t="s">
        <v>23</v>
      </c>
      <c r="S184" s="8">
        <f t="shared" si="44"/>
        <v>0</v>
      </c>
      <c r="T184" s="10">
        <v>8.0</v>
      </c>
      <c r="U184" s="11">
        <f t="shared" si="37"/>
        <v>4.111111111</v>
      </c>
      <c r="V184" s="12">
        <f t="shared" si="38"/>
        <v>15.11111111</v>
      </c>
    </row>
    <row r="185" ht="15.75" customHeight="1">
      <c r="A185" s="6">
        <v>184.0</v>
      </c>
      <c r="B185" s="7">
        <v>45052.94254228009</v>
      </c>
      <c r="C185" s="8" t="s">
        <v>18</v>
      </c>
      <c r="D185" s="8">
        <f t="shared" si="1"/>
        <v>2</v>
      </c>
      <c r="E185" s="8" t="s">
        <v>19</v>
      </c>
      <c r="F185" s="8">
        <f t="shared" si="2"/>
        <v>2</v>
      </c>
      <c r="G185" s="8">
        <f t="shared" si="32"/>
        <v>2.333333333</v>
      </c>
      <c r="H185" s="8" t="s">
        <v>30</v>
      </c>
      <c r="I185" s="8">
        <f t="shared" si="4"/>
        <v>3</v>
      </c>
      <c r="J185" s="9">
        <v>0.08333333333575865</v>
      </c>
      <c r="K185" s="9">
        <v>0.41666666666424135</v>
      </c>
      <c r="L185" s="9">
        <f t="shared" si="33"/>
        <v>0.3333333333</v>
      </c>
      <c r="M185" s="8" t="s">
        <v>35</v>
      </c>
      <c r="N185" s="8">
        <f t="shared" si="34"/>
        <v>0</v>
      </c>
      <c r="O185" s="8"/>
      <c r="P185" s="8" t="s">
        <v>23</v>
      </c>
      <c r="Q185" s="8">
        <f t="shared" si="45"/>
        <v>0</v>
      </c>
      <c r="R185" s="8" t="s">
        <v>23</v>
      </c>
      <c r="S185" s="8">
        <f t="shared" si="44"/>
        <v>0</v>
      </c>
      <c r="T185" s="10">
        <v>6.0</v>
      </c>
      <c r="U185" s="11">
        <f t="shared" si="37"/>
        <v>3.222222222</v>
      </c>
      <c r="V185" s="12">
        <f t="shared" si="38"/>
        <v>10.55555556</v>
      </c>
    </row>
    <row r="186" ht="15.75" customHeight="1">
      <c r="A186" s="6">
        <v>185.0</v>
      </c>
      <c r="B186" s="7">
        <v>45053.11505978009</v>
      </c>
      <c r="C186" s="8" t="s">
        <v>24</v>
      </c>
      <c r="D186" s="8">
        <f t="shared" si="1"/>
        <v>3</v>
      </c>
      <c r="E186" s="8" t="s">
        <v>25</v>
      </c>
      <c r="F186" s="8">
        <f t="shared" si="2"/>
        <v>3</v>
      </c>
      <c r="G186" s="8">
        <f t="shared" si="32"/>
        <v>3.666666667</v>
      </c>
      <c r="H186" s="8" t="s">
        <v>26</v>
      </c>
      <c r="I186" s="8">
        <f t="shared" si="4"/>
        <v>1</v>
      </c>
      <c r="J186" s="9">
        <v>0.04166666666424135</v>
      </c>
      <c r="K186" s="9">
        <v>0.29166666666424135</v>
      </c>
      <c r="L186" s="9">
        <f t="shared" si="33"/>
        <v>0.25</v>
      </c>
      <c r="M186" s="8" t="s">
        <v>21</v>
      </c>
      <c r="N186" s="8">
        <f t="shared" si="34"/>
        <v>1</v>
      </c>
      <c r="O186" s="8" t="s">
        <v>37</v>
      </c>
      <c r="P186" s="8" t="s">
        <v>23</v>
      </c>
      <c r="Q186" s="8">
        <f t="shared" si="45"/>
        <v>0</v>
      </c>
      <c r="R186" s="8" t="s">
        <v>36</v>
      </c>
      <c r="S186" s="8">
        <f t="shared" si="44"/>
        <v>1</v>
      </c>
      <c r="T186" s="10">
        <v>4.0</v>
      </c>
      <c r="U186" s="11">
        <f t="shared" si="37"/>
        <v>2.333333333</v>
      </c>
      <c r="V186" s="12">
        <f t="shared" si="38"/>
        <v>10</v>
      </c>
    </row>
    <row r="187" ht="15.75" customHeight="1">
      <c r="A187" s="6">
        <v>186.0</v>
      </c>
      <c r="B187" s="7">
        <v>45053.22544530092</v>
      </c>
      <c r="C187" s="8" t="s">
        <v>28</v>
      </c>
      <c r="D187" s="8">
        <f t="shared" si="1"/>
        <v>1</v>
      </c>
      <c r="E187" s="8" t="s">
        <v>29</v>
      </c>
      <c r="F187" s="8">
        <f t="shared" si="2"/>
        <v>4</v>
      </c>
      <c r="G187" s="8">
        <f t="shared" si="32"/>
        <v>5</v>
      </c>
      <c r="H187" s="8" t="s">
        <v>33</v>
      </c>
      <c r="I187" s="8">
        <f t="shared" si="4"/>
        <v>5</v>
      </c>
      <c r="J187" s="9">
        <v>0.5</v>
      </c>
      <c r="K187" s="9">
        <v>0.7291666666642413</v>
      </c>
      <c r="L187" s="9">
        <f t="shared" si="33"/>
        <v>0.2291666667</v>
      </c>
      <c r="M187" s="8" t="s">
        <v>39</v>
      </c>
      <c r="N187" s="8">
        <f t="shared" si="34"/>
        <v>1</v>
      </c>
      <c r="O187" s="8" t="s">
        <v>37</v>
      </c>
      <c r="P187" s="8" t="s">
        <v>23</v>
      </c>
      <c r="Q187" s="8">
        <f t="shared" si="45"/>
        <v>0</v>
      </c>
      <c r="R187" s="8" t="s">
        <v>23</v>
      </c>
      <c r="S187" s="8">
        <f t="shared" si="44"/>
        <v>0</v>
      </c>
      <c r="T187" s="10">
        <v>1.0</v>
      </c>
      <c r="U187" s="11">
        <f t="shared" si="37"/>
        <v>1</v>
      </c>
      <c r="V187" s="12">
        <f t="shared" si="38"/>
        <v>12</v>
      </c>
    </row>
    <row r="188" ht="15.75" customHeight="1">
      <c r="A188" s="6">
        <v>187.0</v>
      </c>
      <c r="B188" s="7">
        <v>45053.39903890046</v>
      </c>
      <c r="C188" s="8" t="s">
        <v>18</v>
      </c>
      <c r="D188" s="8">
        <f t="shared" si="1"/>
        <v>2</v>
      </c>
      <c r="E188" s="8" t="s">
        <v>25</v>
      </c>
      <c r="F188" s="8">
        <f t="shared" si="2"/>
        <v>3</v>
      </c>
      <c r="G188" s="8">
        <f t="shared" si="32"/>
        <v>3.666666667</v>
      </c>
      <c r="H188" s="8" t="s">
        <v>30</v>
      </c>
      <c r="I188" s="8">
        <f t="shared" si="4"/>
        <v>3</v>
      </c>
      <c r="J188" s="9">
        <v>0.10416666666424135</v>
      </c>
      <c r="K188" s="9">
        <v>0.35416666666424135</v>
      </c>
      <c r="L188" s="9">
        <f t="shared" si="33"/>
        <v>0.25</v>
      </c>
      <c r="M188" s="8" t="s">
        <v>27</v>
      </c>
      <c r="N188" s="8">
        <f t="shared" si="34"/>
        <v>0</v>
      </c>
      <c r="O188" s="8"/>
      <c r="P188" s="8" t="s">
        <v>23</v>
      </c>
      <c r="Q188" s="8">
        <f t="shared" si="45"/>
        <v>0</v>
      </c>
      <c r="R188" s="8" t="s">
        <v>23</v>
      </c>
      <c r="S188" s="8">
        <f t="shared" si="44"/>
        <v>0</v>
      </c>
      <c r="T188" s="10">
        <v>5.0</v>
      </c>
      <c r="U188" s="11">
        <f t="shared" si="37"/>
        <v>2.777777778</v>
      </c>
      <c r="V188" s="12">
        <f t="shared" si="38"/>
        <v>11.44444444</v>
      </c>
    </row>
    <row r="189" ht="15.75" customHeight="1">
      <c r="A189" s="6">
        <v>188.0</v>
      </c>
      <c r="B189" s="7">
        <v>45053.51744520833</v>
      </c>
      <c r="C189" s="8" t="s">
        <v>18</v>
      </c>
      <c r="D189" s="8">
        <f t="shared" si="1"/>
        <v>2</v>
      </c>
      <c r="E189" s="8" t="s">
        <v>19</v>
      </c>
      <c r="F189" s="8">
        <f t="shared" si="2"/>
        <v>2</v>
      </c>
      <c r="G189" s="8">
        <f t="shared" si="32"/>
        <v>2.333333333</v>
      </c>
      <c r="H189" s="8" t="s">
        <v>30</v>
      </c>
      <c r="I189" s="8">
        <f t="shared" si="4"/>
        <v>3</v>
      </c>
      <c r="J189" s="9">
        <v>0.20833333333575865</v>
      </c>
      <c r="K189" s="9">
        <v>0.45833333333575865</v>
      </c>
      <c r="L189" s="9">
        <f t="shared" si="33"/>
        <v>0.25</v>
      </c>
      <c r="M189" s="8" t="s">
        <v>21</v>
      </c>
      <c r="N189" s="8">
        <f t="shared" si="34"/>
        <v>1</v>
      </c>
      <c r="O189" s="8" t="s">
        <v>41</v>
      </c>
      <c r="P189" s="8" t="s">
        <v>23</v>
      </c>
      <c r="Q189" s="8">
        <f t="shared" si="45"/>
        <v>0</v>
      </c>
      <c r="R189" s="8" t="s">
        <v>23</v>
      </c>
      <c r="S189" s="8">
        <f t="shared" si="44"/>
        <v>0</v>
      </c>
      <c r="T189" s="10">
        <v>6.0</v>
      </c>
      <c r="U189" s="11">
        <f t="shared" si="37"/>
        <v>3.222222222</v>
      </c>
      <c r="V189" s="12">
        <f t="shared" si="38"/>
        <v>10.55555556</v>
      </c>
    </row>
    <row r="190" ht="15.75" customHeight="1">
      <c r="A190" s="6">
        <v>189.0</v>
      </c>
      <c r="B190" s="7">
        <v>45053.818906388886</v>
      </c>
      <c r="C190" s="8" t="s">
        <v>18</v>
      </c>
      <c r="D190" s="8">
        <f t="shared" si="1"/>
        <v>2</v>
      </c>
      <c r="E190" s="8" t="s">
        <v>29</v>
      </c>
      <c r="F190" s="8">
        <f t="shared" si="2"/>
        <v>4</v>
      </c>
      <c r="G190" s="8">
        <f t="shared" si="32"/>
        <v>5</v>
      </c>
      <c r="H190" s="8" t="s">
        <v>30</v>
      </c>
      <c r="I190" s="8">
        <f t="shared" si="4"/>
        <v>3</v>
      </c>
      <c r="J190" s="9">
        <v>0.0</v>
      </c>
      <c r="K190" s="9">
        <v>0.375</v>
      </c>
      <c r="L190" s="9">
        <f t="shared" si="33"/>
        <v>0.375</v>
      </c>
      <c r="M190" s="8" t="s">
        <v>21</v>
      </c>
      <c r="N190" s="8">
        <f t="shared" si="34"/>
        <v>1</v>
      </c>
      <c r="O190" s="8" t="s">
        <v>37</v>
      </c>
      <c r="P190" s="8" t="s">
        <v>23</v>
      </c>
      <c r="Q190" s="8">
        <f t="shared" si="45"/>
        <v>0</v>
      </c>
      <c r="R190" s="8" t="s">
        <v>23</v>
      </c>
      <c r="S190" s="8">
        <f t="shared" si="44"/>
        <v>0</v>
      </c>
      <c r="T190" s="10">
        <v>5.0</v>
      </c>
      <c r="U190" s="11">
        <f t="shared" si="37"/>
        <v>2.777777778</v>
      </c>
      <c r="V190" s="12">
        <f t="shared" si="38"/>
        <v>12.77777778</v>
      </c>
    </row>
    <row r="191" ht="15.75" customHeight="1">
      <c r="A191" s="6">
        <v>190.0</v>
      </c>
      <c r="B191" s="7">
        <v>45055.63774679398</v>
      </c>
      <c r="C191" s="8" t="s">
        <v>24</v>
      </c>
      <c r="D191" s="8">
        <f t="shared" si="1"/>
        <v>3</v>
      </c>
      <c r="E191" s="8" t="s">
        <v>29</v>
      </c>
      <c r="F191" s="8">
        <f t="shared" si="2"/>
        <v>4</v>
      </c>
      <c r="G191" s="8">
        <f t="shared" si="32"/>
        <v>5</v>
      </c>
      <c r="H191" s="8" t="s">
        <v>33</v>
      </c>
      <c r="I191" s="8">
        <f t="shared" si="4"/>
        <v>5</v>
      </c>
      <c r="J191" s="9">
        <v>0.0</v>
      </c>
      <c r="K191" s="9">
        <v>0.33333333333575865</v>
      </c>
      <c r="L191" s="9">
        <f t="shared" si="33"/>
        <v>0.3333333333</v>
      </c>
      <c r="M191" s="8" t="s">
        <v>21</v>
      </c>
      <c r="N191" s="8">
        <f t="shared" si="34"/>
        <v>1</v>
      </c>
      <c r="O191" s="8" t="s">
        <v>41</v>
      </c>
      <c r="P191" s="8" t="s">
        <v>23</v>
      </c>
      <c r="Q191" s="8">
        <f t="shared" si="45"/>
        <v>0</v>
      </c>
      <c r="R191" s="8" t="s">
        <v>31</v>
      </c>
      <c r="S191" s="8">
        <f t="shared" si="44"/>
        <v>0</v>
      </c>
      <c r="T191" s="10">
        <v>1.0</v>
      </c>
      <c r="U191" s="11">
        <f t="shared" si="37"/>
        <v>1</v>
      </c>
      <c r="V191" s="12">
        <f t="shared" si="38"/>
        <v>14</v>
      </c>
    </row>
    <row r="192" ht="15.75" customHeight="1">
      <c r="A192" s="6">
        <v>191.0</v>
      </c>
      <c r="B192" s="7">
        <v>45055.77021195602</v>
      </c>
      <c r="C192" s="8" t="s">
        <v>28</v>
      </c>
      <c r="D192" s="8">
        <f t="shared" si="1"/>
        <v>1</v>
      </c>
      <c r="E192" s="8" t="s">
        <v>29</v>
      </c>
      <c r="F192" s="8">
        <f t="shared" si="2"/>
        <v>4</v>
      </c>
      <c r="G192" s="8">
        <f t="shared" si="32"/>
        <v>5</v>
      </c>
      <c r="H192" s="8" t="s">
        <v>30</v>
      </c>
      <c r="I192" s="8">
        <f t="shared" si="4"/>
        <v>3</v>
      </c>
      <c r="J192" s="9">
        <v>0.10416666666424135</v>
      </c>
      <c r="K192" s="9">
        <v>0.33333333333575865</v>
      </c>
      <c r="L192" s="9">
        <f t="shared" si="33"/>
        <v>0.2291666667</v>
      </c>
      <c r="M192" s="8" t="s">
        <v>27</v>
      </c>
      <c r="N192" s="8">
        <f t="shared" si="34"/>
        <v>0</v>
      </c>
      <c r="O192" s="8"/>
      <c r="P192" s="8" t="s">
        <v>23</v>
      </c>
      <c r="Q192" s="8">
        <f t="shared" si="45"/>
        <v>0</v>
      </c>
      <c r="R192" s="8" t="s">
        <v>36</v>
      </c>
      <c r="S192" s="8">
        <f t="shared" si="44"/>
        <v>1</v>
      </c>
      <c r="T192" s="10">
        <v>6.0</v>
      </c>
      <c r="U192" s="11">
        <f t="shared" si="37"/>
        <v>3.222222222</v>
      </c>
      <c r="V192" s="12">
        <f t="shared" si="38"/>
        <v>12.22222222</v>
      </c>
    </row>
    <row r="193" ht="15.75" customHeight="1">
      <c r="A193" s="6">
        <v>192.0</v>
      </c>
      <c r="B193" s="7">
        <v>45055.78224461805</v>
      </c>
      <c r="C193" s="8" t="s">
        <v>18</v>
      </c>
      <c r="D193" s="8">
        <f t="shared" si="1"/>
        <v>2</v>
      </c>
      <c r="E193" s="8" t="s">
        <v>19</v>
      </c>
      <c r="F193" s="8">
        <f t="shared" si="2"/>
        <v>2</v>
      </c>
      <c r="G193" s="8">
        <f t="shared" si="32"/>
        <v>2.333333333</v>
      </c>
      <c r="H193" s="8" t="s">
        <v>20</v>
      </c>
      <c r="I193" s="8">
        <f t="shared" si="4"/>
        <v>4</v>
      </c>
      <c r="J193" s="9">
        <v>0.020833333335758653</v>
      </c>
      <c r="K193" s="9">
        <v>0.29166666666424135</v>
      </c>
      <c r="L193" s="9">
        <f t="shared" si="33"/>
        <v>0.2708333333</v>
      </c>
      <c r="M193" s="8" t="s">
        <v>27</v>
      </c>
      <c r="N193" s="8">
        <f t="shared" si="34"/>
        <v>0</v>
      </c>
      <c r="O193" s="8"/>
      <c r="P193" s="8" t="s">
        <v>23</v>
      </c>
      <c r="Q193" s="8">
        <f t="shared" si="45"/>
        <v>0</v>
      </c>
      <c r="R193" s="8" t="s">
        <v>23</v>
      </c>
      <c r="S193" s="8">
        <f t="shared" si="44"/>
        <v>0</v>
      </c>
      <c r="T193" s="10">
        <v>5.0</v>
      </c>
      <c r="U193" s="11">
        <f t="shared" si="37"/>
        <v>2.777777778</v>
      </c>
      <c r="V193" s="12">
        <f t="shared" si="38"/>
        <v>11.11111111</v>
      </c>
    </row>
    <row r="194" ht="15.75" customHeight="1">
      <c r="A194" s="6">
        <v>193.0</v>
      </c>
      <c r="B194" s="7">
        <v>45056.56950869213</v>
      </c>
      <c r="C194" s="8" t="s">
        <v>18</v>
      </c>
      <c r="D194" s="8">
        <f t="shared" si="1"/>
        <v>2</v>
      </c>
      <c r="E194" s="8" t="s">
        <v>25</v>
      </c>
      <c r="F194" s="8">
        <f t="shared" si="2"/>
        <v>3</v>
      </c>
      <c r="G194" s="8">
        <f t="shared" si="32"/>
        <v>3.666666667</v>
      </c>
      <c r="H194" s="8" t="s">
        <v>20</v>
      </c>
      <c r="I194" s="8">
        <f t="shared" si="4"/>
        <v>4</v>
      </c>
      <c r="J194" s="9">
        <v>0.04166666666424135</v>
      </c>
      <c r="K194" s="9">
        <v>0.35416666666424135</v>
      </c>
      <c r="L194" s="9">
        <f t="shared" si="33"/>
        <v>0.3125</v>
      </c>
      <c r="M194" s="8" t="s">
        <v>21</v>
      </c>
      <c r="N194" s="8">
        <f t="shared" si="34"/>
        <v>1</v>
      </c>
      <c r="O194" s="8" t="s">
        <v>41</v>
      </c>
      <c r="P194" s="8" t="s">
        <v>23</v>
      </c>
      <c r="Q194" s="8">
        <f t="shared" si="45"/>
        <v>0</v>
      </c>
      <c r="R194" s="8" t="s">
        <v>23</v>
      </c>
      <c r="S194" s="8">
        <f t="shared" si="44"/>
        <v>0</v>
      </c>
      <c r="T194" s="10">
        <v>8.0</v>
      </c>
      <c r="U194" s="11">
        <f t="shared" si="37"/>
        <v>4.111111111</v>
      </c>
      <c r="V194" s="12">
        <f t="shared" si="38"/>
        <v>13.77777778</v>
      </c>
    </row>
    <row r="195" ht="15.75" customHeight="1">
      <c r="A195" s="6">
        <v>194.0</v>
      </c>
      <c r="B195" s="7">
        <v>45056.65562100694</v>
      </c>
      <c r="C195" s="8" t="s">
        <v>18</v>
      </c>
      <c r="D195" s="8">
        <f t="shared" si="1"/>
        <v>2</v>
      </c>
      <c r="E195" s="8" t="s">
        <v>25</v>
      </c>
      <c r="F195" s="8">
        <f t="shared" si="2"/>
        <v>3</v>
      </c>
      <c r="G195" s="8">
        <f t="shared" si="32"/>
        <v>3.666666667</v>
      </c>
      <c r="H195" s="8" t="s">
        <v>20</v>
      </c>
      <c r="I195" s="8">
        <f t="shared" si="4"/>
        <v>4</v>
      </c>
      <c r="J195" s="9">
        <v>0.04166666666424135</v>
      </c>
      <c r="K195" s="9">
        <v>0.3125</v>
      </c>
      <c r="L195" s="9">
        <f t="shared" si="33"/>
        <v>0.2708333333</v>
      </c>
      <c r="M195" s="8" t="s">
        <v>27</v>
      </c>
      <c r="N195" s="8">
        <f t="shared" si="34"/>
        <v>0</v>
      </c>
      <c r="O195" s="8"/>
      <c r="P195" s="8" t="s">
        <v>23</v>
      </c>
      <c r="Q195" s="8">
        <f t="shared" si="45"/>
        <v>0</v>
      </c>
      <c r="R195" s="8" t="s">
        <v>23</v>
      </c>
      <c r="S195" s="8">
        <f t="shared" si="44"/>
        <v>0</v>
      </c>
      <c r="T195" s="10">
        <v>3.0</v>
      </c>
      <c r="U195" s="11">
        <f t="shared" si="37"/>
        <v>1.888888889</v>
      </c>
      <c r="V195" s="12">
        <f t="shared" si="38"/>
        <v>11.55555556</v>
      </c>
    </row>
    <row r="196" ht="15.75" customHeight="1">
      <c r="A196" s="6">
        <v>195.0</v>
      </c>
      <c r="B196" s="7">
        <v>45056.70492746528</v>
      </c>
      <c r="C196" s="8" t="s">
        <v>28</v>
      </c>
      <c r="D196" s="8">
        <f t="shared" si="1"/>
        <v>1</v>
      </c>
      <c r="E196" s="8" t="s">
        <v>19</v>
      </c>
      <c r="F196" s="8">
        <f t="shared" si="2"/>
        <v>2</v>
      </c>
      <c r="G196" s="8">
        <f t="shared" si="32"/>
        <v>2.333333333</v>
      </c>
      <c r="H196" s="8" t="s">
        <v>26</v>
      </c>
      <c r="I196" s="8">
        <f t="shared" si="4"/>
        <v>1</v>
      </c>
      <c r="J196" s="9">
        <v>0.08333333333575865</v>
      </c>
      <c r="K196" s="9">
        <v>0.41666666666424135</v>
      </c>
      <c r="L196" s="9">
        <f t="shared" si="33"/>
        <v>0.3333333333</v>
      </c>
      <c r="M196" s="8" t="s">
        <v>39</v>
      </c>
      <c r="N196" s="8">
        <f t="shared" si="34"/>
        <v>1</v>
      </c>
      <c r="O196" s="8" t="s">
        <v>37</v>
      </c>
      <c r="P196" s="8" t="s">
        <v>23</v>
      </c>
      <c r="Q196" s="8">
        <f t="shared" si="45"/>
        <v>0</v>
      </c>
      <c r="R196" s="8" t="s">
        <v>23</v>
      </c>
      <c r="S196" s="8">
        <f t="shared" si="44"/>
        <v>0</v>
      </c>
      <c r="T196" s="10">
        <v>1.0</v>
      </c>
      <c r="U196" s="11">
        <f t="shared" si="37"/>
        <v>1</v>
      </c>
      <c r="V196" s="12">
        <f t="shared" si="38"/>
        <v>5.333333333</v>
      </c>
    </row>
    <row r="197" ht="15.75" customHeight="1">
      <c r="A197" s="6">
        <v>196.0</v>
      </c>
      <c r="B197" s="7">
        <v>45056.71354550926</v>
      </c>
      <c r="C197" s="8" t="s">
        <v>18</v>
      </c>
      <c r="D197" s="8">
        <f t="shared" si="1"/>
        <v>2</v>
      </c>
      <c r="E197" s="8" t="s">
        <v>19</v>
      </c>
      <c r="F197" s="8">
        <f t="shared" si="2"/>
        <v>2</v>
      </c>
      <c r="G197" s="8">
        <f t="shared" si="32"/>
        <v>2.333333333</v>
      </c>
      <c r="H197" s="8" t="s">
        <v>26</v>
      </c>
      <c r="I197" s="8">
        <f t="shared" si="4"/>
        <v>1</v>
      </c>
      <c r="J197" s="9">
        <v>0.9166666666642413</v>
      </c>
      <c r="K197" s="9">
        <v>0.28125</v>
      </c>
      <c r="L197" s="9">
        <f t="shared" si="33"/>
        <v>1.364583333</v>
      </c>
      <c r="M197" s="8" t="s">
        <v>27</v>
      </c>
      <c r="N197" s="8">
        <f t="shared" si="34"/>
        <v>0</v>
      </c>
      <c r="O197" s="8"/>
      <c r="P197" s="8" t="s">
        <v>23</v>
      </c>
      <c r="Q197" s="8">
        <f t="shared" si="45"/>
        <v>0</v>
      </c>
      <c r="R197" s="8" t="s">
        <v>23</v>
      </c>
      <c r="S197" s="8">
        <f t="shared" si="44"/>
        <v>0</v>
      </c>
      <c r="T197" s="10">
        <v>7.0</v>
      </c>
      <c r="U197" s="11">
        <f t="shared" si="37"/>
        <v>3.666666667</v>
      </c>
      <c r="V197" s="12">
        <f t="shared" si="38"/>
        <v>9</v>
      </c>
    </row>
    <row r="198" ht="15.75" customHeight="1">
      <c r="A198" s="6">
        <v>197.0</v>
      </c>
      <c r="B198" s="7">
        <v>45056.90805806713</v>
      </c>
      <c r="C198" s="8" t="s">
        <v>24</v>
      </c>
      <c r="D198" s="8">
        <f t="shared" si="1"/>
        <v>3</v>
      </c>
      <c r="E198" s="8" t="s">
        <v>29</v>
      </c>
      <c r="F198" s="8">
        <f t="shared" si="2"/>
        <v>4</v>
      </c>
      <c r="G198" s="8">
        <f t="shared" si="32"/>
        <v>5</v>
      </c>
      <c r="H198" s="8" t="s">
        <v>33</v>
      </c>
      <c r="I198" s="8">
        <f t="shared" si="4"/>
        <v>5</v>
      </c>
      <c r="J198" s="9">
        <v>0.45833333333575865</v>
      </c>
      <c r="K198" s="9">
        <v>0.33333333333575865</v>
      </c>
      <c r="L198" s="9">
        <f t="shared" si="33"/>
        <v>1.875</v>
      </c>
      <c r="M198" s="8" t="s">
        <v>27</v>
      </c>
      <c r="N198" s="8">
        <f t="shared" si="34"/>
        <v>0</v>
      </c>
      <c r="O198" s="8"/>
      <c r="P198" s="8" t="s">
        <v>23</v>
      </c>
      <c r="Q198" s="8">
        <f t="shared" si="45"/>
        <v>0</v>
      </c>
      <c r="R198" s="8" t="s">
        <v>23</v>
      </c>
      <c r="S198" s="8">
        <f t="shared" si="44"/>
        <v>0</v>
      </c>
      <c r="T198" s="10">
        <v>8.0</v>
      </c>
      <c r="U198" s="11">
        <f t="shared" si="37"/>
        <v>4.111111111</v>
      </c>
      <c r="V198" s="12">
        <f t="shared" si="38"/>
        <v>17.11111111</v>
      </c>
    </row>
    <row r="199" ht="15.75" customHeight="1">
      <c r="A199" s="6">
        <v>198.0</v>
      </c>
      <c r="B199" s="7">
        <v>45060.966924085646</v>
      </c>
      <c r="C199" s="8" t="s">
        <v>28</v>
      </c>
      <c r="D199" s="8">
        <f t="shared" si="1"/>
        <v>1</v>
      </c>
      <c r="E199" s="8" t="s">
        <v>29</v>
      </c>
      <c r="F199" s="8">
        <f t="shared" si="2"/>
        <v>4</v>
      </c>
      <c r="G199" s="8">
        <f t="shared" si="32"/>
        <v>5</v>
      </c>
      <c r="H199" s="8" t="s">
        <v>20</v>
      </c>
      <c r="I199" s="8">
        <f t="shared" si="4"/>
        <v>4</v>
      </c>
      <c r="J199" s="9">
        <v>0.10416666666424135</v>
      </c>
      <c r="K199" s="9">
        <v>0.32291666666424135</v>
      </c>
      <c r="L199" s="9">
        <f t="shared" si="33"/>
        <v>0.21875</v>
      </c>
      <c r="M199" s="8" t="s">
        <v>39</v>
      </c>
      <c r="N199" s="8">
        <f t="shared" si="34"/>
        <v>1</v>
      </c>
      <c r="O199" s="8" t="s">
        <v>37</v>
      </c>
      <c r="P199" s="8" t="s">
        <v>23</v>
      </c>
      <c r="Q199" s="8">
        <f t="shared" si="45"/>
        <v>0</v>
      </c>
      <c r="R199" s="8" t="s">
        <v>23</v>
      </c>
      <c r="S199" s="8">
        <f t="shared" si="44"/>
        <v>0</v>
      </c>
      <c r="T199" s="10">
        <v>9.0</v>
      </c>
      <c r="U199" s="11">
        <f t="shared" si="37"/>
        <v>4.555555556</v>
      </c>
      <c r="V199" s="12">
        <f t="shared" si="38"/>
        <v>14.55555556</v>
      </c>
    </row>
    <row r="200" ht="15.75" customHeight="1">
      <c r="A200" s="6">
        <v>199.0</v>
      </c>
      <c r="B200" s="7">
        <v>45062.42269762731</v>
      </c>
      <c r="C200" s="8" t="s">
        <v>18</v>
      </c>
      <c r="D200" s="8">
        <f t="shared" si="1"/>
        <v>2</v>
      </c>
      <c r="E200" s="8" t="s">
        <v>29</v>
      </c>
      <c r="F200" s="8">
        <f t="shared" si="2"/>
        <v>4</v>
      </c>
      <c r="G200" s="8">
        <f t="shared" si="32"/>
        <v>5</v>
      </c>
      <c r="H200" s="8" t="s">
        <v>20</v>
      </c>
      <c r="I200" s="8">
        <f t="shared" si="4"/>
        <v>4</v>
      </c>
      <c r="J200" s="9">
        <v>0.9791666666642413</v>
      </c>
      <c r="K200" s="9">
        <v>0.32291666666424135</v>
      </c>
      <c r="L200" s="9">
        <f t="shared" si="33"/>
        <v>1.34375</v>
      </c>
      <c r="M200" s="8" t="s">
        <v>35</v>
      </c>
      <c r="N200" s="8">
        <f t="shared" si="34"/>
        <v>0</v>
      </c>
      <c r="O200" s="8"/>
      <c r="P200" s="8" t="s">
        <v>23</v>
      </c>
      <c r="Q200" s="8">
        <f t="shared" si="45"/>
        <v>0</v>
      </c>
      <c r="R200" s="8" t="s">
        <v>31</v>
      </c>
      <c r="S200" s="8">
        <f t="shared" si="44"/>
        <v>0</v>
      </c>
      <c r="T200" s="10">
        <v>7.0</v>
      </c>
      <c r="U200" s="11">
        <f t="shared" si="37"/>
        <v>3.666666667</v>
      </c>
      <c r="V200" s="12">
        <f t="shared" si="38"/>
        <v>14.66666667</v>
      </c>
    </row>
    <row r="201" ht="15.75" customHeight="1">
      <c r="A201" s="6"/>
      <c r="L201" s="15"/>
      <c r="V201" s="12"/>
    </row>
    <row r="202" ht="15.75" customHeight="1">
      <c r="A202" s="6"/>
      <c r="L202" s="15"/>
      <c r="V202" s="12"/>
    </row>
    <row r="203" ht="15.75" customHeight="1">
      <c r="A203" s="6"/>
      <c r="L203" s="15"/>
      <c r="V203" s="12"/>
    </row>
    <row r="204" ht="15.75" customHeight="1">
      <c r="A204" s="6"/>
      <c r="L204" s="15"/>
      <c r="V204" s="12"/>
    </row>
    <row r="205" ht="15.75" customHeight="1">
      <c r="A205" s="6"/>
      <c r="L205" s="15"/>
      <c r="V205" s="12"/>
    </row>
    <row r="206" ht="15.75" customHeight="1">
      <c r="A206" s="6"/>
      <c r="L206" s="15"/>
      <c r="V206" s="12"/>
    </row>
    <row r="207" ht="15.75" customHeight="1">
      <c r="A207" s="6"/>
      <c r="L207" s="15"/>
      <c r="V207" s="12"/>
    </row>
    <row r="208" ht="15.75" customHeight="1">
      <c r="A208" s="6"/>
      <c r="L208" s="15"/>
      <c r="V208" s="12"/>
    </row>
    <row r="209" ht="15.75" customHeight="1">
      <c r="A209" s="6"/>
      <c r="L209" s="15"/>
      <c r="V209" s="12"/>
    </row>
    <row r="210" ht="15.75" customHeight="1">
      <c r="A210" s="6"/>
      <c r="L210" s="15"/>
      <c r="V210" s="12"/>
    </row>
    <row r="211" ht="15.75" customHeight="1">
      <c r="A211" s="6"/>
      <c r="L211" s="15"/>
      <c r="V211" s="12"/>
    </row>
    <row r="212" ht="15.75" customHeight="1">
      <c r="A212" s="6"/>
      <c r="L212" s="15"/>
      <c r="V212" s="12"/>
    </row>
    <row r="213" ht="15.75" customHeight="1">
      <c r="A213" s="6"/>
      <c r="L213" s="15"/>
      <c r="V213" s="12"/>
    </row>
    <row r="214" ht="15.75" customHeight="1">
      <c r="A214" s="6"/>
      <c r="L214" s="15"/>
      <c r="V214" s="12"/>
    </row>
    <row r="215" ht="15.75" customHeight="1">
      <c r="A215" s="6"/>
      <c r="L215" s="15"/>
      <c r="V215" s="12"/>
    </row>
    <row r="216" ht="15.75" customHeight="1">
      <c r="A216" s="6"/>
      <c r="L216" s="15"/>
      <c r="V216" s="12"/>
    </row>
    <row r="217" ht="15.75" customHeight="1">
      <c r="A217" s="6"/>
      <c r="L217" s="15"/>
      <c r="V217" s="12"/>
    </row>
    <row r="218" ht="15.75" customHeight="1">
      <c r="A218" s="6"/>
      <c r="L218" s="15"/>
      <c r="V218" s="12"/>
    </row>
    <row r="219" ht="15.75" customHeight="1">
      <c r="A219" s="6"/>
      <c r="L219" s="15"/>
      <c r="V219" s="12"/>
    </row>
    <row r="220" ht="15.75" customHeight="1">
      <c r="A220" s="6"/>
      <c r="L220" s="15"/>
      <c r="V220" s="12"/>
    </row>
    <row r="221" ht="15.75" customHeight="1">
      <c r="A221" s="6"/>
      <c r="L221" s="15"/>
      <c r="V221" s="12"/>
    </row>
    <row r="222" ht="15.75" customHeight="1">
      <c r="A222" s="6"/>
      <c r="L222" s="15"/>
      <c r="V222" s="12"/>
    </row>
    <row r="223" ht="15.75" customHeight="1">
      <c r="A223" s="6"/>
      <c r="L223" s="15"/>
      <c r="V223" s="12"/>
    </row>
    <row r="224" ht="15.75" customHeight="1">
      <c r="A224" s="6"/>
      <c r="L224" s="15"/>
      <c r="V224" s="12"/>
    </row>
    <row r="225" ht="15.75" customHeight="1">
      <c r="A225" s="6"/>
      <c r="L225" s="15"/>
      <c r="V225" s="12"/>
    </row>
    <row r="226" ht="15.75" customHeight="1">
      <c r="A226" s="6"/>
      <c r="L226" s="15"/>
      <c r="V226" s="12"/>
    </row>
    <row r="227" ht="15.75" customHeight="1">
      <c r="A227" s="6"/>
      <c r="L227" s="15"/>
      <c r="V227" s="12"/>
    </row>
    <row r="228" ht="15.75" customHeight="1">
      <c r="A228" s="6"/>
      <c r="L228" s="15"/>
      <c r="V228" s="12"/>
    </row>
    <row r="229" ht="15.75" customHeight="1">
      <c r="A229" s="6"/>
      <c r="L229" s="15"/>
      <c r="V229" s="12"/>
    </row>
    <row r="230" ht="15.75" customHeight="1">
      <c r="A230" s="6"/>
      <c r="L230" s="15"/>
      <c r="V230" s="12"/>
    </row>
    <row r="231" ht="15.75" customHeight="1">
      <c r="A231" s="6"/>
      <c r="L231" s="15"/>
      <c r="V231" s="12"/>
    </row>
    <row r="232" ht="15.75" customHeight="1">
      <c r="A232" s="6"/>
      <c r="L232" s="15"/>
      <c r="V232" s="12"/>
    </row>
    <row r="233" ht="15.75" customHeight="1">
      <c r="A233" s="6"/>
      <c r="L233" s="15"/>
      <c r="V233" s="12"/>
    </row>
    <row r="234" ht="15.75" customHeight="1">
      <c r="A234" s="6"/>
      <c r="L234" s="15"/>
      <c r="V234" s="12"/>
    </row>
    <row r="235" ht="15.75" customHeight="1">
      <c r="A235" s="6"/>
      <c r="L235" s="15"/>
      <c r="V235" s="12"/>
    </row>
    <row r="236" ht="15.75" customHeight="1">
      <c r="A236" s="6"/>
      <c r="L236" s="15"/>
      <c r="V236" s="12"/>
    </row>
    <row r="237" ht="15.75" customHeight="1">
      <c r="A237" s="6"/>
      <c r="L237" s="15"/>
      <c r="V237" s="12"/>
    </row>
    <row r="238" ht="15.75" customHeight="1">
      <c r="A238" s="6"/>
      <c r="L238" s="15"/>
      <c r="V238" s="12"/>
    </row>
    <row r="239" ht="15.75" customHeight="1">
      <c r="A239" s="6"/>
      <c r="L239" s="15"/>
      <c r="V239" s="12"/>
    </row>
    <row r="240" ht="15.75" customHeight="1">
      <c r="A240" s="6"/>
      <c r="L240" s="15"/>
      <c r="V240" s="12"/>
    </row>
    <row r="241" ht="15.75" customHeight="1">
      <c r="A241" s="6"/>
      <c r="L241" s="15"/>
      <c r="V241" s="12"/>
    </row>
    <row r="242" ht="15.75" customHeight="1">
      <c r="A242" s="6"/>
      <c r="L242" s="15"/>
      <c r="V242" s="12"/>
    </row>
    <row r="243" ht="15.75" customHeight="1">
      <c r="A243" s="6"/>
      <c r="L243" s="15"/>
      <c r="V243" s="12"/>
    </row>
    <row r="244" ht="15.75" customHeight="1">
      <c r="A244" s="6"/>
      <c r="L244" s="15"/>
      <c r="V244" s="12"/>
    </row>
    <row r="245" ht="15.75" customHeight="1">
      <c r="A245" s="6"/>
      <c r="L245" s="15"/>
      <c r="V245" s="12"/>
    </row>
    <row r="246" ht="15.75" customHeight="1">
      <c r="A246" s="6"/>
      <c r="L246" s="15"/>
      <c r="V246" s="12"/>
    </row>
    <row r="247" ht="15.75" customHeight="1">
      <c r="A247" s="6"/>
      <c r="L247" s="15"/>
      <c r="V247" s="12"/>
    </row>
    <row r="248" ht="15.75" customHeight="1">
      <c r="A248" s="6"/>
      <c r="L248" s="15"/>
      <c r="V248" s="12"/>
    </row>
    <row r="249" ht="15.75" customHeight="1">
      <c r="A249" s="6"/>
      <c r="L249" s="15"/>
      <c r="V249" s="12"/>
    </row>
    <row r="250" ht="15.75" customHeight="1">
      <c r="A250" s="6"/>
      <c r="L250" s="15"/>
      <c r="V250" s="12"/>
    </row>
    <row r="251" ht="15.75" customHeight="1">
      <c r="A251" s="6"/>
      <c r="L251" s="15"/>
      <c r="V251" s="12"/>
    </row>
    <row r="252" ht="15.75" customHeight="1">
      <c r="A252" s="6"/>
      <c r="L252" s="15"/>
      <c r="V252" s="12"/>
    </row>
    <row r="253" ht="15.75" customHeight="1">
      <c r="A253" s="6"/>
      <c r="L253" s="15"/>
      <c r="V253" s="12"/>
    </row>
    <row r="254" ht="15.75" customHeight="1">
      <c r="A254" s="6"/>
      <c r="L254" s="15"/>
      <c r="V254" s="12"/>
    </row>
    <row r="255" ht="15.75" customHeight="1">
      <c r="A255" s="6"/>
      <c r="L255" s="15"/>
      <c r="V255" s="12"/>
    </row>
    <row r="256" ht="15.75" customHeight="1">
      <c r="A256" s="6"/>
      <c r="L256" s="15"/>
      <c r="V256" s="12"/>
    </row>
    <row r="257" ht="15.75" customHeight="1">
      <c r="A257" s="6"/>
      <c r="L257" s="15"/>
      <c r="V257" s="12"/>
    </row>
    <row r="258" ht="15.75" customHeight="1">
      <c r="A258" s="6"/>
      <c r="L258" s="15"/>
      <c r="V258" s="12"/>
    </row>
    <row r="259" ht="15.75" customHeight="1">
      <c r="A259" s="6"/>
      <c r="L259" s="15"/>
      <c r="V259" s="12"/>
    </row>
    <row r="260" ht="15.75" customHeight="1">
      <c r="A260" s="6"/>
      <c r="L260" s="15"/>
      <c r="V260" s="12"/>
    </row>
    <row r="261" ht="15.75" customHeight="1">
      <c r="A261" s="6"/>
      <c r="L261" s="15"/>
      <c r="V261" s="12"/>
    </row>
    <row r="262" ht="15.75" customHeight="1">
      <c r="A262" s="6"/>
      <c r="L262" s="15"/>
      <c r="V262" s="12"/>
    </row>
    <row r="263" ht="15.75" customHeight="1">
      <c r="A263" s="6"/>
      <c r="L263" s="15"/>
      <c r="V263" s="12"/>
    </row>
    <row r="264" ht="15.75" customHeight="1">
      <c r="A264" s="6"/>
      <c r="L264" s="15"/>
      <c r="V264" s="12"/>
    </row>
    <row r="265" ht="15.75" customHeight="1">
      <c r="A265" s="6"/>
      <c r="L265" s="15"/>
      <c r="V265" s="12"/>
    </row>
    <row r="266" ht="15.75" customHeight="1">
      <c r="A266" s="6"/>
      <c r="L266" s="15"/>
      <c r="V266" s="12"/>
    </row>
    <row r="267" ht="15.75" customHeight="1">
      <c r="A267" s="6"/>
      <c r="L267" s="15"/>
      <c r="V267" s="12"/>
    </row>
    <row r="268" ht="15.75" customHeight="1">
      <c r="A268" s="6"/>
      <c r="L268" s="15"/>
      <c r="V268" s="12"/>
    </row>
    <row r="269" ht="15.75" customHeight="1">
      <c r="A269" s="6"/>
      <c r="L269" s="15"/>
      <c r="V269" s="12"/>
    </row>
    <row r="270" ht="15.75" customHeight="1">
      <c r="A270" s="6"/>
      <c r="L270" s="15"/>
      <c r="V270" s="12"/>
    </row>
    <row r="271" ht="15.75" customHeight="1">
      <c r="A271" s="6"/>
      <c r="L271" s="15"/>
      <c r="V271" s="12"/>
    </row>
    <row r="272" ht="15.75" customHeight="1">
      <c r="A272" s="6"/>
      <c r="L272" s="15"/>
      <c r="V272" s="12"/>
    </row>
    <row r="273" ht="15.75" customHeight="1">
      <c r="A273" s="6"/>
      <c r="L273" s="15"/>
      <c r="V273" s="12"/>
    </row>
    <row r="274" ht="15.75" customHeight="1">
      <c r="A274" s="6"/>
      <c r="L274" s="15"/>
      <c r="V274" s="12"/>
    </row>
    <row r="275" ht="15.75" customHeight="1">
      <c r="A275" s="6"/>
      <c r="L275" s="15"/>
      <c r="V275" s="12"/>
    </row>
    <row r="276" ht="15.75" customHeight="1">
      <c r="A276" s="6"/>
      <c r="L276" s="15"/>
      <c r="V276" s="12"/>
    </row>
    <row r="277" ht="15.75" customHeight="1">
      <c r="A277" s="6"/>
      <c r="L277" s="15"/>
      <c r="V277" s="12"/>
    </row>
    <row r="278" ht="15.75" customHeight="1">
      <c r="A278" s="6"/>
      <c r="L278" s="15"/>
      <c r="V278" s="12"/>
    </row>
    <row r="279" ht="15.75" customHeight="1">
      <c r="A279" s="6"/>
      <c r="L279" s="15"/>
      <c r="V279" s="12"/>
    </row>
    <row r="280" ht="15.75" customHeight="1">
      <c r="A280" s="6"/>
      <c r="L280" s="15"/>
      <c r="V280" s="12"/>
    </row>
    <row r="281" ht="15.75" customHeight="1">
      <c r="A281" s="6"/>
      <c r="L281" s="15"/>
      <c r="V281" s="12"/>
    </row>
    <row r="282" ht="15.75" customHeight="1">
      <c r="A282" s="6"/>
      <c r="L282" s="15"/>
      <c r="V282" s="12"/>
    </row>
    <row r="283" ht="15.75" customHeight="1">
      <c r="A283" s="6"/>
      <c r="L283" s="15"/>
      <c r="V283" s="12"/>
    </row>
    <row r="284" ht="15.75" customHeight="1">
      <c r="A284" s="6"/>
      <c r="L284" s="15"/>
      <c r="V284" s="12"/>
    </row>
    <row r="285" ht="15.75" customHeight="1">
      <c r="A285" s="6"/>
      <c r="L285" s="15"/>
      <c r="V285" s="12"/>
    </row>
    <row r="286" ht="15.75" customHeight="1">
      <c r="A286" s="6"/>
      <c r="L286" s="15"/>
      <c r="V286" s="12"/>
    </row>
    <row r="287" ht="15.75" customHeight="1">
      <c r="A287" s="6"/>
      <c r="L287" s="15"/>
      <c r="V287" s="12"/>
    </row>
    <row r="288" ht="15.75" customHeight="1">
      <c r="A288" s="6"/>
      <c r="L288" s="15"/>
      <c r="V288" s="12"/>
    </row>
    <row r="289" ht="15.75" customHeight="1">
      <c r="A289" s="6"/>
      <c r="L289" s="15"/>
      <c r="V289" s="12"/>
    </row>
    <row r="290" ht="15.75" customHeight="1">
      <c r="A290" s="6"/>
      <c r="L290" s="15"/>
      <c r="V290" s="12"/>
    </row>
    <row r="291" ht="15.75" customHeight="1">
      <c r="A291" s="6"/>
      <c r="L291" s="15"/>
      <c r="V291" s="12"/>
    </row>
    <row r="292" ht="15.75" customHeight="1">
      <c r="A292" s="6"/>
      <c r="L292" s="15"/>
      <c r="V292" s="12"/>
    </row>
    <row r="293" ht="15.75" customHeight="1">
      <c r="A293" s="6"/>
      <c r="L293" s="15"/>
      <c r="V293" s="12"/>
    </row>
    <row r="294" ht="15.75" customHeight="1">
      <c r="A294" s="6"/>
      <c r="L294" s="15"/>
      <c r="V294" s="12"/>
    </row>
    <row r="295" ht="15.75" customHeight="1">
      <c r="A295" s="6"/>
      <c r="L295" s="15"/>
      <c r="V295" s="12"/>
    </row>
    <row r="296" ht="15.75" customHeight="1">
      <c r="A296" s="6"/>
      <c r="L296" s="15"/>
      <c r="V296" s="12"/>
    </row>
    <row r="297" ht="15.75" customHeight="1">
      <c r="A297" s="6"/>
      <c r="L297" s="15"/>
      <c r="V297" s="12"/>
    </row>
    <row r="298" ht="15.75" customHeight="1">
      <c r="A298" s="6"/>
      <c r="L298" s="15"/>
      <c r="V298" s="12"/>
    </row>
    <row r="299" ht="15.75" customHeight="1">
      <c r="A299" s="6"/>
      <c r="L299" s="15"/>
      <c r="V299" s="12"/>
    </row>
    <row r="300" ht="15.75" customHeight="1">
      <c r="A300" s="6"/>
      <c r="L300" s="15"/>
      <c r="V300" s="12"/>
    </row>
    <row r="301" ht="15.75" customHeight="1">
      <c r="A301" s="6"/>
      <c r="L301" s="15"/>
      <c r="V301" s="12"/>
    </row>
    <row r="302" ht="15.75" customHeight="1">
      <c r="A302" s="6"/>
      <c r="L302" s="15"/>
      <c r="V302" s="12"/>
    </row>
    <row r="303" ht="15.75" customHeight="1">
      <c r="A303" s="6"/>
      <c r="L303" s="15"/>
      <c r="V303" s="12"/>
    </row>
    <row r="304" ht="15.75" customHeight="1">
      <c r="A304" s="6"/>
      <c r="L304" s="15"/>
      <c r="V304" s="12"/>
    </row>
    <row r="305" ht="15.75" customHeight="1">
      <c r="A305" s="6"/>
      <c r="L305" s="15"/>
      <c r="V305" s="12"/>
    </row>
    <row r="306" ht="15.75" customHeight="1">
      <c r="A306" s="6"/>
      <c r="L306" s="15"/>
      <c r="V306" s="12"/>
    </row>
    <row r="307" ht="15.75" customHeight="1">
      <c r="A307" s="6"/>
      <c r="L307" s="15"/>
      <c r="V307" s="12"/>
    </row>
    <row r="308" ht="15.75" customHeight="1">
      <c r="A308" s="6"/>
      <c r="L308" s="15"/>
      <c r="V308" s="12"/>
    </row>
    <row r="309" ht="15.75" customHeight="1">
      <c r="A309" s="6"/>
      <c r="L309" s="15"/>
      <c r="V309" s="12"/>
    </row>
    <row r="310" ht="15.75" customHeight="1">
      <c r="A310" s="6"/>
      <c r="L310" s="15"/>
      <c r="V310" s="12"/>
    </row>
    <row r="311" ht="15.75" customHeight="1">
      <c r="A311" s="6"/>
      <c r="L311" s="15"/>
      <c r="V311" s="12"/>
    </row>
    <row r="312" ht="15.75" customHeight="1">
      <c r="A312" s="6"/>
      <c r="L312" s="15"/>
      <c r="V312" s="12"/>
    </row>
    <row r="313" ht="15.75" customHeight="1">
      <c r="A313" s="6"/>
      <c r="L313" s="15"/>
      <c r="V313" s="12"/>
    </row>
    <row r="314" ht="15.75" customHeight="1">
      <c r="A314" s="6"/>
      <c r="L314" s="15"/>
      <c r="V314" s="12"/>
    </row>
    <row r="315" ht="15.75" customHeight="1">
      <c r="A315" s="6"/>
      <c r="L315" s="15"/>
      <c r="V315" s="12"/>
    </row>
    <row r="316" ht="15.75" customHeight="1">
      <c r="A316" s="6"/>
      <c r="L316" s="15"/>
      <c r="V316" s="12"/>
    </row>
    <row r="317" ht="15.75" customHeight="1">
      <c r="A317" s="6"/>
      <c r="L317" s="15"/>
      <c r="V317" s="12"/>
    </row>
    <row r="318" ht="15.75" customHeight="1">
      <c r="A318" s="6"/>
      <c r="L318" s="15"/>
      <c r="V318" s="12"/>
    </row>
    <row r="319" ht="15.75" customHeight="1">
      <c r="A319" s="6"/>
      <c r="L319" s="15"/>
      <c r="V319" s="12"/>
    </row>
    <row r="320" ht="15.75" customHeight="1">
      <c r="A320" s="6"/>
      <c r="L320" s="15"/>
      <c r="V320" s="12"/>
    </row>
    <row r="321" ht="15.75" customHeight="1">
      <c r="A321" s="6"/>
      <c r="L321" s="15"/>
      <c r="V321" s="12"/>
    </row>
    <row r="322" ht="15.75" customHeight="1">
      <c r="A322" s="6"/>
      <c r="L322" s="15"/>
      <c r="V322" s="12"/>
    </row>
    <row r="323" ht="15.75" customHeight="1">
      <c r="A323" s="6"/>
      <c r="L323" s="15"/>
      <c r="V323" s="12"/>
    </row>
    <row r="324" ht="15.75" customHeight="1">
      <c r="A324" s="6"/>
      <c r="L324" s="15"/>
      <c r="V324" s="12"/>
    </row>
    <row r="325" ht="15.75" customHeight="1">
      <c r="A325" s="6"/>
      <c r="L325" s="15"/>
      <c r="V325" s="12"/>
    </row>
    <row r="326" ht="15.75" customHeight="1">
      <c r="A326" s="6"/>
      <c r="L326" s="15"/>
      <c r="V326" s="12"/>
    </row>
    <row r="327" ht="15.75" customHeight="1">
      <c r="A327" s="6"/>
      <c r="L327" s="15"/>
      <c r="V327" s="12"/>
    </row>
    <row r="328" ht="15.75" customHeight="1">
      <c r="A328" s="6"/>
      <c r="L328" s="15"/>
      <c r="V328" s="12"/>
    </row>
    <row r="329" ht="15.75" customHeight="1">
      <c r="A329" s="6"/>
      <c r="L329" s="15"/>
      <c r="V329" s="12"/>
    </row>
    <row r="330" ht="15.75" customHeight="1">
      <c r="A330" s="6"/>
      <c r="L330" s="15"/>
      <c r="V330" s="12"/>
    </row>
    <row r="331" ht="15.75" customHeight="1">
      <c r="A331" s="6"/>
      <c r="L331" s="15"/>
      <c r="V331" s="12"/>
    </row>
    <row r="332" ht="15.75" customHeight="1">
      <c r="A332" s="6"/>
      <c r="L332" s="15"/>
      <c r="V332" s="12"/>
    </row>
    <row r="333" ht="15.75" customHeight="1">
      <c r="A333" s="6"/>
      <c r="L333" s="15"/>
      <c r="V333" s="12"/>
    </row>
    <row r="334" ht="15.75" customHeight="1">
      <c r="A334" s="6"/>
      <c r="L334" s="15"/>
      <c r="V334" s="12"/>
    </row>
    <row r="335" ht="15.75" customHeight="1">
      <c r="A335" s="6"/>
      <c r="L335" s="15"/>
      <c r="V335" s="12"/>
    </row>
    <row r="336" ht="15.75" customHeight="1">
      <c r="A336" s="6"/>
      <c r="L336" s="15"/>
      <c r="V336" s="12"/>
    </row>
    <row r="337" ht="15.75" customHeight="1">
      <c r="A337" s="6"/>
      <c r="L337" s="15"/>
      <c r="V337" s="12"/>
    </row>
    <row r="338" ht="15.75" customHeight="1">
      <c r="A338" s="6"/>
      <c r="L338" s="15"/>
      <c r="V338" s="12"/>
    </row>
    <row r="339" ht="15.75" customHeight="1">
      <c r="A339" s="6"/>
      <c r="L339" s="15"/>
      <c r="V339" s="12"/>
    </row>
    <row r="340" ht="15.75" customHeight="1">
      <c r="A340" s="6"/>
      <c r="L340" s="15"/>
      <c r="V340" s="12"/>
    </row>
    <row r="341" ht="15.75" customHeight="1">
      <c r="A341" s="6"/>
      <c r="L341" s="15"/>
      <c r="V341" s="12"/>
    </row>
    <row r="342" ht="15.75" customHeight="1">
      <c r="A342" s="6"/>
      <c r="L342" s="15"/>
      <c r="V342" s="12"/>
    </row>
    <row r="343" ht="15.75" customHeight="1">
      <c r="A343" s="6"/>
      <c r="L343" s="15"/>
      <c r="V343" s="12"/>
    </row>
    <row r="344" ht="15.75" customHeight="1">
      <c r="A344" s="6"/>
      <c r="L344" s="15"/>
      <c r="V344" s="12"/>
    </row>
    <row r="345" ht="15.75" customHeight="1">
      <c r="A345" s="6"/>
      <c r="L345" s="15"/>
      <c r="V345" s="12"/>
    </row>
    <row r="346" ht="15.75" customHeight="1">
      <c r="A346" s="6"/>
      <c r="L346" s="15"/>
      <c r="V346" s="12"/>
    </row>
    <row r="347" ht="15.75" customHeight="1">
      <c r="A347" s="6"/>
      <c r="L347" s="15"/>
      <c r="V347" s="12"/>
    </row>
    <row r="348" ht="15.75" customHeight="1">
      <c r="A348" s="6"/>
      <c r="L348" s="15"/>
      <c r="V348" s="12"/>
    </row>
    <row r="349" ht="15.75" customHeight="1">
      <c r="A349" s="6"/>
      <c r="L349" s="15"/>
      <c r="V349" s="12"/>
    </row>
    <row r="350" ht="15.75" customHeight="1">
      <c r="A350" s="6"/>
      <c r="L350" s="15"/>
      <c r="V350" s="12"/>
    </row>
    <row r="351" ht="15.75" customHeight="1">
      <c r="A351" s="6"/>
      <c r="L351" s="15"/>
      <c r="V351" s="12"/>
    </row>
    <row r="352" ht="15.75" customHeight="1">
      <c r="A352" s="6"/>
      <c r="L352" s="15"/>
      <c r="V352" s="12"/>
    </row>
    <row r="353" ht="15.75" customHeight="1">
      <c r="A353" s="6"/>
      <c r="L353" s="15"/>
      <c r="V353" s="12"/>
    </row>
    <row r="354" ht="15.75" customHeight="1">
      <c r="A354" s="6"/>
      <c r="L354" s="15"/>
      <c r="V354" s="12"/>
    </row>
    <row r="355" ht="15.75" customHeight="1">
      <c r="A355" s="6"/>
      <c r="L355" s="15"/>
      <c r="V355" s="12"/>
    </row>
    <row r="356" ht="15.75" customHeight="1">
      <c r="A356" s="6"/>
      <c r="L356" s="15"/>
      <c r="V356" s="12"/>
    </row>
    <row r="357" ht="15.75" customHeight="1">
      <c r="A357" s="6"/>
      <c r="L357" s="15"/>
      <c r="V357" s="12"/>
    </row>
    <row r="358" ht="15.75" customHeight="1">
      <c r="A358" s="6"/>
      <c r="L358" s="15"/>
      <c r="V358" s="12"/>
    </row>
    <row r="359" ht="15.75" customHeight="1">
      <c r="A359" s="6"/>
      <c r="L359" s="15"/>
      <c r="V359" s="12"/>
    </row>
    <row r="360" ht="15.75" customHeight="1">
      <c r="A360" s="6"/>
      <c r="L360" s="15"/>
      <c r="V360" s="12"/>
    </row>
    <row r="361" ht="15.75" customHeight="1">
      <c r="A361" s="6"/>
      <c r="L361" s="15"/>
      <c r="V361" s="12"/>
    </row>
    <row r="362" ht="15.75" customHeight="1">
      <c r="A362" s="6"/>
      <c r="L362" s="15"/>
      <c r="V362" s="12"/>
    </row>
    <row r="363" ht="15.75" customHeight="1">
      <c r="A363" s="6"/>
      <c r="L363" s="15"/>
      <c r="V363" s="12"/>
    </row>
    <row r="364" ht="15.75" customHeight="1">
      <c r="A364" s="6"/>
      <c r="L364" s="15"/>
      <c r="V364" s="12"/>
    </row>
    <row r="365" ht="15.75" customHeight="1">
      <c r="A365" s="6"/>
      <c r="L365" s="15"/>
      <c r="V365" s="12"/>
    </row>
    <row r="366" ht="15.75" customHeight="1">
      <c r="A366" s="6"/>
      <c r="L366" s="15"/>
      <c r="V366" s="12"/>
    </row>
    <row r="367" ht="15.75" customHeight="1">
      <c r="A367" s="6"/>
      <c r="L367" s="15"/>
      <c r="V367" s="12"/>
    </row>
    <row r="368" ht="15.75" customHeight="1">
      <c r="A368" s="6"/>
      <c r="L368" s="15"/>
      <c r="V368" s="12"/>
    </row>
    <row r="369" ht="15.75" customHeight="1">
      <c r="A369" s="6"/>
      <c r="L369" s="15"/>
      <c r="V369" s="12"/>
    </row>
    <row r="370" ht="15.75" customHeight="1">
      <c r="A370" s="6"/>
      <c r="L370" s="15"/>
      <c r="V370" s="12"/>
    </row>
    <row r="371" ht="15.75" customHeight="1">
      <c r="A371" s="6"/>
      <c r="L371" s="15"/>
      <c r="V371" s="12"/>
    </row>
    <row r="372" ht="15.75" customHeight="1">
      <c r="A372" s="6"/>
      <c r="L372" s="15"/>
      <c r="V372" s="12"/>
    </row>
    <row r="373" ht="15.75" customHeight="1">
      <c r="A373" s="6"/>
      <c r="L373" s="15"/>
      <c r="V373" s="12"/>
    </row>
    <row r="374" ht="15.75" customHeight="1">
      <c r="A374" s="6"/>
      <c r="L374" s="15"/>
      <c r="V374" s="12"/>
    </row>
    <row r="375" ht="15.75" customHeight="1">
      <c r="A375" s="6"/>
      <c r="L375" s="15"/>
      <c r="V375" s="12"/>
    </row>
    <row r="376" ht="15.75" customHeight="1">
      <c r="A376" s="6"/>
      <c r="L376" s="15"/>
      <c r="V376" s="12"/>
    </row>
    <row r="377" ht="15.75" customHeight="1">
      <c r="A377" s="6"/>
      <c r="L377" s="15"/>
      <c r="V377" s="12"/>
    </row>
    <row r="378" ht="15.75" customHeight="1">
      <c r="A378" s="6"/>
      <c r="L378" s="15"/>
      <c r="V378" s="12"/>
    </row>
    <row r="379" ht="15.75" customHeight="1">
      <c r="A379" s="6"/>
      <c r="L379" s="15"/>
      <c r="V379" s="12"/>
    </row>
    <row r="380" ht="15.75" customHeight="1">
      <c r="A380" s="6"/>
      <c r="L380" s="15"/>
      <c r="V380" s="12"/>
    </row>
    <row r="381" ht="15.75" customHeight="1">
      <c r="A381" s="6"/>
      <c r="L381" s="15"/>
      <c r="V381" s="12"/>
    </row>
    <row r="382" ht="15.75" customHeight="1">
      <c r="A382" s="6"/>
      <c r="L382" s="15"/>
      <c r="V382" s="12"/>
    </row>
    <row r="383" ht="15.75" customHeight="1">
      <c r="A383" s="6"/>
      <c r="L383" s="15"/>
      <c r="V383" s="12"/>
    </row>
    <row r="384" ht="15.75" customHeight="1">
      <c r="A384" s="6"/>
      <c r="L384" s="15"/>
      <c r="V384" s="12"/>
    </row>
    <row r="385" ht="15.75" customHeight="1">
      <c r="A385" s="6"/>
      <c r="L385" s="15"/>
      <c r="V385" s="12"/>
    </row>
    <row r="386" ht="15.75" customHeight="1">
      <c r="A386" s="6"/>
      <c r="L386" s="15"/>
      <c r="V386" s="12"/>
    </row>
    <row r="387" ht="15.75" customHeight="1">
      <c r="A387" s="6"/>
      <c r="L387" s="15"/>
      <c r="V387" s="12"/>
    </row>
    <row r="388" ht="15.75" customHeight="1">
      <c r="A388" s="6"/>
      <c r="L388" s="15"/>
      <c r="V388" s="12"/>
    </row>
    <row r="389" ht="15.75" customHeight="1">
      <c r="A389" s="6"/>
      <c r="L389" s="15"/>
      <c r="V389" s="12"/>
    </row>
    <row r="390" ht="15.75" customHeight="1">
      <c r="A390" s="6"/>
      <c r="L390" s="15"/>
      <c r="V390" s="12"/>
    </row>
    <row r="391" ht="15.75" customHeight="1">
      <c r="A391" s="6"/>
      <c r="L391" s="15"/>
      <c r="V391" s="12"/>
    </row>
    <row r="392" ht="15.75" customHeight="1">
      <c r="A392" s="6"/>
      <c r="L392" s="15"/>
      <c r="V392" s="12"/>
    </row>
    <row r="393" ht="15.75" customHeight="1">
      <c r="A393" s="6"/>
      <c r="L393" s="15"/>
      <c r="V393" s="12"/>
    </row>
    <row r="394" ht="15.75" customHeight="1">
      <c r="A394" s="6"/>
      <c r="L394" s="15"/>
      <c r="V394" s="12"/>
    </row>
    <row r="395" ht="15.75" customHeight="1">
      <c r="A395" s="6"/>
      <c r="L395" s="15"/>
      <c r="V395" s="12"/>
    </row>
    <row r="396" ht="15.75" customHeight="1">
      <c r="A396" s="6"/>
      <c r="L396" s="15"/>
      <c r="V396" s="12"/>
    </row>
    <row r="397" ht="15.75" customHeight="1">
      <c r="A397" s="6"/>
      <c r="L397" s="15"/>
      <c r="V397" s="12"/>
    </row>
    <row r="398" ht="15.75" customHeight="1">
      <c r="A398" s="6"/>
      <c r="L398" s="15"/>
      <c r="V398" s="12"/>
    </row>
    <row r="399" ht="15.75" customHeight="1">
      <c r="A399" s="6"/>
      <c r="L399" s="15"/>
      <c r="V399" s="12"/>
    </row>
    <row r="400" ht="15.75" customHeight="1">
      <c r="A400" s="6"/>
      <c r="L400" s="15"/>
      <c r="V400" s="12"/>
    </row>
    <row r="401" ht="15.75" customHeight="1">
      <c r="L401" s="15"/>
      <c r="V401" s="12"/>
    </row>
    <row r="402" ht="15.75" customHeight="1">
      <c r="L402" s="15"/>
      <c r="V402" s="12"/>
    </row>
    <row r="403" ht="15.75" customHeight="1">
      <c r="L403" s="15"/>
      <c r="V403" s="12"/>
    </row>
    <row r="404" ht="15.75" customHeight="1">
      <c r="L404" s="15"/>
      <c r="V404" s="12"/>
    </row>
    <row r="405" ht="15.75" customHeight="1">
      <c r="L405" s="15"/>
      <c r="V405" s="12"/>
    </row>
    <row r="406" ht="15.75" customHeight="1">
      <c r="L406" s="15"/>
      <c r="V406" s="12"/>
    </row>
    <row r="407" ht="15.75" customHeight="1">
      <c r="L407" s="15"/>
      <c r="V407" s="12"/>
    </row>
    <row r="408" ht="15.75" customHeight="1">
      <c r="L408" s="15"/>
      <c r="V408" s="12"/>
    </row>
    <row r="409" ht="15.75" customHeight="1">
      <c r="L409" s="15"/>
      <c r="V409" s="12"/>
    </row>
    <row r="410" ht="15.75" customHeight="1">
      <c r="L410" s="15"/>
      <c r="V410" s="12"/>
    </row>
    <row r="411" ht="15.75" customHeight="1">
      <c r="L411" s="15"/>
      <c r="V411" s="12"/>
    </row>
    <row r="412" ht="15.75" customHeight="1">
      <c r="L412" s="15"/>
      <c r="V412" s="12"/>
    </row>
    <row r="413" ht="15.75" customHeight="1">
      <c r="L413" s="15"/>
      <c r="V413" s="12"/>
    </row>
    <row r="414" ht="15.75" customHeight="1">
      <c r="L414" s="15"/>
      <c r="V414" s="12"/>
    </row>
    <row r="415" ht="15.75" customHeight="1">
      <c r="L415" s="15"/>
      <c r="V415" s="12"/>
    </row>
    <row r="416" ht="15.75" customHeight="1">
      <c r="L416" s="15"/>
      <c r="V416" s="12"/>
    </row>
    <row r="417" ht="15.75" customHeight="1">
      <c r="L417" s="15"/>
      <c r="V417" s="12"/>
    </row>
    <row r="418" ht="15.75" customHeight="1">
      <c r="L418" s="15"/>
      <c r="V418" s="12"/>
    </row>
    <row r="419" ht="15.75" customHeight="1">
      <c r="L419" s="15"/>
      <c r="V419" s="12"/>
    </row>
    <row r="420" ht="15.75" customHeight="1">
      <c r="L420" s="15"/>
      <c r="V420" s="12"/>
    </row>
    <row r="421" ht="15.75" customHeight="1">
      <c r="L421" s="15"/>
      <c r="V421" s="12"/>
    </row>
    <row r="422" ht="15.75" customHeight="1">
      <c r="L422" s="15"/>
      <c r="V422" s="12"/>
    </row>
    <row r="423" ht="15.75" customHeight="1">
      <c r="L423" s="15"/>
      <c r="V423" s="12"/>
    </row>
    <row r="424" ht="15.75" customHeight="1">
      <c r="L424" s="15"/>
      <c r="V424" s="12"/>
    </row>
    <row r="425" ht="15.75" customHeight="1">
      <c r="L425" s="15"/>
      <c r="V425" s="12"/>
    </row>
    <row r="426" ht="15.75" customHeight="1">
      <c r="L426" s="15"/>
      <c r="V426" s="12"/>
    </row>
    <row r="427" ht="15.75" customHeight="1">
      <c r="L427" s="15"/>
      <c r="V427" s="12"/>
    </row>
    <row r="428" ht="15.75" customHeight="1">
      <c r="L428" s="15"/>
      <c r="V428" s="12"/>
    </row>
    <row r="429" ht="15.75" customHeight="1">
      <c r="L429" s="15"/>
      <c r="V429" s="12"/>
    </row>
    <row r="430" ht="15.75" customHeight="1">
      <c r="L430" s="15"/>
      <c r="V430" s="12"/>
    </row>
    <row r="431" ht="15.75" customHeight="1">
      <c r="L431" s="15"/>
      <c r="V431" s="12"/>
    </row>
    <row r="432" ht="15.75" customHeight="1">
      <c r="L432" s="15"/>
      <c r="V432" s="12"/>
    </row>
    <row r="433" ht="15.75" customHeight="1">
      <c r="L433" s="15"/>
      <c r="V433" s="12"/>
    </row>
    <row r="434" ht="15.75" customHeight="1">
      <c r="L434" s="15"/>
      <c r="V434" s="12"/>
    </row>
    <row r="435" ht="15.75" customHeight="1">
      <c r="L435" s="15"/>
      <c r="V435" s="12"/>
    </row>
    <row r="436" ht="15.75" customHeight="1">
      <c r="L436" s="15"/>
      <c r="V436" s="12"/>
    </row>
    <row r="437" ht="15.75" customHeight="1">
      <c r="L437" s="15"/>
      <c r="V437" s="12"/>
    </row>
    <row r="438" ht="15.75" customHeight="1">
      <c r="L438" s="15"/>
      <c r="V438" s="12"/>
    </row>
    <row r="439" ht="15.75" customHeight="1">
      <c r="L439" s="15"/>
      <c r="V439" s="12"/>
    </row>
    <row r="440" ht="15.75" customHeight="1">
      <c r="L440" s="15"/>
      <c r="V440" s="12"/>
    </row>
    <row r="441" ht="15.75" customHeight="1">
      <c r="L441" s="15"/>
      <c r="V441" s="12"/>
    </row>
    <row r="442" ht="15.75" customHeight="1">
      <c r="L442" s="15"/>
      <c r="V442" s="12"/>
    </row>
    <row r="443" ht="15.75" customHeight="1">
      <c r="L443" s="15"/>
      <c r="V443" s="12"/>
    </row>
    <row r="444" ht="15.75" customHeight="1">
      <c r="L444" s="15"/>
      <c r="V444" s="12"/>
    </row>
    <row r="445" ht="15.75" customHeight="1">
      <c r="L445" s="15"/>
      <c r="V445" s="12"/>
    </row>
    <row r="446" ht="15.75" customHeight="1">
      <c r="L446" s="15"/>
      <c r="V446" s="12"/>
    </row>
    <row r="447" ht="15.75" customHeight="1">
      <c r="L447" s="15"/>
      <c r="V447" s="12"/>
    </row>
    <row r="448" ht="15.75" customHeight="1">
      <c r="L448" s="15"/>
      <c r="V448" s="12"/>
    </row>
    <row r="449" ht="15.75" customHeight="1">
      <c r="L449" s="15"/>
      <c r="V449" s="12"/>
    </row>
    <row r="450" ht="15.75" customHeight="1">
      <c r="L450" s="15"/>
      <c r="V450" s="12"/>
    </row>
    <row r="451" ht="15.75" customHeight="1">
      <c r="L451" s="15"/>
      <c r="V451" s="12"/>
    </row>
    <row r="452" ht="15.75" customHeight="1">
      <c r="L452" s="15"/>
      <c r="V452" s="12"/>
    </row>
    <row r="453" ht="15.75" customHeight="1">
      <c r="L453" s="15"/>
      <c r="V453" s="12"/>
    </row>
    <row r="454" ht="15.75" customHeight="1">
      <c r="L454" s="15"/>
      <c r="V454" s="12"/>
    </row>
    <row r="455" ht="15.75" customHeight="1">
      <c r="L455" s="15"/>
      <c r="V455" s="12"/>
    </row>
    <row r="456" ht="15.75" customHeight="1">
      <c r="L456" s="15"/>
      <c r="V456" s="12"/>
    </row>
    <row r="457" ht="15.75" customHeight="1">
      <c r="L457" s="15"/>
      <c r="V457" s="12"/>
    </row>
    <row r="458" ht="15.75" customHeight="1">
      <c r="L458" s="15"/>
      <c r="V458" s="12"/>
    </row>
    <row r="459" ht="15.75" customHeight="1">
      <c r="L459" s="15"/>
      <c r="V459" s="12"/>
    </row>
    <row r="460" ht="15.75" customHeight="1">
      <c r="L460" s="15"/>
      <c r="V460" s="12"/>
    </row>
    <row r="461" ht="15.75" customHeight="1">
      <c r="L461" s="15"/>
      <c r="V461" s="12"/>
    </row>
    <row r="462" ht="15.75" customHeight="1">
      <c r="L462" s="15"/>
      <c r="V462" s="12"/>
    </row>
    <row r="463" ht="15.75" customHeight="1">
      <c r="L463" s="15"/>
      <c r="V463" s="12"/>
    </row>
    <row r="464" ht="15.75" customHeight="1">
      <c r="L464" s="15"/>
      <c r="V464" s="12"/>
    </row>
    <row r="465" ht="15.75" customHeight="1">
      <c r="L465" s="15"/>
      <c r="V465" s="12"/>
    </row>
    <row r="466" ht="15.75" customHeight="1">
      <c r="L466" s="15"/>
      <c r="V466" s="12"/>
    </row>
    <row r="467" ht="15.75" customHeight="1">
      <c r="L467" s="15"/>
      <c r="V467" s="12"/>
    </row>
    <row r="468" ht="15.75" customHeight="1">
      <c r="L468" s="15"/>
      <c r="V468" s="12"/>
    </row>
    <row r="469" ht="15.75" customHeight="1">
      <c r="L469" s="15"/>
      <c r="V469" s="12"/>
    </row>
    <row r="470" ht="15.75" customHeight="1">
      <c r="L470" s="15"/>
      <c r="V470" s="12"/>
    </row>
    <row r="471" ht="15.75" customHeight="1">
      <c r="L471" s="15"/>
      <c r="V471" s="12"/>
    </row>
    <row r="472" ht="15.75" customHeight="1">
      <c r="L472" s="15"/>
      <c r="V472" s="12"/>
    </row>
    <row r="473" ht="15.75" customHeight="1">
      <c r="L473" s="15"/>
      <c r="V473" s="12"/>
    </row>
    <row r="474" ht="15.75" customHeight="1">
      <c r="L474" s="15"/>
      <c r="V474" s="12"/>
    </row>
    <row r="475" ht="15.75" customHeight="1">
      <c r="L475" s="15"/>
      <c r="V475" s="12"/>
    </row>
    <row r="476" ht="15.75" customHeight="1">
      <c r="L476" s="15"/>
      <c r="V476" s="12"/>
    </row>
    <row r="477" ht="15.75" customHeight="1">
      <c r="L477" s="15"/>
      <c r="V477" s="12"/>
    </row>
    <row r="478" ht="15.75" customHeight="1">
      <c r="L478" s="15"/>
      <c r="V478" s="12"/>
    </row>
    <row r="479" ht="15.75" customHeight="1">
      <c r="L479" s="15"/>
      <c r="V479" s="12"/>
    </row>
    <row r="480" ht="15.75" customHeight="1">
      <c r="L480" s="15"/>
      <c r="V480" s="12"/>
    </row>
    <row r="481" ht="15.75" customHeight="1">
      <c r="L481" s="15"/>
      <c r="V481" s="12"/>
    </row>
    <row r="482" ht="15.75" customHeight="1">
      <c r="L482" s="15"/>
      <c r="V482" s="12"/>
    </row>
    <row r="483" ht="15.75" customHeight="1">
      <c r="L483" s="15"/>
      <c r="V483" s="12"/>
    </row>
    <row r="484" ht="15.75" customHeight="1">
      <c r="L484" s="15"/>
      <c r="V484" s="12"/>
    </row>
    <row r="485" ht="15.75" customHeight="1">
      <c r="L485" s="15"/>
      <c r="V485" s="12"/>
    </row>
    <row r="486" ht="15.75" customHeight="1">
      <c r="L486" s="15"/>
      <c r="V486" s="12"/>
    </row>
    <row r="487" ht="15.75" customHeight="1">
      <c r="L487" s="15"/>
      <c r="V487" s="12"/>
    </row>
    <row r="488" ht="15.75" customHeight="1">
      <c r="L488" s="15"/>
      <c r="V488" s="12"/>
    </row>
    <row r="489" ht="15.75" customHeight="1">
      <c r="L489" s="15"/>
      <c r="V489" s="12"/>
    </row>
    <row r="490" ht="15.75" customHeight="1">
      <c r="L490" s="15"/>
      <c r="V490" s="12"/>
    </row>
    <row r="491" ht="15.75" customHeight="1">
      <c r="L491" s="15"/>
      <c r="V491" s="12"/>
    </row>
    <row r="492" ht="15.75" customHeight="1">
      <c r="L492" s="15"/>
      <c r="V492" s="12"/>
    </row>
    <row r="493" ht="15.75" customHeight="1">
      <c r="L493" s="15"/>
      <c r="V493" s="12"/>
    </row>
    <row r="494" ht="15.75" customHeight="1">
      <c r="L494" s="15"/>
      <c r="V494" s="12"/>
    </row>
    <row r="495" ht="15.75" customHeight="1">
      <c r="L495" s="15"/>
      <c r="V495" s="12"/>
    </row>
    <row r="496" ht="15.75" customHeight="1">
      <c r="L496" s="15"/>
      <c r="V496" s="12"/>
    </row>
    <row r="497" ht="15.75" customHeight="1">
      <c r="L497" s="15"/>
      <c r="V497" s="12"/>
    </row>
    <row r="498" ht="15.75" customHeight="1">
      <c r="L498" s="15"/>
      <c r="V498" s="12"/>
    </row>
    <row r="499" ht="15.75" customHeight="1">
      <c r="L499" s="15"/>
      <c r="V499" s="12"/>
    </row>
    <row r="500" ht="15.75" customHeight="1">
      <c r="L500" s="15"/>
      <c r="V500" s="12"/>
    </row>
    <row r="501" ht="15.75" customHeight="1">
      <c r="L501" s="15"/>
      <c r="V501" s="12"/>
    </row>
    <row r="502" ht="15.75" customHeight="1">
      <c r="L502" s="15"/>
      <c r="V502" s="12"/>
    </row>
    <row r="503" ht="15.75" customHeight="1">
      <c r="L503" s="15"/>
      <c r="V503" s="12"/>
    </row>
    <row r="504" ht="15.75" customHeight="1">
      <c r="L504" s="15"/>
      <c r="V504" s="12"/>
    </row>
    <row r="505" ht="15.75" customHeight="1">
      <c r="L505" s="15"/>
      <c r="V505" s="12"/>
    </row>
    <row r="506" ht="15.75" customHeight="1">
      <c r="L506" s="15"/>
      <c r="V506" s="12"/>
    </row>
    <row r="507" ht="15.75" customHeight="1">
      <c r="L507" s="15"/>
      <c r="V507" s="12"/>
    </row>
    <row r="508" ht="15.75" customHeight="1">
      <c r="L508" s="15"/>
      <c r="V508" s="12"/>
    </row>
    <row r="509" ht="15.75" customHeight="1">
      <c r="L509" s="15"/>
      <c r="V509" s="12"/>
    </row>
    <row r="510" ht="15.75" customHeight="1">
      <c r="L510" s="15"/>
      <c r="V510" s="12"/>
    </row>
    <row r="511" ht="15.75" customHeight="1">
      <c r="L511" s="15"/>
      <c r="V511" s="12"/>
    </row>
    <row r="512" ht="15.75" customHeight="1">
      <c r="L512" s="15"/>
      <c r="V512" s="12"/>
    </row>
    <row r="513" ht="15.75" customHeight="1">
      <c r="L513" s="15"/>
      <c r="V513" s="12"/>
    </row>
    <row r="514" ht="15.75" customHeight="1">
      <c r="L514" s="15"/>
      <c r="V514" s="12"/>
    </row>
    <row r="515" ht="15.75" customHeight="1">
      <c r="L515" s="15"/>
      <c r="V515" s="12"/>
    </row>
    <row r="516" ht="15.75" customHeight="1">
      <c r="L516" s="15"/>
      <c r="V516" s="12"/>
    </row>
    <row r="517" ht="15.75" customHeight="1">
      <c r="L517" s="15"/>
      <c r="V517" s="12"/>
    </row>
    <row r="518" ht="15.75" customHeight="1">
      <c r="L518" s="15"/>
      <c r="V518" s="12"/>
    </row>
    <row r="519" ht="15.75" customHeight="1">
      <c r="L519" s="15"/>
      <c r="V519" s="12"/>
    </row>
    <row r="520" ht="15.75" customHeight="1">
      <c r="L520" s="15"/>
      <c r="V520" s="12"/>
    </row>
    <row r="521" ht="15.75" customHeight="1">
      <c r="L521" s="15"/>
      <c r="V521" s="12"/>
    </row>
    <row r="522" ht="15.75" customHeight="1">
      <c r="L522" s="15"/>
      <c r="V522" s="12"/>
    </row>
    <row r="523" ht="15.75" customHeight="1">
      <c r="L523" s="15"/>
      <c r="V523" s="12"/>
    </row>
    <row r="524" ht="15.75" customHeight="1">
      <c r="L524" s="15"/>
      <c r="V524" s="12"/>
    </row>
    <row r="525" ht="15.75" customHeight="1">
      <c r="L525" s="15"/>
      <c r="V525" s="12"/>
    </row>
    <row r="526" ht="15.75" customHeight="1">
      <c r="L526" s="15"/>
      <c r="V526" s="12"/>
    </row>
    <row r="527" ht="15.75" customHeight="1">
      <c r="L527" s="15"/>
      <c r="V527" s="12"/>
    </row>
    <row r="528" ht="15.75" customHeight="1">
      <c r="L528" s="15"/>
      <c r="V528" s="12"/>
    </row>
    <row r="529" ht="15.75" customHeight="1">
      <c r="L529" s="15"/>
      <c r="V529" s="12"/>
    </row>
    <row r="530" ht="15.75" customHeight="1">
      <c r="L530" s="15"/>
      <c r="V530" s="12"/>
    </row>
    <row r="531" ht="15.75" customHeight="1">
      <c r="L531" s="15"/>
      <c r="V531" s="12"/>
    </row>
    <row r="532" ht="15.75" customHeight="1">
      <c r="L532" s="15"/>
      <c r="V532" s="12"/>
    </row>
    <row r="533" ht="15.75" customHeight="1">
      <c r="L533" s="15"/>
      <c r="V533" s="12"/>
    </row>
    <row r="534" ht="15.75" customHeight="1">
      <c r="L534" s="15"/>
      <c r="V534" s="12"/>
    </row>
    <row r="535" ht="15.75" customHeight="1">
      <c r="L535" s="15"/>
      <c r="V535" s="12"/>
    </row>
    <row r="536" ht="15.75" customHeight="1">
      <c r="L536" s="15"/>
      <c r="V536" s="12"/>
    </row>
    <row r="537" ht="15.75" customHeight="1">
      <c r="L537" s="15"/>
      <c r="V537" s="12"/>
    </row>
    <row r="538" ht="15.75" customHeight="1">
      <c r="L538" s="15"/>
      <c r="V538" s="12"/>
    </row>
    <row r="539" ht="15.75" customHeight="1">
      <c r="L539" s="15"/>
      <c r="V539" s="12"/>
    </row>
    <row r="540" ht="15.75" customHeight="1">
      <c r="L540" s="15"/>
      <c r="V540" s="12"/>
    </row>
    <row r="541" ht="15.75" customHeight="1">
      <c r="L541" s="15"/>
      <c r="V541" s="12"/>
    </row>
    <row r="542" ht="15.75" customHeight="1">
      <c r="L542" s="15"/>
      <c r="V542" s="12"/>
    </row>
    <row r="543" ht="15.75" customHeight="1">
      <c r="L543" s="15"/>
      <c r="V543" s="12"/>
    </row>
    <row r="544" ht="15.75" customHeight="1">
      <c r="L544" s="15"/>
      <c r="V544" s="12"/>
    </row>
    <row r="545" ht="15.75" customHeight="1">
      <c r="L545" s="15"/>
      <c r="V545" s="12"/>
    </row>
    <row r="546" ht="15.75" customHeight="1">
      <c r="L546" s="15"/>
      <c r="V546" s="12"/>
    </row>
    <row r="547" ht="15.75" customHeight="1">
      <c r="L547" s="15"/>
      <c r="V547" s="12"/>
    </row>
    <row r="548" ht="15.75" customHeight="1">
      <c r="L548" s="15"/>
      <c r="V548" s="12"/>
    </row>
    <row r="549" ht="15.75" customHeight="1">
      <c r="L549" s="15"/>
      <c r="V549" s="12"/>
    </row>
    <row r="550" ht="15.75" customHeight="1">
      <c r="L550" s="15"/>
      <c r="V550" s="12"/>
    </row>
    <row r="551" ht="15.75" customHeight="1">
      <c r="L551" s="15"/>
      <c r="V551" s="12"/>
    </row>
    <row r="552" ht="15.75" customHeight="1">
      <c r="L552" s="15"/>
      <c r="V552" s="12"/>
    </row>
    <row r="553" ht="15.75" customHeight="1">
      <c r="L553" s="15"/>
      <c r="V553" s="12"/>
    </row>
    <row r="554" ht="15.75" customHeight="1">
      <c r="L554" s="15"/>
      <c r="V554" s="12"/>
    </row>
    <row r="555" ht="15.75" customHeight="1">
      <c r="L555" s="15"/>
      <c r="V555" s="12"/>
    </row>
    <row r="556" ht="15.75" customHeight="1">
      <c r="L556" s="15"/>
      <c r="V556" s="12"/>
    </row>
    <row r="557" ht="15.75" customHeight="1">
      <c r="L557" s="15"/>
      <c r="V557" s="12"/>
    </row>
    <row r="558" ht="15.75" customHeight="1">
      <c r="L558" s="15"/>
      <c r="V558" s="12"/>
    </row>
    <row r="559" ht="15.75" customHeight="1">
      <c r="L559" s="15"/>
      <c r="V559" s="12"/>
    </row>
    <row r="560" ht="15.75" customHeight="1">
      <c r="L560" s="15"/>
      <c r="V560" s="12"/>
    </row>
    <row r="561" ht="15.75" customHeight="1">
      <c r="L561" s="15"/>
      <c r="V561" s="12"/>
    </row>
    <row r="562" ht="15.75" customHeight="1">
      <c r="L562" s="15"/>
      <c r="V562" s="12"/>
    </row>
    <row r="563" ht="15.75" customHeight="1">
      <c r="L563" s="15"/>
      <c r="V563" s="12"/>
    </row>
    <row r="564" ht="15.75" customHeight="1">
      <c r="L564" s="15"/>
      <c r="V564" s="12"/>
    </row>
    <row r="565" ht="15.75" customHeight="1">
      <c r="L565" s="15"/>
      <c r="V565" s="12"/>
    </row>
    <row r="566" ht="15.75" customHeight="1">
      <c r="L566" s="15"/>
      <c r="V566" s="12"/>
    </row>
    <row r="567" ht="15.75" customHeight="1">
      <c r="L567" s="15"/>
      <c r="V567" s="12"/>
    </row>
    <row r="568" ht="15.75" customHeight="1">
      <c r="L568" s="15"/>
      <c r="V568" s="12"/>
    </row>
    <row r="569" ht="15.75" customHeight="1">
      <c r="L569" s="15"/>
      <c r="V569" s="12"/>
    </row>
    <row r="570" ht="15.75" customHeight="1">
      <c r="L570" s="15"/>
      <c r="V570" s="12"/>
    </row>
    <row r="571" ht="15.75" customHeight="1">
      <c r="L571" s="15"/>
      <c r="V571" s="12"/>
    </row>
    <row r="572" ht="15.75" customHeight="1">
      <c r="L572" s="15"/>
      <c r="V572" s="12"/>
    </row>
    <row r="573" ht="15.75" customHeight="1">
      <c r="L573" s="15"/>
      <c r="V573" s="12"/>
    </row>
    <row r="574" ht="15.75" customHeight="1">
      <c r="L574" s="15"/>
      <c r="V574" s="12"/>
    </row>
    <row r="575" ht="15.75" customHeight="1">
      <c r="L575" s="15"/>
      <c r="V575" s="12"/>
    </row>
    <row r="576" ht="15.75" customHeight="1">
      <c r="L576" s="15"/>
      <c r="V576" s="12"/>
    </row>
    <row r="577" ht="15.75" customHeight="1">
      <c r="L577" s="15"/>
      <c r="V577" s="12"/>
    </row>
    <row r="578" ht="15.75" customHeight="1">
      <c r="L578" s="15"/>
      <c r="V578" s="12"/>
    </row>
    <row r="579" ht="15.75" customHeight="1">
      <c r="L579" s="15"/>
      <c r="V579" s="12"/>
    </row>
    <row r="580" ht="15.75" customHeight="1">
      <c r="L580" s="15"/>
      <c r="V580" s="12"/>
    </row>
    <row r="581" ht="15.75" customHeight="1">
      <c r="L581" s="15"/>
      <c r="V581" s="12"/>
    </row>
    <row r="582" ht="15.75" customHeight="1">
      <c r="L582" s="15"/>
      <c r="V582" s="12"/>
    </row>
    <row r="583" ht="15.75" customHeight="1">
      <c r="L583" s="15"/>
      <c r="V583" s="12"/>
    </row>
    <row r="584" ht="15.75" customHeight="1">
      <c r="L584" s="15"/>
      <c r="V584" s="12"/>
    </row>
    <row r="585" ht="15.75" customHeight="1">
      <c r="L585" s="15"/>
      <c r="V585" s="12"/>
    </row>
    <row r="586" ht="15.75" customHeight="1">
      <c r="L586" s="15"/>
      <c r="V586" s="12"/>
    </row>
    <row r="587" ht="15.75" customHeight="1">
      <c r="L587" s="15"/>
      <c r="V587" s="12"/>
    </row>
    <row r="588" ht="15.75" customHeight="1">
      <c r="L588" s="15"/>
      <c r="V588" s="12"/>
    </row>
    <row r="589" ht="15.75" customHeight="1">
      <c r="L589" s="15"/>
      <c r="V589" s="12"/>
    </row>
    <row r="590" ht="15.75" customHeight="1">
      <c r="L590" s="15"/>
      <c r="V590" s="12"/>
    </row>
    <row r="591" ht="15.75" customHeight="1">
      <c r="L591" s="15"/>
      <c r="V591" s="12"/>
    </row>
    <row r="592" ht="15.75" customHeight="1">
      <c r="L592" s="15"/>
      <c r="V592" s="12"/>
    </row>
    <row r="593" ht="15.75" customHeight="1">
      <c r="L593" s="15"/>
      <c r="V593" s="12"/>
    </row>
    <row r="594" ht="15.75" customHeight="1">
      <c r="L594" s="15"/>
      <c r="V594" s="12"/>
    </row>
    <row r="595" ht="15.75" customHeight="1">
      <c r="L595" s="15"/>
      <c r="V595" s="12"/>
    </row>
    <row r="596" ht="15.75" customHeight="1">
      <c r="L596" s="15"/>
      <c r="V596" s="12"/>
    </row>
    <row r="597" ht="15.75" customHeight="1">
      <c r="L597" s="15"/>
      <c r="V597" s="12"/>
    </row>
    <row r="598" ht="15.75" customHeight="1">
      <c r="L598" s="15"/>
      <c r="V598" s="12"/>
    </row>
    <row r="599" ht="15.75" customHeight="1">
      <c r="L599" s="15"/>
      <c r="V599" s="12"/>
    </row>
    <row r="600" ht="15.75" customHeight="1">
      <c r="L600" s="15"/>
      <c r="V600" s="12"/>
    </row>
    <row r="601" ht="15.75" customHeight="1">
      <c r="L601" s="15"/>
      <c r="V601" s="12"/>
    </row>
    <row r="602" ht="15.75" customHeight="1">
      <c r="L602" s="15"/>
      <c r="V602" s="12"/>
    </row>
    <row r="603" ht="15.75" customHeight="1">
      <c r="L603" s="15"/>
      <c r="V603" s="12"/>
    </row>
    <row r="604" ht="15.75" customHeight="1">
      <c r="L604" s="15"/>
      <c r="V604" s="12"/>
    </row>
    <row r="605" ht="15.75" customHeight="1">
      <c r="L605" s="15"/>
      <c r="V605" s="12"/>
    </row>
    <row r="606" ht="15.75" customHeight="1">
      <c r="L606" s="15"/>
      <c r="V606" s="12"/>
    </row>
    <row r="607" ht="15.75" customHeight="1">
      <c r="L607" s="15"/>
      <c r="V607" s="12"/>
    </row>
    <row r="608" ht="15.75" customHeight="1">
      <c r="L608" s="15"/>
      <c r="V608" s="12"/>
    </row>
    <row r="609" ht="15.75" customHeight="1">
      <c r="L609" s="15"/>
      <c r="V609" s="12"/>
    </row>
    <row r="610" ht="15.75" customHeight="1">
      <c r="L610" s="15"/>
      <c r="V610" s="12"/>
    </row>
    <row r="611" ht="15.75" customHeight="1">
      <c r="L611" s="15"/>
      <c r="V611" s="12"/>
    </row>
    <row r="612" ht="15.75" customHeight="1">
      <c r="L612" s="15"/>
      <c r="V612" s="12"/>
    </row>
    <row r="613" ht="15.75" customHeight="1">
      <c r="L613" s="15"/>
      <c r="V613" s="12"/>
    </row>
    <row r="614" ht="15.75" customHeight="1">
      <c r="L614" s="15"/>
      <c r="V614" s="12"/>
    </row>
    <row r="615" ht="15.75" customHeight="1">
      <c r="L615" s="15"/>
      <c r="V615" s="12"/>
    </row>
    <row r="616" ht="15.75" customHeight="1">
      <c r="L616" s="15"/>
      <c r="V616" s="12"/>
    </row>
    <row r="617" ht="15.75" customHeight="1">
      <c r="L617" s="15"/>
      <c r="V617" s="12"/>
    </row>
    <row r="618" ht="15.75" customHeight="1">
      <c r="L618" s="15"/>
      <c r="V618" s="12"/>
    </row>
    <row r="619" ht="15.75" customHeight="1">
      <c r="L619" s="15"/>
      <c r="V619" s="12"/>
    </row>
    <row r="620" ht="15.75" customHeight="1">
      <c r="L620" s="15"/>
      <c r="V620" s="12"/>
    </row>
    <row r="621" ht="15.75" customHeight="1">
      <c r="L621" s="15"/>
      <c r="V621" s="12"/>
    </row>
    <row r="622" ht="15.75" customHeight="1">
      <c r="L622" s="15"/>
      <c r="V622" s="12"/>
    </row>
    <row r="623" ht="15.75" customHeight="1">
      <c r="L623" s="15"/>
      <c r="V623" s="12"/>
    </row>
    <row r="624" ht="15.75" customHeight="1">
      <c r="L624" s="15"/>
      <c r="V624" s="12"/>
    </row>
    <row r="625" ht="15.75" customHeight="1">
      <c r="L625" s="15"/>
      <c r="V625" s="12"/>
    </row>
    <row r="626" ht="15.75" customHeight="1">
      <c r="L626" s="15"/>
      <c r="V626" s="12"/>
    </row>
    <row r="627" ht="15.75" customHeight="1">
      <c r="L627" s="15"/>
      <c r="V627" s="12"/>
    </row>
    <row r="628" ht="15.75" customHeight="1">
      <c r="L628" s="15"/>
      <c r="V628" s="12"/>
    </row>
    <row r="629" ht="15.75" customHeight="1">
      <c r="L629" s="15"/>
      <c r="V629" s="12"/>
    </row>
    <row r="630" ht="15.75" customHeight="1">
      <c r="L630" s="15"/>
      <c r="V630" s="12"/>
    </row>
    <row r="631" ht="15.75" customHeight="1">
      <c r="L631" s="15"/>
      <c r="V631" s="12"/>
    </row>
    <row r="632" ht="15.75" customHeight="1">
      <c r="L632" s="15"/>
      <c r="V632" s="12"/>
    </row>
    <row r="633" ht="15.75" customHeight="1">
      <c r="L633" s="15"/>
      <c r="V633" s="12"/>
    </row>
    <row r="634" ht="15.75" customHeight="1">
      <c r="L634" s="15"/>
      <c r="V634" s="12"/>
    </row>
    <row r="635" ht="15.75" customHeight="1">
      <c r="L635" s="15"/>
      <c r="V635" s="12"/>
    </row>
    <row r="636" ht="15.75" customHeight="1">
      <c r="L636" s="15"/>
      <c r="V636" s="12"/>
    </row>
    <row r="637" ht="15.75" customHeight="1">
      <c r="L637" s="15"/>
      <c r="V637" s="12"/>
    </row>
    <row r="638" ht="15.75" customHeight="1">
      <c r="L638" s="15"/>
      <c r="V638" s="12"/>
    </row>
    <row r="639" ht="15.75" customHeight="1">
      <c r="L639" s="15"/>
      <c r="V639" s="12"/>
    </row>
    <row r="640" ht="15.75" customHeight="1">
      <c r="L640" s="15"/>
      <c r="V640" s="12"/>
    </row>
    <row r="641" ht="15.75" customHeight="1">
      <c r="L641" s="15"/>
      <c r="V641" s="12"/>
    </row>
    <row r="642" ht="15.75" customHeight="1">
      <c r="L642" s="15"/>
      <c r="V642" s="12"/>
    </row>
    <row r="643" ht="15.75" customHeight="1">
      <c r="L643" s="15"/>
      <c r="V643" s="12"/>
    </row>
    <row r="644" ht="15.75" customHeight="1">
      <c r="L644" s="15"/>
      <c r="V644" s="12"/>
    </row>
    <row r="645" ht="15.75" customHeight="1">
      <c r="L645" s="15"/>
      <c r="V645" s="12"/>
    </row>
    <row r="646" ht="15.75" customHeight="1">
      <c r="L646" s="15"/>
      <c r="V646" s="12"/>
    </row>
    <row r="647" ht="15.75" customHeight="1">
      <c r="L647" s="15"/>
      <c r="V647" s="12"/>
    </row>
    <row r="648" ht="15.75" customHeight="1">
      <c r="L648" s="15"/>
      <c r="V648" s="12"/>
    </row>
    <row r="649" ht="15.75" customHeight="1">
      <c r="L649" s="15"/>
      <c r="V649" s="12"/>
    </row>
    <row r="650" ht="15.75" customHeight="1">
      <c r="L650" s="15"/>
      <c r="V650" s="12"/>
    </row>
    <row r="651" ht="15.75" customHeight="1">
      <c r="L651" s="15"/>
      <c r="V651" s="12"/>
    </row>
    <row r="652" ht="15.75" customHeight="1">
      <c r="L652" s="15"/>
      <c r="V652" s="12"/>
    </row>
    <row r="653" ht="15.75" customHeight="1">
      <c r="L653" s="15"/>
      <c r="V653" s="12"/>
    </row>
    <row r="654" ht="15.75" customHeight="1">
      <c r="L654" s="15"/>
      <c r="V654" s="12"/>
    </row>
    <row r="655" ht="15.75" customHeight="1">
      <c r="L655" s="15"/>
      <c r="V655" s="12"/>
    </row>
    <row r="656" ht="15.75" customHeight="1">
      <c r="L656" s="15"/>
      <c r="V656" s="12"/>
    </row>
    <row r="657" ht="15.75" customHeight="1">
      <c r="L657" s="15"/>
      <c r="V657" s="12"/>
    </row>
    <row r="658" ht="15.75" customHeight="1">
      <c r="L658" s="15"/>
      <c r="V658" s="12"/>
    </row>
    <row r="659" ht="15.75" customHeight="1">
      <c r="L659" s="15"/>
      <c r="V659" s="12"/>
    </row>
    <row r="660" ht="15.75" customHeight="1">
      <c r="L660" s="15"/>
      <c r="V660" s="12"/>
    </row>
    <row r="661" ht="15.75" customHeight="1">
      <c r="L661" s="15"/>
      <c r="V661" s="12"/>
    </row>
    <row r="662" ht="15.75" customHeight="1">
      <c r="L662" s="15"/>
      <c r="V662" s="12"/>
    </row>
    <row r="663" ht="15.75" customHeight="1">
      <c r="L663" s="15"/>
      <c r="V663" s="12"/>
    </row>
    <row r="664" ht="15.75" customHeight="1">
      <c r="L664" s="15"/>
      <c r="V664" s="12"/>
    </row>
    <row r="665" ht="15.75" customHeight="1">
      <c r="L665" s="15"/>
      <c r="V665" s="12"/>
    </row>
    <row r="666" ht="15.75" customHeight="1">
      <c r="L666" s="15"/>
      <c r="V666" s="12"/>
    </row>
    <row r="667" ht="15.75" customHeight="1">
      <c r="L667" s="15"/>
      <c r="V667" s="12"/>
    </row>
    <row r="668" ht="15.75" customHeight="1">
      <c r="L668" s="15"/>
      <c r="V668" s="12"/>
    </row>
    <row r="669" ht="15.75" customHeight="1">
      <c r="L669" s="15"/>
      <c r="V669" s="12"/>
    </row>
    <row r="670" ht="15.75" customHeight="1">
      <c r="L670" s="15"/>
      <c r="V670" s="12"/>
    </row>
    <row r="671" ht="15.75" customHeight="1">
      <c r="L671" s="15"/>
      <c r="V671" s="12"/>
    </row>
    <row r="672" ht="15.75" customHeight="1">
      <c r="L672" s="15"/>
      <c r="V672" s="12"/>
    </row>
    <row r="673" ht="15.75" customHeight="1">
      <c r="L673" s="15"/>
      <c r="V673" s="12"/>
    </row>
    <row r="674" ht="15.75" customHeight="1">
      <c r="L674" s="15"/>
      <c r="V674" s="12"/>
    </row>
    <row r="675" ht="15.75" customHeight="1">
      <c r="L675" s="15"/>
      <c r="V675" s="12"/>
    </row>
    <row r="676" ht="15.75" customHeight="1">
      <c r="L676" s="15"/>
      <c r="V676" s="12"/>
    </row>
    <row r="677" ht="15.75" customHeight="1">
      <c r="L677" s="15"/>
      <c r="V677" s="12"/>
    </row>
    <row r="678" ht="15.75" customHeight="1">
      <c r="L678" s="15"/>
      <c r="V678" s="12"/>
    </row>
    <row r="679" ht="15.75" customHeight="1">
      <c r="L679" s="15"/>
      <c r="V679" s="12"/>
    </row>
    <row r="680" ht="15.75" customHeight="1">
      <c r="L680" s="15"/>
      <c r="V680" s="12"/>
    </row>
    <row r="681" ht="15.75" customHeight="1">
      <c r="L681" s="15"/>
      <c r="V681" s="12"/>
    </row>
    <row r="682" ht="15.75" customHeight="1">
      <c r="L682" s="15"/>
      <c r="V682" s="12"/>
    </row>
    <row r="683" ht="15.75" customHeight="1">
      <c r="L683" s="15"/>
      <c r="V683" s="12"/>
    </row>
    <row r="684" ht="15.75" customHeight="1">
      <c r="L684" s="15"/>
      <c r="V684" s="12"/>
    </row>
    <row r="685" ht="15.75" customHeight="1">
      <c r="L685" s="15"/>
      <c r="V685" s="12"/>
    </row>
    <row r="686" ht="15.75" customHeight="1">
      <c r="L686" s="15"/>
      <c r="V686" s="12"/>
    </row>
    <row r="687" ht="15.75" customHeight="1">
      <c r="L687" s="15"/>
      <c r="V687" s="12"/>
    </row>
    <row r="688" ht="15.75" customHeight="1">
      <c r="L688" s="15"/>
      <c r="V688" s="12"/>
    </row>
    <row r="689" ht="15.75" customHeight="1">
      <c r="L689" s="15"/>
      <c r="V689" s="12"/>
    </row>
    <row r="690" ht="15.75" customHeight="1">
      <c r="L690" s="15"/>
      <c r="V690" s="12"/>
    </row>
    <row r="691" ht="15.75" customHeight="1">
      <c r="L691" s="15"/>
      <c r="V691" s="12"/>
    </row>
    <row r="692" ht="15.75" customHeight="1">
      <c r="L692" s="15"/>
      <c r="V692" s="12"/>
    </row>
    <row r="693" ht="15.75" customHeight="1">
      <c r="L693" s="15"/>
      <c r="V693" s="12"/>
    </row>
    <row r="694" ht="15.75" customHeight="1">
      <c r="L694" s="15"/>
      <c r="V694" s="12"/>
    </row>
    <row r="695" ht="15.75" customHeight="1">
      <c r="L695" s="15"/>
      <c r="V695" s="12"/>
    </row>
    <row r="696" ht="15.75" customHeight="1">
      <c r="L696" s="15"/>
      <c r="V696" s="12"/>
    </row>
    <row r="697" ht="15.75" customHeight="1">
      <c r="L697" s="15"/>
      <c r="V697" s="12"/>
    </row>
    <row r="698" ht="15.75" customHeight="1">
      <c r="L698" s="15"/>
      <c r="V698" s="12"/>
    </row>
    <row r="699" ht="15.75" customHeight="1">
      <c r="L699" s="15"/>
      <c r="V699" s="12"/>
    </row>
    <row r="700" ht="15.75" customHeight="1">
      <c r="L700" s="15"/>
      <c r="V700" s="12"/>
    </row>
    <row r="701" ht="15.75" customHeight="1">
      <c r="L701" s="15"/>
      <c r="V701" s="12"/>
    </row>
    <row r="702" ht="15.75" customHeight="1">
      <c r="L702" s="15"/>
      <c r="V702" s="12"/>
    </row>
    <row r="703" ht="15.75" customHeight="1">
      <c r="L703" s="15"/>
      <c r="V703" s="12"/>
    </row>
    <row r="704" ht="15.75" customHeight="1">
      <c r="L704" s="15"/>
      <c r="V704" s="12"/>
    </row>
    <row r="705" ht="15.75" customHeight="1">
      <c r="L705" s="15"/>
      <c r="V705" s="12"/>
    </row>
    <row r="706" ht="15.75" customHeight="1">
      <c r="L706" s="15"/>
      <c r="V706" s="12"/>
    </row>
    <row r="707" ht="15.75" customHeight="1">
      <c r="L707" s="15"/>
      <c r="V707" s="12"/>
    </row>
    <row r="708" ht="15.75" customHeight="1">
      <c r="L708" s="15"/>
      <c r="V708" s="12"/>
    </row>
    <row r="709" ht="15.75" customHeight="1">
      <c r="L709" s="15"/>
      <c r="V709" s="12"/>
    </row>
    <row r="710" ht="15.75" customHeight="1">
      <c r="L710" s="15"/>
      <c r="V710" s="12"/>
    </row>
    <row r="711" ht="15.75" customHeight="1">
      <c r="L711" s="15"/>
      <c r="V711" s="12"/>
    </row>
    <row r="712" ht="15.75" customHeight="1">
      <c r="L712" s="15"/>
      <c r="V712" s="12"/>
    </row>
    <row r="713" ht="15.75" customHeight="1">
      <c r="L713" s="15"/>
      <c r="V713" s="12"/>
    </row>
    <row r="714" ht="15.75" customHeight="1">
      <c r="L714" s="15"/>
      <c r="V714" s="12"/>
    </row>
    <row r="715" ht="15.75" customHeight="1">
      <c r="L715" s="15"/>
      <c r="V715" s="12"/>
    </row>
    <row r="716" ht="15.75" customHeight="1">
      <c r="L716" s="15"/>
      <c r="V716" s="12"/>
    </row>
    <row r="717" ht="15.75" customHeight="1">
      <c r="L717" s="15"/>
      <c r="V717" s="12"/>
    </row>
    <row r="718" ht="15.75" customHeight="1">
      <c r="L718" s="15"/>
      <c r="V718" s="12"/>
    </row>
    <row r="719" ht="15.75" customHeight="1">
      <c r="L719" s="15"/>
      <c r="V719" s="12"/>
    </row>
    <row r="720" ht="15.75" customHeight="1">
      <c r="L720" s="15"/>
      <c r="V720" s="12"/>
    </row>
    <row r="721" ht="15.75" customHeight="1">
      <c r="L721" s="15"/>
      <c r="V721" s="12"/>
    </row>
    <row r="722" ht="15.75" customHeight="1">
      <c r="L722" s="15"/>
      <c r="V722" s="12"/>
    </row>
    <row r="723" ht="15.75" customHeight="1">
      <c r="L723" s="15"/>
      <c r="V723" s="12"/>
    </row>
    <row r="724" ht="15.75" customHeight="1">
      <c r="L724" s="15"/>
      <c r="V724" s="12"/>
    </row>
    <row r="725" ht="15.75" customHeight="1">
      <c r="L725" s="15"/>
      <c r="V725" s="12"/>
    </row>
    <row r="726" ht="15.75" customHeight="1">
      <c r="L726" s="15"/>
      <c r="V726" s="12"/>
    </row>
    <row r="727" ht="15.75" customHeight="1">
      <c r="L727" s="15"/>
      <c r="V727" s="12"/>
    </row>
    <row r="728" ht="15.75" customHeight="1">
      <c r="L728" s="15"/>
      <c r="V728" s="12"/>
    </row>
    <row r="729" ht="15.75" customHeight="1">
      <c r="L729" s="15"/>
      <c r="V729" s="12"/>
    </row>
    <row r="730" ht="15.75" customHeight="1">
      <c r="L730" s="15"/>
      <c r="V730" s="12"/>
    </row>
    <row r="731" ht="15.75" customHeight="1">
      <c r="L731" s="15"/>
      <c r="V731" s="12"/>
    </row>
    <row r="732" ht="15.75" customHeight="1">
      <c r="L732" s="15"/>
      <c r="V732" s="12"/>
    </row>
    <row r="733" ht="15.75" customHeight="1">
      <c r="L733" s="15"/>
      <c r="V733" s="12"/>
    </row>
    <row r="734" ht="15.75" customHeight="1">
      <c r="L734" s="15"/>
      <c r="V734" s="12"/>
    </row>
    <row r="735" ht="15.75" customHeight="1">
      <c r="L735" s="15"/>
      <c r="V735" s="12"/>
    </row>
    <row r="736" ht="15.75" customHeight="1">
      <c r="L736" s="15"/>
      <c r="V736" s="12"/>
    </row>
    <row r="737" ht="15.75" customHeight="1">
      <c r="L737" s="15"/>
      <c r="V737" s="12"/>
    </row>
    <row r="738" ht="15.75" customHeight="1">
      <c r="L738" s="15"/>
      <c r="V738" s="12"/>
    </row>
    <row r="739" ht="15.75" customHeight="1">
      <c r="L739" s="15"/>
      <c r="V739" s="12"/>
    </row>
    <row r="740" ht="15.75" customHeight="1">
      <c r="L740" s="15"/>
      <c r="V740" s="12"/>
    </row>
    <row r="741" ht="15.75" customHeight="1">
      <c r="L741" s="15"/>
      <c r="V741" s="12"/>
    </row>
    <row r="742" ht="15.75" customHeight="1">
      <c r="L742" s="15"/>
      <c r="V742" s="12"/>
    </row>
    <row r="743" ht="15.75" customHeight="1">
      <c r="L743" s="15"/>
      <c r="V743" s="12"/>
    </row>
    <row r="744" ht="15.75" customHeight="1">
      <c r="L744" s="15"/>
      <c r="V744" s="12"/>
    </row>
    <row r="745" ht="15.75" customHeight="1">
      <c r="L745" s="15"/>
      <c r="V745" s="12"/>
    </row>
    <row r="746" ht="15.75" customHeight="1">
      <c r="L746" s="15"/>
      <c r="V746" s="12"/>
    </row>
    <row r="747" ht="15.75" customHeight="1">
      <c r="L747" s="15"/>
      <c r="V747" s="12"/>
    </row>
    <row r="748" ht="15.75" customHeight="1">
      <c r="L748" s="15"/>
      <c r="V748" s="12"/>
    </row>
    <row r="749" ht="15.75" customHeight="1">
      <c r="L749" s="15"/>
      <c r="V749" s="12"/>
    </row>
    <row r="750" ht="15.75" customHeight="1">
      <c r="L750" s="15"/>
      <c r="V750" s="12"/>
    </row>
    <row r="751" ht="15.75" customHeight="1">
      <c r="L751" s="15"/>
      <c r="V751" s="12"/>
    </row>
    <row r="752" ht="15.75" customHeight="1">
      <c r="L752" s="15"/>
      <c r="V752" s="12"/>
    </row>
    <row r="753" ht="15.75" customHeight="1">
      <c r="L753" s="15"/>
      <c r="V753" s="12"/>
    </row>
    <row r="754" ht="15.75" customHeight="1">
      <c r="L754" s="15"/>
      <c r="V754" s="12"/>
    </row>
    <row r="755" ht="15.75" customHeight="1">
      <c r="L755" s="15"/>
      <c r="V755" s="12"/>
    </row>
    <row r="756" ht="15.75" customHeight="1">
      <c r="L756" s="15"/>
      <c r="V756" s="12"/>
    </row>
    <row r="757" ht="15.75" customHeight="1">
      <c r="L757" s="15"/>
      <c r="V757" s="12"/>
    </row>
    <row r="758" ht="15.75" customHeight="1">
      <c r="L758" s="15"/>
      <c r="V758" s="12"/>
    </row>
    <row r="759" ht="15.75" customHeight="1">
      <c r="L759" s="15"/>
      <c r="V759" s="12"/>
    </row>
    <row r="760" ht="15.75" customHeight="1">
      <c r="L760" s="15"/>
      <c r="V760" s="12"/>
    </row>
    <row r="761" ht="15.75" customHeight="1">
      <c r="L761" s="15"/>
      <c r="V761" s="12"/>
    </row>
    <row r="762" ht="15.75" customHeight="1">
      <c r="L762" s="15"/>
      <c r="V762" s="12"/>
    </row>
    <row r="763" ht="15.75" customHeight="1">
      <c r="L763" s="15"/>
      <c r="V763" s="12"/>
    </row>
    <row r="764" ht="15.75" customHeight="1">
      <c r="L764" s="15"/>
      <c r="V764" s="12"/>
    </row>
    <row r="765" ht="15.75" customHeight="1">
      <c r="L765" s="15"/>
      <c r="V765" s="12"/>
    </row>
    <row r="766" ht="15.75" customHeight="1">
      <c r="L766" s="15"/>
      <c r="V766" s="12"/>
    </row>
    <row r="767" ht="15.75" customHeight="1">
      <c r="L767" s="15"/>
      <c r="V767" s="12"/>
    </row>
    <row r="768" ht="15.75" customHeight="1">
      <c r="L768" s="15"/>
      <c r="V768" s="12"/>
    </row>
    <row r="769" ht="15.75" customHeight="1">
      <c r="L769" s="15"/>
      <c r="V769" s="12"/>
    </row>
    <row r="770" ht="15.75" customHeight="1">
      <c r="L770" s="15"/>
      <c r="V770" s="12"/>
    </row>
    <row r="771" ht="15.75" customHeight="1">
      <c r="L771" s="15"/>
      <c r="V771" s="12"/>
    </row>
    <row r="772" ht="15.75" customHeight="1">
      <c r="L772" s="15"/>
      <c r="V772" s="12"/>
    </row>
    <row r="773" ht="15.75" customHeight="1">
      <c r="L773" s="15"/>
      <c r="V773" s="12"/>
    </row>
    <row r="774" ht="15.75" customHeight="1">
      <c r="L774" s="15"/>
      <c r="V774" s="12"/>
    </row>
    <row r="775" ht="15.75" customHeight="1">
      <c r="L775" s="15"/>
      <c r="V775" s="12"/>
    </row>
    <row r="776" ht="15.75" customHeight="1">
      <c r="L776" s="15"/>
      <c r="V776" s="12"/>
    </row>
    <row r="777" ht="15.75" customHeight="1">
      <c r="L777" s="15"/>
      <c r="V777" s="12"/>
    </row>
    <row r="778" ht="15.75" customHeight="1">
      <c r="L778" s="15"/>
      <c r="V778" s="12"/>
    </row>
    <row r="779" ht="15.75" customHeight="1">
      <c r="L779" s="15"/>
      <c r="V779" s="12"/>
    </row>
    <row r="780" ht="15.75" customHeight="1">
      <c r="L780" s="15"/>
      <c r="V780" s="12"/>
    </row>
    <row r="781" ht="15.75" customHeight="1">
      <c r="L781" s="15"/>
      <c r="V781" s="12"/>
    </row>
    <row r="782" ht="15.75" customHeight="1">
      <c r="L782" s="15"/>
      <c r="V782" s="12"/>
    </row>
    <row r="783" ht="15.75" customHeight="1">
      <c r="L783" s="15"/>
      <c r="V783" s="12"/>
    </row>
    <row r="784" ht="15.75" customHeight="1">
      <c r="L784" s="15"/>
      <c r="V784" s="12"/>
    </row>
    <row r="785" ht="15.75" customHeight="1">
      <c r="L785" s="15"/>
      <c r="V785" s="12"/>
    </row>
    <row r="786" ht="15.75" customHeight="1">
      <c r="L786" s="15"/>
      <c r="V786" s="12"/>
    </row>
    <row r="787" ht="15.75" customHeight="1">
      <c r="L787" s="15"/>
      <c r="V787" s="12"/>
    </row>
    <row r="788" ht="15.75" customHeight="1">
      <c r="L788" s="15"/>
      <c r="V788" s="12"/>
    </row>
    <row r="789" ht="15.75" customHeight="1">
      <c r="L789" s="15"/>
      <c r="V789" s="12"/>
    </row>
    <row r="790" ht="15.75" customHeight="1">
      <c r="L790" s="15"/>
      <c r="V790" s="12"/>
    </row>
    <row r="791" ht="15.75" customHeight="1">
      <c r="L791" s="15"/>
      <c r="V791" s="12"/>
    </row>
    <row r="792" ht="15.75" customHeight="1">
      <c r="L792" s="15"/>
      <c r="V792" s="12"/>
    </row>
    <row r="793" ht="15.75" customHeight="1">
      <c r="L793" s="15"/>
      <c r="V793" s="12"/>
    </row>
    <row r="794" ht="15.75" customHeight="1">
      <c r="L794" s="15"/>
      <c r="V794" s="12"/>
    </row>
    <row r="795" ht="15.75" customHeight="1">
      <c r="L795" s="15"/>
      <c r="V795" s="12"/>
    </row>
    <row r="796" ht="15.75" customHeight="1">
      <c r="L796" s="15"/>
      <c r="V796" s="12"/>
    </row>
    <row r="797" ht="15.75" customHeight="1">
      <c r="L797" s="15"/>
      <c r="V797" s="12"/>
    </row>
    <row r="798" ht="15.75" customHeight="1">
      <c r="L798" s="15"/>
      <c r="V798" s="12"/>
    </row>
    <row r="799" ht="15.75" customHeight="1">
      <c r="L799" s="15"/>
      <c r="V799" s="12"/>
    </row>
    <row r="800" ht="15.75" customHeight="1">
      <c r="L800" s="15"/>
      <c r="V800" s="12"/>
    </row>
    <row r="801" ht="15.75" customHeight="1">
      <c r="L801" s="15"/>
      <c r="V801" s="12"/>
    </row>
    <row r="802" ht="15.75" customHeight="1">
      <c r="L802" s="15"/>
      <c r="V802" s="12"/>
    </row>
    <row r="803" ht="15.75" customHeight="1">
      <c r="L803" s="15"/>
      <c r="V803" s="12"/>
    </row>
    <row r="804" ht="15.75" customHeight="1">
      <c r="L804" s="15"/>
      <c r="V804" s="12"/>
    </row>
    <row r="805" ht="15.75" customHeight="1">
      <c r="L805" s="15"/>
      <c r="V805" s="12"/>
    </row>
    <row r="806" ht="15.75" customHeight="1">
      <c r="L806" s="15"/>
      <c r="V806" s="12"/>
    </row>
    <row r="807" ht="15.75" customHeight="1">
      <c r="L807" s="15"/>
      <c r="V807" s="12"/>
    </row>
    <row r="808" ht="15.75" customHeight="1">
      <c r="L808" s="15"/>
      <c r="V808" s="12"/>
    </row>
    <row r="809" ht="15.75" customHeight="1">
      <c r="L809" s="15"/>
      <c r="V809" s="12"/>
    </row>
    <row r="810" ht="15.75" customHeight="1">
      <c r="L810" s="15"/>
      <c r="V810" s="12"/>
    </row>
    <row r="811" ht="15.75" customHeight="1">
      <c r="L811" s="15"/>
      <c r="V811" s="12"/>
    </row>
    <row r="812" ht="15.75" customHeight="1">
      <c r="L812" s="15"/>
      <c r="V812" s="12"/>
    </row>
    <row r="813" ht="15.75" customHeight="1">
      <c r="L813" s="15"/>
      <c r="V813" s="12"/>
    </row>
    <row r="814" ht="15.75" customHeight="1">
      <c r="L814" s="15"/>
      <c r="V814" s="12"/>
    </row>
    <row r="815" ht="15.75" customHeight="1">
      <c r="L815" s="15"/>
      <c r="V815" s="12"/>
    </row>
    <row r="816" ht="15.75" customHeight="1">
      <c r="L816" s="15"/>
      <c r="V816" s="12"/>
    </row>
    <row r="817" ht="15.75" customHeight="1">
      <c r="L817" s="15"/>
      <c r="V817" s="12"/>
    </row>
    <row r="818" ht="15.75" customHeight="1">
      <c r="L818" s="15"/>
      <c r="V818" s="12"/>
    </row>
    <row r="819" ht="15.75" customHeight="1">
      <c r="L819" s="15"/>
      <c r="V819" s="12"/>
    </row>
    <row r="820" ht="15.75" customHeight="1">
      <c r="L820" s="15"/>
      <c r="V820" s="12"/>
    </row>
    <row r="821" ht="15.75" customHeight="1">
      <c r="L821" s="15"/>
      <c r="V821" s="12"/>
    </row>
    <row r="822" ht="15.75" customHeight="1">
      <c r="L822" s="15"/>
      <c r="V822" s="12"/>
    </row>
    <row r="823" ht="15.75" customHeight="1">
      <c r="L823" s="15"/>
      <c r="V823" s="12"/>
    </row>
    <row r="824" ht="15.75" customHeight="1">
      <c r="L824" s="15"/>
      <c r="V824" s="12"/>
    </row>
    <row r="825" ht="15.75" customHeight="1">
      <c r="L825" s="15"/>
      <c r="V825" s="12"/>
    </row>
    <row r="826" ht="15.75" customHeight="1">
      <c r="L826" s="15"/>
      <c r="V826" s="12"/>
    </row>
    <row r="827" ht="15.75" customHeight="1">
      <c r="L827" s="15"/>
      <c r="V827" s="12"/>
    </row>
    <row r="828" ht="15.75" customHeight="1">
      <c r="L828" s="15"/>
      <c r="V828" s="12"/>
    </row>
    <row r="829" ht="15.75" customHeight="1">
      <c r="L829" s="15"/>
      <c r="V829" s="12"/>
    </row>
    <row r="830" ht="15.75" customHeight="1">
      <c r="L830" s="15"/>
      <c r="V830" s="12"/>
    </row>
    <row r="831" ht="15.75" customHeight="1">
      <c r="L831" s="15"/>
      <c r="V831" s="12"/>
    </row>
    <row r="832" ht="15.75" customHeight="1">
      <c r="L832" s="15"/>
      <c r="V832" s="12"/>
    </row>
    <row r="833" ht="15.75" customHeight="1">
      <c r="L833" s="15"/>
      <c r="V833" s="12"/>
    </row>
    <row r="834" ht="15.75" customHeight="1">
      <c r="L834" s="15"/>
      <c r="V834" s="12"/>
    </row>
    <row r="835" ht="15.75" customHeight="1">
      <c r="L835" s="15"/>
      <c r="V835" s="12"/>
    </row>
    <row r="836" ht="15.75" customHeight="1">
      <c r="L836" s="15"/>
      <c r="V836" s="12"/>
    </row>
    <row r="837" ht="15.75" customHeight="1">
      <c r="L837" s="15"/>
      <c r="V837" s="12"/>
    </row>
    <row r="838" ht="15.75" customHeight="1">
      <c r="L838" s="15"/>
      <c r="V838" s="12"/>
    </row>
    <row r="839" ht="15.75" customHeight="1">
      <c r="L839" s="15"/>
      <c r="V839" s="12"/>
    </row>
    <row r="840" ht="15.75" customHeight="1">
      <c r="L840" s="15"/>
      <c r="V840" s="12"/>
    </row>
    <row r="841" ht="15.75" customHeight="1">
      <c r="L841" s="15"/>
      <c r="V841" s="12"/>
    </row>
    <row r="842" ht="15.75" customHeight="1">
      <c r="L842" s="15"/>
      <c r="V842" s="12"/>
    </row>
    <row r="843" ht="15.75" customHeight="1">
      <c r="L843" s="15"/>
      <c r="V843" s="12"/>
    </row>
    <row r="844" ht="15.75" customHeight="1">
      <c r="L844" s="15"/>
      <c r="V844" s="12"/>
    </row>
    <row r="845" ht="15.75" customHeight="1">
      <c r="L845" s="15"/>
      <c r="V845" s="12"/>
    </row>
    <row r="846" ht="15.75" customHeight="1">
      <c r="L846" s="15"/>
      <c r="V846" s="12"/>
    </row>
    <row r="847" ht="15.75" customHeight="1">
      <c r="L847" s="15"/>
      <c r="V847" s="12"/>
    </row>
    <row r="848" ht="15.75" customHeight="1">
      <c r="L848" s="15"/>
      <c r="V848" s="12"/>
    </row>
    <row r="849" ht="15.75" customHeight="1">
      <c r="L849" s="15"/>
      <c r="V849" s="12"/>
    </row>
    <row r="850" ht="15.75" customHeight="1">
      <c r="L850" s="15"/>
      <c r="V850" s="12"/>
    </row>
    <row r="851" ht="15.75" customHeight="1">
      <c r="L851" s="15"/>
      <c r="V851" s="12"/>
    </row>
    <row r="852" ht="15.75" customHeight="1">
      <c r="L852" s="15"/>
      <c r="V852" s="12"/>
    </row>
    <row r="853" ht="15.75" customHeight="1">
      <c r="L853" s="15"/>
      <c r="V853" s="12"/>
    </row>
    <row r="854" ht="15.75" customHeight="1">
      <c r="L854" s="15"/>
      <c r="V854" s="12"/>
    </row>
    <row r="855" ht="15.75" customHeight="1">
      <c r="L855" s="15"/>
      <c r="V855" s="12"/>
    </row>
    <row r="856" ht="15.75" customHeight="1">
      <c r="L856" s="15"/>
      <c r="V856" s="12"/>
    </row>
    <row r="857" ht="15.75" customHeight="1">
      <c r="L857" s="15"/>
      <c r="V857" s="12"/>
    </row>
    <row r="858" ht="15.75" customHeight="1">
      <c r="L858" s="15"/>
      <c r="V858" s="12"/>
    </row>
    <row r="859" ht="15.75" customHeight="1">
      <c r="L859" s="15"/>
      <c r="V859" s="12"/>
    </row>
    <row r="860" ht="15.75" customHeight="1">
      <c r="L860" s="15"/>
      <c r="V860" s="12"/>
    </row>
    <row r="861" ht="15.75" customHeight="1">
      <c r="L861" s="15"/>
      <c r="V861" s="12"/>
    </row>
    <row r="862" ht="15.75" customHeight="1">
      <c r="L862" s="15"/>
      <c r="V862" s="12"/>
    </row>
    <row r="863" ht="15.75" customHeight="1">
      <c r="L863" s="15"/>
      <c r="V863" s="12"/>
    </row>
    <row r="864" ht="15.75" customHeight="1">
      <c r="L864" s="15"/>
      <c r="V864" s="12"/>
    </row>
    <row r="865" ht="15.75" customHeight="1">
      <c r="L865" s="15"/>
      <c r="V865" s="12"/>
    </row>
    <row r="866" ht="15.75" customHeight="1">
      <c r="L866" s="15"/>
      <c r="V866" s="12"/>
    </row>
    <row r="867" ht="15.75" customHeight="1">
      <c r="L867" s="15"/>
      <c r="V867" s="12"/>
    </row>
    <row r="868" ht="15.75" customHeight="1">
      <c r="L868" s="15"/>
      <c r="V868" s="12"/>
    </row>
    <row r="869" ht="15.75" customHeight="1">
      <c r="L869" s="15"/>
      <c r="V869" s="12"/>
    </row>
    <row r="870" ht="15.75" customHeight="1">
      <c r="L870" s="15"/>
      <c r="V870" s="12"/>
    </row>
    <row r="871" ht="15.75" customHeight="1">
      <c r="L871" s="15"/>
      <c r="V871" s="12"/>
    </row>
    <row r="872" ht="15.75" customHeight="1">
      <c r="L872" s="15"/>
      <c r="V872" s="12"/>
    </row>
    <row r="873" ht="15.75" customHeight="1">
      <c r="L873" s="15"/>
      <c r="V873" s="12"/>
    </row>
    <row r="874" ht="15.75" customHeight="1">
      <c r="L874" s="15"/>
      <c r="V874" s="12"/>
    </row>
    <row r="875" ht="15.75" customHeight="1">
      <c r="L875" s="15"/>
      <c r="V875" s="12"/>
    </row>
    <row r="876" ht="15.75" customHeight="1">
      <c r="L876" s="15"/>
      <c r="V876" s="12"/>
    </row>
    <row r="877" ht="15.75" customHeight="1">
      <c r="L877" s="15"/>
      <c r="V877" s="12"/>
    </row>
    <row r="878" ht="15.75" customHeight="1">
      <c r="L878" s="15"/>
      <c r="V878" s="12"/>
    </row>
    <row r="879" ht="15.75" customHeight="1">
      <c r="L879" s="15"/>
      <c r="V879" s="12"/>
    </row>
    <row r="880" ht="15.75" customHeight="1">
      <c r="L880" s="15"/>
      <c r="V880" s="12"/>
    </row>
    <row r="881" ht="15.75" customHeight="1">
      <c r="L881" s="15"/>
      <c r="V881" s="12"/>
    </row>
    <row r="882" ht="15.75" customHeight="1">
      <c r="L882" s="15"/>
      <c r="V882" s="12"/>
    </row>
    <row r="883" ht="15.75" customHeight="1">
      <c r="L883" s="15"/>
      <c r="V883" s="12"/>
    </row>
    <row r="884" ht="15.75" customHeight="1">
      <c r="L884" s="15"/>
      <c r="V884" s="12"/>
    </row>
    <row r="885" ht="15.75" customHeight="1">
      <c r="L885" s="15"/>
      <c r="V885" s="12"/>
    </row>
    <row r="886" ht="15.75" customHeight="1">
      <c r="L886" s="15"/>
      <c r="V886" s="12"/>
    </row>
    <row r="887" ht="15.75" customHeight="1">
      <c r="L887" s="15"/>
      <c r="V887" s="12"/>
    </row>
    <row r="888" ht="15.75" customHeight="1">
      <c r="L888" s="15"/>
      <c r="V888" s="12"/>
    </row>
    <row r="889" ht="15.75" customHeight="1">
      <c r="L889" s="15"/>
      <c r="V889" s="12"/>
    </row>
    <row r="890" ht="15.75" customHeight="1">
      <c r="L890" s="15"/>
      <c r="V890" s="12"/>
    </row>
    <row r="891" ht="15.75" customHeight="1">
      <c r="L891" s="15"/>
      <c r="V891" s="12"/>
    </row>
    <row r="892" ht="15.75" customHeight="1">
      <c r="L892" s="15"/>
      <c r="V892" s="12"/>
    </row>
    <row r="893" ht="15.75" customHeight="1">
      <c r="L893" s="15"/>
      <c r="V893" s="12"/>
    </row>
    <row r="894" ht="15.75" customHeight="1">
      <c r="L894" s="15"/>
      <c r="V894" s="12"/>
    </row>
    <row r="895" ht="15.75" customHeight="1">
      <c r="L895" s="15"/>
      <c r="V895" s="12"/>
    </row>
    <row r="896" ht="15.75" customHeight="1">
      <c r="L896" s="15"/>
      <c r="V896" s="12"/>
    </row>
    <row r="897" ht="15.75" customHeight="1">
      <c r="L897" s="15"/>
      <c r="V897" s="12"/>
    </row>
    <row r="898" ht="15.75" customHeight="1">
      <c r="L898" s="15"/>
      <c r="V898" s="12"/>
    </row>
    <row r="899" ht="15.75" customHeight="1">
      <c r="L899" s="15"/>
      <c r="V899" s="12"/>
    </row>
    <row r="900" ht="15.75" customHeight="1">
      <c r="L900" s="15"/>
      <c r="V900" s="12"/>
    </row>
    <row r="901" ht="15.75" customHeight="1">
      <c r="L901" s="15"/>
      <c r="V901" s="12"/>
    </row>
    <row r="902" ht="15.75" customHeight="1">
      <c r="L902" s="15"/>
      <c r="V902" s="12"/>
    </row>
    <row r="903" ht="15.75" customHeight="1">
      <c r="L903" s="15"/>
      <c r="V903" s="12"/>
    </row>
    <row r="904" ht="15.75" customHeight="1">
      <c r="L904" s="15"/>
      <c r="V904" s="12"/>
    </row>
    <row r="905" ht="15.75" customHeight="1">
      <c r="L905" s="15"/>
      <c r="V905" s="12"/>
    </row>
    <row r="906" ht="15.75" customHeight="1">
      <c r="L906" s="15"/>
      <c r="V906" s="12"/>
    </row>
    <row r="907" ht="15.75" customHeight="1">
      <c r="L907" s="15"/>
      <c r="V907" s="12"/>
    </row>
    <row r="908" ht="15.75" customHeight="1">
      <c r="L908" s="15"/>
      <c r="V908" s="12"/>
    </row>
    <row r="909" ht="15.75" customHeight="1">
      <c r="L909" s="15"/>
      <c r="V909" s="12"/>
    </row>
    <row r="910" ht="15.75" customHeight="1">
      <c r="L910" s="15"/>
      <c r="V910" s="12"/>
    </row>
    <row r="911" ht="15.75" customHeight="1">
      <c r="L911" s="15"/>
      <c r="V911" s="12"/>
    </row>
    <row r="912" ht="15.75" customHeight="1">
      <c r="L912" s="15"/>
      <c r="V912" s="12"/>
    </row>
    <row r="913" ht="15.75" customHeight="1">
      <c r="L913" s="15"/>
      <c r="V913" s="12"/>
    </row>
    <row r="914" ht="15.75" customHeight="1">
      <c r="L914" s="15"/>
      <c r="V914" s="12"/>
    </row>
    <row r="915" ht="15.75" customHeight="1">
      <c r="L915" s="15"/>
      <c r="V915" s="12"/>
    </row>
    <row r="916" ht="15.75" customHeight="1">
      <c r="L916" s="15"/>
      <c r="V916" s="12"/>
    </row>
    <row r="917" ht="15.75" customHeight="1">
      <c r="L917" s="15"/>
      <c r="V917" s="12"/>
    </row>
    <row r="918" ht="15.75" customHeight="1">
      <c r="L918" s="15"/>
      <c r="V918" s="12"/>
    </row>
    <row r="919" ht="15.75" customHeight="1">
      <c r="L919" s="15"/>
      <c r="V919" s="12"/>
    </row>
    <row r="920" ht="15.75" customHeight="1">
      <c r="L920" s="15"/>
      <c r="V920" s="12"/>
    </row>
    <row r="921" ht="15.75" customHeight="1">
      <c r="L921" s="15"/>
      <c r="V921" s="12"/>
    </row>
    <row r="922" ht="15.75" customHeight="1">
      <c r="L922" s="15"/>
      <c r="V922" s="12"/>
    </row>
    <row r="923" ht="15.75" customHeight="1">
      <c r="L923" s="15"/>
      <c r="V923" s="12"/>
    </row>
    <row r="924" ht="15.75" customHeight="1">
      <c r="L924" s="15"/>
      <c r="V924" s="12"/>
    </row>
    <row r="925" ht="15.75" customHeight="1">
      <c r="L925" s="15"/>
      <c r="V925" s="12"/>
    </row>
    <row r="926" ht="15.75" customHeight="1">
      <c r="L926" s="15"/>
      <c r="V926" s="12"/>
    </row>
    <row r="927" ht="15.75" customHeight="1">
      <c r="L927" s="15"/>
      <c r="V927" s="12"/>
    </row>
    <row r="928" ht="15.75" customHeight="1">
      <c r="L928" s="15"/>
      <c r="V928" s="12"/>
    </row>
    <row r="929" ht="15.75" customHeight="1">
      <c r="L929" s="15"/>
      <c r="V929" s="12"/>
    </row>
    <row r="930" ht="15.75" customHeight="1">
      <c r="L930" s="15"/>
      <c r="V930" s="12"/>
    </row>
    <row r="931" ht="15.75" customHeight="1">
      <c r="L931" s="15"/>
      <c r="V931" s="12"/>
    </row>
    <row r="932" ht="15.75" customHeight="1">
      <c r="L932" s="15"/>
      <c r="V932" s="12"/>
    </row>
    <row r="933" ht="15.75" customHeight="1">
      <c r="L933" s="15"/>
      <c r="V933" s="12"/>
    </row>
    <row r="934" ht="15.75" customHeight="1">
      <c r="L934" s="15"/>
      <c r="V934" s="12"/>
    </row>
    <row r="935" ht="15.75" customHeight="1">
      <c r="L935" s="15"/>
      <c r="V935" s="12"/>
    </row>
    <row r="936" ht="15.75" customHeight="1">
      <c r="L936" s="15"/>
      <c r="V936" s="12"/>
    </row>
    <row r="937" ht="15.75" customHeight="1">
      <c r="L937" s="15"/>
      <c r="V937" s="12"/>
    </row>
    <row r="938" ht="15.75" customHeight="1">
      <c r="L938" s="15"/>
      <c r="V938" s="12"/>
    </row>
    <row r="939" ht="15.75" customHeight="1">
      <c r="L939" s="15"/>
      <c r="V939" s="12"/>
    </row>
    <row r="940" ht="15.75" customHeight="1">
      <c r="L940" s="15"/>
      <c r="V940" s="12"/>
    </row>
    <row r="941" ht="15.75" customHeight="1">
      <c r="L941" s="15"/>
      <c r="V941" s="12"/>
    </row>
    <row r="942" ht="15.75" customHeight="1">
      <c r="L942" s="15"/>
      <c r="V942" s="12"/>
    </row>
    <row r="943" ht="15.75" customHeight="1">
      <c r="L943" s="15"/>
      <c r="V943" s="12"/>
    </row>
    <row r="944" ht="15.75" customHeight="1">
      <c r="L944" s="15"/>
      <c r="V944" s="12"/>
    </row>
    <row r="945" ht="15.75" customHeight="1">
      <c r="L945" s="15"/>
      <c r="V945" s="12"/>
    </row>
    <row r="946" ht="15.75" customHeight="1">
      <c r="L946" s="15"/>
      <c r="V946" s="12"/>
    </row>
    <row r="947" ht="15.75" customHeight="1">
      <c r="L947" s="15"/>
      <c r="V947" s="12"/>
    </row>
    <row r="948" ht="15.75" customHeight="1">
      <c r="L948" s="15"/>
      <c r="V948" s="12"/>
    </row>
    <row r="949" ht="15.75" customHeight="1">
      <c r="L949" s="15"/>
      <c r="V949" s="12"/>
    </row>
    <row r="950" ht="15.75" customHeight="1">
      <c r="L950" s="15"/>
      <c r="V950" s="12"/>
    </row>
    <row r="951" ht="15.75" customHeight="1">
      <c r="L951" s="15"/>
      <c r="V951" s="12"/>
    </row>
    <row r="952" ht="15.75" customHeight="1">
      <c r="L952" s="15"/>
      <c r="V952" s="12"/>
    </row>
    <row r="953" ht="15.75" customHeight="1">
      <c r="L953" s="15"/>
      <c r="V953" s="12"/>
    </row>
    <row r="954" ht="15.75" customHeight="1">
      <c r="L954" s="15"/>
      <c r="V954" s="12"/>
    </row>
    <row r="955" ht="15.75" customHeight="1">
      <c r="L955" s="15"/>
      <c r="V955" s="12"/>
    </row>
    <row r="956" ht="15.75" customHeight="1">
      <c r="L956" s="15"/>
      <c r="V956" s="12"/>
    </row>
    <row r="957" ht="15.75" customHeight="1">
      <c r="L957" s="15"/>
      <c r="V957" s="12"/>
    </row>
    <row r="958" ht="15.75" customHeight="1">
      <c r="L958" s="15"/>
      <c r="V958" s="12"/>
    </row>
    <row r="959" ht="15.75" customHeight="1">
      <c r="L959" s="15"/>
      <c r="V959" s="12"/>
    </row>
    <row r="960" ht="15.75" customHeight="1">
      <c r="L960" s="15"/>
      <c r="V960" s="12"/>
    </row>
    <row r="961" ht="15.75" customHeight="1">
      <c r="L961" s="15"/>
      <c r="V961" s="12"/>
    </row>
    <row r="962" ht="15.75" customHeight="1">
      <c r="L962" s="15"/>
      <c r="V962" s="12"/>
    </row>
    <row r="963" ht="15.75" customHeight="1">
      <c r="L963" s="15"/>
      <c r="V963" s="12"/>
    </row>
    <row r="964" ht="15.75" customHeight="1">
      <c r="L964" s="15"/>
      <c r="V964" s="12"/>
    </row>
    <row r="965" ht="15.75" customHeight="1">
      <c r="L965" s="15"/>
      <c r="V965" s="12"/>
    </row>
    <row r="966" ht="15.75" customHeight="1">
      <c r="L966" s="15"/>
      <c r="V966" s="12"/>
    </row>
    <row r="967" ht="15.75" customHeight="1">
      <c r="L967" s="15"/>
      <c r="V967" s="12"/>
    </row>
    <row r="968" ht="15.75" customHeight="1">
      <c r="L968" s="15"/>
      <c r="V968" s="12"/>
    </row>
    <row r="969" ht="15.75" customHeight="1">
      <c r="L969" s="15"/>
      <c r="V969" s="12"/>
    </row>
    <row r="970" ht="15.75" customHeight="1">
      <c r="L970" s="15"/>
      <c r="V970" s="12"/>
    </row>
    <row r="971" ht="15.75" customHeight="1">
      <c r="L971" s="15"/>
      <c r="V971" s="12"/>
    </row>
    <row r="972" ht="15.75" customHeight="1">
      <c r="L972" s="15"/>
      <c r="V972" s="12"/>
    </row>
    <row r="973" ht="15.75" customHeight="1">
      <c r="L973" s="15"/>
      <c r="V973" s="12"/>
    </row>
    <row r="974" ht="15.75" customHeight="1">
      <c r="L974" s="15"/>
      <c r="V974" s="12"/>
    </row>
    <row r="975" ht="15.75" customHeight="1">
      <c r="L975" s="15"/>
      <c r="V975" s="12"/>
    </row>
    <row r="976" ht="15.75" customHeight="1">
      <c r="L976" s="15"/>
      <c r="V976" s="12"/>
    </row>
    <row r="977" ht="15.75" customHeight="1">
      <c r="L977" s="15"/>
      <c r="V977" s="12"/>
    </row>
    <row r="978" ht="15.75" customHeight="1">
      <c r="L978" s="15"/>
      <c r="V978" s="12"/>
    </row>
    <row r="979" ht="15.75" customHeight="1">
      <c r="L979" s="15"/>
      <c r="V979" s="12"/>
    </row>
    <row r="980" ht="15.75" customHeight="1">
      <c r="L980" s="15"/>
      <c r="V980" s="12"/>
    </row>
    <row r="981" ht="15.75" customHeight="1">
      <c r="L981" s="15"/>
      <c r="V981" s="12"/>
    </row>
    <row r="982" ht="15.75" customHeight="1">
      <c r="L982" s="15"/>
      <c r="V982" s="12"/>
    </row>
    <row r="983" ht="15.75" customHeight="1">
      <c r="L983" s="15"/>
      <c r="V983" s="12"/>
    </row>
    <row r="984" ht="15.75" customHeight="1">
      <c r="L984" s="15"/>
      <c r="V984" s="12"/>
    </row>
    <row r="985" ht="15.75" customHeight="1">
      <c r="L985" s="15"/>
      <c r="V985" s="12"/>
    </row>
    <row r="986" ht="15.75" customHeight="1">
      <c r="L986" s="15"/>
      <c r="V986" s="12"/>
    </row>
    <row r="987" ht="15.75" customHeight="1">
      <c r="L987" s="15"/>
      <c r="V987" s="12"/>
    </row>
    <row r="988" ht="15.75" customHeight="1">
      <c r="L988" s="15"/>
      <c r="V988" s="12"/>
    </row>
    <row r="989" ht="15.75" customHeight="1">
      <c r="L989" s="15"/>
      <c r="V989" s="12"/>
    </row>
    <row r="990" ht="15.75" customHeight="1">
      <c r="L990" s="15"/>
      <c r="V990" s="12"/>
    </row>
    <row r="991" ht="15.75" customHeight="1">
      <c r="L991" s="15"/>
      <c r="V991" s="12"/>
    </row>
    <row r="992" ht="15.75" customHeight="1">
      <c r="L992" s="15"/>
      <c r="V992" s="12"/>
    </row>
    <row r="993" ht="15.75" customHeight="1">
      <c r="L993" s="15"/>
      <c r="V993" s="12"/>
    </row>
    <row r="994" ht="15.75" customHeight="1">
      <c r="L994" s="15"/>
      <c r="V994" s="12"/>
    </row>
    <row r="995" ht="15.75" customHeight="1">
      <c r="L995" s="15"/>
      <c r="V995" s="12"/>
    </row>
    <row r="996" ht="15.75" customHeight="1">
      <c r="L996" s="15"/>
      <c r="V996" s="12"/>
    </row>
    <row r="997" ht="15.75" customHeight="1">
      <c r="L997" s="15"/>
      <c r="V997" s="12"/>
    </row>
    <row r="998" ht="15.75" customHeight="1">
      <c r="L998" s="15"/>
      <c r="V998" s="12"/>
    </row>
    <row r="999" ht="15.75" customHeight="1">
      <c r="L999" s="15"/>
      <c r="V999" s="12"/>
    </row>
    <row r="1000" ht="15.75" customHeight="1">
      <c r="L1000" s="15"/>
      <c r="V1000" s="12"/>
    </row>
  </sheetData>
  <autoFilter ref="$A$1:$T$200">
    <filterColumn colId="10">
      <customFilters>
        <customFilter operator="notEqual" val=" "/>
      </customFilters>
    </filterColumn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