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e6ba371d1b46c387/Desktop/"/>
    </mc:Choice>
  </mc:AlternateContent>
  <xr:revisionPtr revIDLastSave="4" documentId="13_ncr:1_{6B0B2F12-CA01-4E92-B7F0-76708974FA07}" xr6:coauthVersionLast="47" xr6:coauthVersionMax="47" xr10:uidLastSave="{81679CDD-20A6-42CE-9B97-F1C9B35F9A14}"/>
  <bookViews>
    <workbookView xWindow="-110" yWindow="-110" windowWidth="19420" windowHeight="10420" activeTab="1" xr2:uid="{299480D9-FF65-4793-BF86-8C8EBE452DAC}"/>
  </bookViews>
  <sheets>
    <sheet name="Sheet2" sheetId="2" r:id="rId1"/>
    <sheet name="project" sheetId="3" r:id="rId2"/>
    <sheet name="Sheet4" sheetId="4" r:id="rId3"/>
    <sheet name="Sheet5" sheetId="5" r:id="rId4"/>
    <sheet name="education by attrition" sheetId="6" r:id="rId5"/>
    <sheet name="job role attrition wise" sheetId="7" r:id="rId6"/>
    <sheet name="department" sheetId="8" r:id="rId7"/>
    <sheet name="attrition by age" sheetId="9" r:id="rId8"/>
    <sheet name="marital status" sheetId="10" r:id="rId9"/>
    <sheet name="Sheet1" sheetId="1" r:id="rId10"/>
  </sheets>
  <definedNames>
    <definedName name="_xlchart.v1.0" hidden="1">'job role attrition wise'!$D$4:$D$12</definedName>
    <definedName name="_xlchart.v1.1" hidden="1">'job role attrition wise'!$E$3</definedName>
    <definedName name="_xlchart.v1.10" hidden="1">'marital status'!$E$3</definedName>
    <definedName name="_xlchart.v1.11" hidden="1">'marital status'!$E$4:$E$6</definedName>
    <definedName name="_xlchart.v1.2" hidden="1">'job role attrition wise'!$E$4:$E$12</definedName>
    <definedName name="_xlchart.v1.3" hidden="1">'marital status'!$D$4:$D$6</definedName>
    <definedName name="_xlchart.v1.4" hidden="1">'marital status'!$E$3</definedName>
    <definedName name="_xlchart.v1.5" hidden="1">'marital status'!$E$4:$E$6</definedName>
    <definedName name="_xlchart.v1.6" hidden="1">'job role attrition wise'!$D$4:$D$12</definedName>
    <definedName name="_xlchart.v1.7" hidden="1">'job role attrition wise'!$E$3</definedName>
    <definedName name="_xlchart.v1.8" hidden="1">'job role attrition wise'!$E$4:$E$12</definedName>
    <definedName name="_xlchart.v1.9" hidden="1">'marital status'!$D$4:$D$6</definedName>
    <definedName name="Slicer_Department">#N/A</definedName>
    <definedName name="Slicer_Education_Field1">#N/A</definedName>
    <definedName name="Slicer_Gender">#N/A</definedName>
    <definedName name="Slicer_Gender1">#N/A</definedName>
    <definedName name="Slicer_Gender2">#N/A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0" l="1"/>
  <c r="D6" i="10"/>
  <c r="D4" i="10"/>
  <c r="D5" i="7"/>
  <c r="D6" i="7"/>
  <c r="D7" i="7"/>
  <c r="D8" i="7"/>
  <c r="D9" i="7"/>
  <c r="D10" i="7"/>
  <c r="D11" i="7"/>
  <c r="D12" i="7"/>
  <c r="D4" i="7"/>
  <c r="C7" i="2"/>
  <c r="B9" i="5"/>
  <c r="E7" i="7"/>
  <c r="E10" i="7"/>
  <c r="E11" i="7"/>
  <c r="B6" i="4"/>
  <c r="B10" i="5"/>
  <c r="E6" i="10"/>
  <c r="E8" i="7"/>
  <c r="E4" i="10"/>
  <c r="A7" i="2"/>
  <c r="E5" i="10"/>
  <c r="E12" i="7"/>
  <c r="E6" i="7"/>
  <c r="E5" i="7"/>
  <c r="E9" i="7"/>
  <c r="B7" i="2"/>
  <c r="E4" i="7"/>
  <c r="C9" i="5" l="1"/>
  <c r="C10" i="5"/>
  <c r="C6" i="4"/>
  <c r="B7" i="4"/>
  <c r="C7" i="4" s="1"/>
  <c r="D7" i="2"/>
  <c r="E7" i="2"/>
</calcChain>
</file>

<file path=xl/sharedStrings.xml><?xml version="1.0" encoding="utf-8"?>
<sst xmlns="http://schemas.openxmlformats.org/spreadsheetml/2006/main" count="19218" uniqueCount="1570">
  <si>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</si>
  <si>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</si>
  <si>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</si>
  <si>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</si>
  <si>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</si>
  <si>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</si>
  <si>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</si>
  <si>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</si>
  <si>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</si>
  <si>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</si>
  <si>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</si>
  <si>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</si>
  <si>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</si>
  <si>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</si>
  <si>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</si>
  <si>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</si>
  <si>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</si>
  <si>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</si>
  <si>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</si>
  <si>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</si>
  <si>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</si>
  <si>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</si>
  <si>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</si>
  <si>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</si>
  <si>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</si>
  <si>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</si>
  <si>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</si>
  <si>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</si>
  <si>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</si>
  <si>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</si>
  <si>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</si>
  <si>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</si>
  <si>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</si>
  <si>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</si>
  <si>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</si>
  <si>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</si>
  <si>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</si>
  <si>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</si>
  <si>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</si>
  <si>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</si>
  <si>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</si>
  <si>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</si>
  <si>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</si>
  <si>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</si>
  <si>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</si>
  <si>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</si>
  <si>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</si>
  <si>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</si>
  <si>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</si>
  <si>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</si>
  <si>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</si>
  <si>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</si>
  <si>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</si>
  <si>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</si>
  <si>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</si>
  <si>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</si>
  <si>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</si>
  <si>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</si>
  <si>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</si>
  <si>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</si>
  <si>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</si>
  <si>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</si>
  <si>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</si>
  <si>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</si>
  <si>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</si>
  <si>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</si>
  <si>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</si>
  <si>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</si>
  <si>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</si>
  <si>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</si>
  <si>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</si>
  <si>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</si>
  <si>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</si>
  <si>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</si>
  <si>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</si>
  <si>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</si>
  <si>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</si>
  <si>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</si>
  <si>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</si>
  <si>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</si>
  <si>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</si>
  <si>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</si>
  <si>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</si>
  <si>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</si>
  <si>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</si>
  <si>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</si>
  <si>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</si>
  <si>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</si>
  <si>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</si>
  <si>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</si>
  <si>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</si>
  <si>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</si>
  <si>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</si>
  <si>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</si>
  <si>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</si>
  <si>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</si>
  <si>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</si>
  <si>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</si>
  <si>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</si>
  <si>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</si>
  <si>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</si>
  <si>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</si>
  <si>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</si>
  <si>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</si>
  <si>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</si>
  <si>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</si>
  <si>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</si>
  <si>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</si>
  <si>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</si>
  <si>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</si>
  <si>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</si>
  <si>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</si>
  <si>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</si>
  <si>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</si>
  <si>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</si>
  <si>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</si>
  <si>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</si>
  <si>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</si>
  <si>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</si>
  <si>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</si>
  <si>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</si>
  <si>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</si>
  <si>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</si>
  <si>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</si>
  <si>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</si>
  <si>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</si>
  <si>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</si>
  <si>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</si>
  <si>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</si>
  <si>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</si>
  <si>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</si>
  <si>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</si>
  <si>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</si>
  <si>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</si>
  <si>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</si>
  <si>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</si>
  <si>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</si>
  <si>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</si>
  <si>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</si>
  <si>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</si>
  <si>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</si>
  <si>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</si>
  <si>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</si>
  <si>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</si>
  <si>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</si>
  <si>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</si>
  <si>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</si>
  <si>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</si>
  <si>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</si>
  <si>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</si>
  <si>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</si>
  <si>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</si>
  <si>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</si>
  <si>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</si>
  <si>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</si>
  <si>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</si>
  <si>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</si>
  <si>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</si>
  <si>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</si>
  <si>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</si>
  <si>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</si>
  <si>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</si>
  <si>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</si>
  <si>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</si>
  <si>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</si>
  <si>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</si>
  <si>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</si>
  <si>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</si>
  <si>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</si>
  <si>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</si>
  <si>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</si>
  <si>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</si>
  <si>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</si>
  <si>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</si>
  <si>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</si>
  <si>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</si>
  <si>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</si>
  <si>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</si>
  <si>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</si>
  <si>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</si>
  <si>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</si>
  <si>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</si>
  <si>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</si>
  <si>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</si>
  <si>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</si>
  <si>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</si>
  <si>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</si>
  <si>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</si>
  <si>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</si>
  <si>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</si>
  <si>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</si>
  <si>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</si>
  <si>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</si>
  <si>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</si>
  <si>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</si>
  <si>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</si>
  <si>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</si>
  <si>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</si>
  <si>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</si>
  <si>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</si>
  <si>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</si>
  <si>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</si>
  <si>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</si>
  <si>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</si>
  <si>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</si>
  <si>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</si>
  <si>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</si>
  <si>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</si>
  <si>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</si>
  <si>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</si>
  <si>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</si>
  <si>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</si>
  <si>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</si>
  <si>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</si>
  <si>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</si>
  <si>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</si>
  <si>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</si>
  <si>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</si>
  <si>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</si>
  <si>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</si>
  <si>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</si>
  <si>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</si>
  <si>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</si>
  <si>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</si>
  <si>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</si>
  <si>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</si>
  <si>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</si>
  <si>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</si>
  <si>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</si>
  <si>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</si>
  <si>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</si>
  <si>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</si>
  <si>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</si>
  <si>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</si>
  <si>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</si>
  <si>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</si>
  <si>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</si>
  <si>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</si>
  <si>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</si>
  <si>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</si>
  <si>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</si>
  <si>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</si>
  <si>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</si>
  <si>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</si>
  <si>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</si>
  <si>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</si>
  <si>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</si>
  <si>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</si>
  <si>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</si>
  <si>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</si>
  <si>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</si>
  <si>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</si>
  <si>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</si>
  <si>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</si>
  <si>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</si>
  <si>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</si>
  <si>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</si>
  <si>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</si>
  <si>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</si>
  <si>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</si>
  <si>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</si>
  <si>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</si>
  <si>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</si>
  <si>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</si>
  <si>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</si>
  <si>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</si>
  <si>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</si>
  <si>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</si>
  <si>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</si>
  <si>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</si>
  <si>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</si>
  <si>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</si>
  <si>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</si>
  <si>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</si>
  <si>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</si>
  <si>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</si>
  <si>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</si>
  <si>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</si>
  <si>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</si>
  <si>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</si>
  <si>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</si>
  <si>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</si>
  <si>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</si>
  <si>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</si>
  <si>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</si>
  <si>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</si>
  <si>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</si>
  <si>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</si>
  <si>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</si>
  <si>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</si>
  <si>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</si>
  <si>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</si>
  <si>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</si>
  <si>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</si>
  <si>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</si>
  <si>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</si>
  <si>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</si>
  <si>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</si>
  <si>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</si>
  <si>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</si>
  <si>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</si>
  <si>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</si>
  <si>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</si>
  <si>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</si>
  <si>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</si>
  <si>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</si>
  <si>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</si>
  <si>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</si>
  <si>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</si>
  <si>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</si>
  <si>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</si>
  <si>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</si>
  <si>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</si>
  <si>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</si>
  <si>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</si>
  <si>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</si>
  <si>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</si>
  <si>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</si>
  <si>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</si>
  <si>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</si>
  <si>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</si>
  <si>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</si>
  <si>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</si>
  <si>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</si>
  <si>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</si>
  <si>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</si>
  <si>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</si>
  <si>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</si>
  <si>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</si>
  <si>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</si>
  <si>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</si>
  <si>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</si>
  <si>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</si>
  <si>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</si>
  <si>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</si>
  <si>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</si>
  <si>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</si>
  <si>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</si>
  <si>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</si>
  <si>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</si>
  <si>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</si>
  <si>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</si>
  <si>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</si>
  <si>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</si>
  <si>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</si>
  <si>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</si>
  <si>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</si>
  <si>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</si>
  <si>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</si>
  <si>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</si>
  <si>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</si>
  <si>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</si>
  <si>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</si>
  <si>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</si>
  <si>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</si>
  <si>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</si>
  <si>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</si>
  <si>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</si>
  <si>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</si>
  <si>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</si>
  <si>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</si>
  <si>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</si>
  <si>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</si>
  <si>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</si>
  <si>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</si>
  <si>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</si>
  <si>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</si>
  <si>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</si>
  <si>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</si>
  <si>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</si>
  <si>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</si>
  <si>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</si>
  <si>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</si>
  <si>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</si>
  <si>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</si>
  <si>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</si>
  <si>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</si>
  <si>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</si>
  <si>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</si>
  <si>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</si>
  <si>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</si>
  <si>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</si>
  <si>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</si>
  <si>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</si>
  <si>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</si>
  <si>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</si>
  <si>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</si>
  <si>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</si>
  <si>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</si>
  <si>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</si>
  <si>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</si>
  <si>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</si>
  <si>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</si>
  <si>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</si>
  <si>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</si>
  <si>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</si>
  <si>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</si>
  <si>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</si>
  <si>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</si>
  <si>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</si>
  <si>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</si>
  <si>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</si>
  <si>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</si>
  <si>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</si>
  <si>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</si>
  <si>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</si>
  <si>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</si>
  <si>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</si>
  <si>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</si>
  <si>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</si>
  <si>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</si>
  <si>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</si>
  <si>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</si>
  <si>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</si>
  <si>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</si>
  <si>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</si>
  <si>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</si>
  <si>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</si>
  <si>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</si>
  <si>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</si>
  <si>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</si>
  <si>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</si>
  <si>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</si>
  <si>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</si>
  <si>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</si>
  <si>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</si>
  <si>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</si>
  <si>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</si>
  <si>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</si>
  <si>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</si>
  <si>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</si>
  <si>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</si>
  <si>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</si>
  <si>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</si>
  <si>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</si>
  <si>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</si>
  <si>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</si>
  <si>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</si>
  <si>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</si>
  <si>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</si>
  <si>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</si>
  <si>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</si>
  <si>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</si>
  <si>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</si>
  <si>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</si>
  <si>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</si>
  <si>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</si>
  <si>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</si>
  <si>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</si>
  <si>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</si>
  <si>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</si>
  <si>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</si>
  <si>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</si>
  <si>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</si>
  <si>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</si>
  <si>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</si>
  <si>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</si>
  <si>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</si>
  <si>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</si>
  <si>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</si>
  <si>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</si>
  <si>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</si>
  <si>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</si>
  <si>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</si>
  <si>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</si>
  <si>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</si>
  <si>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</si>
  <si>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</si>
  <si>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</si>
  <si>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</si>
  <si>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</si>
  <si>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</si>
  <si>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</si>
  <si>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</si>
  <si>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</si>
  <si>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</si>
  <si>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</si>
  <si>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</si>
  <si>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</si>
  <si>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</si>
  <si>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</si>
  <si>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</si>
  <si>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</si>
  <si>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</si>
  <si>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</si>
  <si>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</si>
  <si>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</si>
  <si>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</si>
  <si>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</si>
  <si>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</si>
  <si>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</si>
  <si>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</si>
  <si>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</si>
  <si>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</si>
  <si>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</si>
  <si>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</si>
  <si>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</si>
  <si>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</si>
  <si>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</si>
  <si>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</si>
  <si>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</si>
  <si>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</si>
  <si>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</si>
  <si>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</si>
  <si>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</si>
  <si>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</si>
  <si>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</si>
  <si>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</si>
  <si>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</si>
  <si>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</si>
  <si>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</si>
  <si>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</si>
  <si>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</si>
  <si>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</si>
  <si>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</si>
  <si>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</si>
  <si>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</si>
  <si>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</si>
  <si>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</si>
  <si>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</si>
  <si>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</si>
  <si>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</si>
  <si>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</si>
  <si>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</si>
  <si>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</si>
  <si>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</si>
  <si>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</si>
  <si>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</si>
  <si>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</si>
  <si>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</si>
  <si>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</si>
  <si>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</si>
  <si>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</si>
  <si>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</si>
  <si>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</si>
  <si>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</si>
  <si>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</si>
  <si>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</si>
  <si>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</si>
  <si>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</si>
  <si>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</si>
  <si>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</si>
  <si>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</si>
  <si>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</si>
  <si>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</si>
  <si>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</si>
  <si>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</si>
  <si>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</si>
  <si>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</si>
  <si>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</si>
  <si>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</si>
  <si>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</si>
  <si>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</si>
  <si>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</si>
  <si>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</si>
  <si>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</si>
  <si>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</si>
  <si>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</si>
  <si>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</si>
  <si>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</si>
  <si>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</si>
  <si>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</si>
  <si>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</si>
  <si>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</si>
  <si>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</si>
  <si>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</si>
  <si>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</si>
  <si>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</si>
  <si>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</si>
  <si>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</si>
  <si>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</si>
  <si>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</si>
  <si>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</si>
  <si>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</si>
  <si>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</si>
  <si>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</si>
  <si>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</si>
  <si>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</si>
  <si>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</si>
  <si>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</si>
  <si>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</si>
  <si>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</si>
  <si>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</si>
  <si>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</si>
  <si>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</si>
  <si>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</si>
  <si>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</si>
  <si>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</si>
  <si>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</si>
  <si>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</si>
  <si>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</si>
  <si>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</si>
  <si>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</si>
  <si>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</si>
  <si>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</si>
  <si>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</si>
  <si>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</si>
  <si>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</si>
  <si>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</si>
  <si>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</si>
  <si>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</si>
  <si>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</si>
  <si>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</si>
  <si>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</si>
  <si>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</si>
  <si>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</si>
  <si>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</si>
  <si>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</si>
  <si>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</si>
  <si>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</si>
  <si>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</si>
  <si>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</si>
  <si>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</si>
  <si>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</si>
  <si>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</si>
  <si>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</si>
  <si>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</si>
  <si>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</si>
  <si>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</si>
  <si>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</si>
  <si>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</si>
  <si>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</si>
  <si>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</si>
  <si>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</si>
  <si>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</si>
  <si>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</si>
  <si>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</si>
  <si>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</si>
  <si>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</si>
  <si>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</si>
  <si>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</si>
  <si>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</si>
  <si>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</si>
  <si>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</si>
  <si>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</si>
  <si>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</si>
  <si>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</si>
  <si>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</si>
  <si>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</si>
  <si>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</si>
  <si>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</si>
  <si>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</si>
  <si>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</si>
  <si>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</si>
  <si>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</si>
  <si>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</si>
  <si>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</si>
  <si>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</si>
  <si>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</si>
  <si>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</si>
  <si>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</si>
  <si>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</si>
  <si>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</si>
  <si>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</si>
  <si>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</si>
  <si>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</si>
  <si>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</si>
  <si>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</si>
  <si>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</si>
  <si>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</si>
  <si>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</si>
  <si>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</si>
  <si>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</si>
  <si>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</si>
  <si>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</si>
  <si>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</si>
  <si>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</si>
  <si>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</si>
  <si>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</si>
  <si>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</si>
  <si>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</si>
  <si>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</si>
  <si>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</si>
  <si>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</si>
  <si>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</si>
  <si>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</si>
  <si>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</si>
  <si>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</si>
  <si>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</si>
  <si>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</si>
  <si>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</si>
  <si>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</si>
  <si>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</si>
  <si>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</si>
  <si>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</si>
  <si>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</si>
  <si>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</si>
  <si>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</si>
  <si>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</si>
  <si>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</si>
  <si>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</si>
  <si>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</si>
  <si>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</si>
  <si>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</si>
  <si>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</si>
  <si>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</si>
  <si>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</si>
  <si>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</si>
  <si>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</si>
  <si>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</si>
  <si>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</si>
  <si>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</si>
  <si>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</si>
  <si>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</si>
  <si>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</si>
  <si>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</si>
  <si>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</si>
  <si>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</si>
  <si>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</si>
  <si>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</si>
  <si>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</si>
  <si>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</si>
  <si>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</si>
  <si>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</si>
  <si>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</si>
  <si>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</si>
  <si>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</si>
  <si>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</si>
  <si>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</si>
  <si>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</si>
  <si>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</si>
  <si>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</si>
  <si>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</si>
  <si>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</si>
  <si>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</si>
  <si>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</si>
  <si>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</si>
  <si>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</si>
  <si>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</si>
  <si>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</si>
  <si>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</si>
  <si>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</si>
  <si>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</si>
  <si>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</si>
  <si>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</si>
  <si>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</si>
  <si>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</si>
  <si>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</si>
  <si>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</si>
  <si>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</si>
  <si>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</si>
  <si>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</si>
  <si>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</si>
  <si>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</si>
  <si>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</si>
  <si>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</si>
  <si>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</si>
  <si>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</si>
  <si>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</si>
  <si>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</si>
  <si>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</si>
  <si>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</si>
  <si>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</si>
  <si>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</si>
  <si>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</si>
  <si>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</si>
  <si>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</si>
  <si>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</si>
  <si>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</si>
  <si>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</si>
  <si>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</si>
  <si>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</si>
  <si>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</si>
  <si>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</si>
  <si>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</si>
  <si>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</si>
  <si>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</si>
  <si>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</si>
  <si>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</si>
  <si>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</si>
  <si>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</si>
  <si>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</si>
  <si>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</si>
  <si>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</si>
  <si>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</si>
  <si>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</si>
  <si>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</si>
  <si>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</si>
  <si>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</si>
  <si>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</si>
  <si>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</si>
  <si>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</si>
  <si>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</si>
  <si>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</si>
  <si>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</si>
  <si>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</si>
  <si>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</si>
  <si>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</si>
  <si>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</si>
  <si>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</si>
  <si>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</si>
  <si>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</si>
  <si>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</si>
  <si>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</si>
  <si>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</si>
  <si>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</si>
  <si>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</si>
  <si>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</si>
  <si>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</si>
  <si>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</si>
  <si>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</si>
  <si>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</si>
  <si>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</si>
  <si>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</si>
  <si>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</si>
  <si>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</si>
  <si>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</si>
  <si>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</si>
  <si>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</si>
  <si>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</si>
  <si>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</si>
  <si>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</si>
  <si>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</si>
  <si>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</si>
  <si>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</si>
  <si>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</si>
  <si>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</si>
  <si>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</si>
  <si>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</si>
  <si>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</si>
  <si>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</si>
  <si>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</si>
  <si>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</si>
  <si>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</si>
  <si>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</si>
  <si>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</si>
  <si>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</si>
  <si>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</si>
  <si>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</si>
  <si>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</si>
  <si>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</si>
  <si>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</si>
  <si>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</si>
  <si>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</si>
  <si>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</si>
  <si>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</si>
  <si>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</si>
  <si>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</si>
  <si>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</si>
  <si>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</si>
  <si>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</si>
  <si>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</si>
  <si>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</si>
  <si>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</si>
  <si>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</si>
  <si>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</si>
  <si>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</si>
  <si>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</si>
  <si>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</si>
  <si>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</si>
  <si>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</si>
  <si>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</si>
  <si>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</si>
  <si>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</si>
  <si>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</si>
  <si>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</si>
  <si>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</si>
  <si>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</si>
  <si>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</si>
  <si>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</si>
  <si>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</si>
  <si>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</si>
  <si>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</si>
  <si>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</si>
  <si>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</si>
  <si>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</si>
  <si>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</si>
  <si>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</si>
  <si>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</si>
  <si>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</si>
  <si>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</si>
  <si>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</si>
  <si>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</si>
  <si>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</si>
  <si>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</si>
  <si>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</si>
  <si>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</si>
  <si>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</si>
  <si>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</si>
  <si>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</si>
  <si>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</si>
  <si>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</si>
  <si>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</si>
  <si>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</si>
  <si>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</si>
  <si>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</si>
  <si>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</si>
  <si>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</si>
  <si>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</si>
  <si>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</si>
  <si>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</si>
  <si>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</si>
  <si>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</si>
  <si>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</si>
  <si>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</si>
  <si>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</si>
  <si>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</si>
  <si>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</si>
  <si>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</si>
  <si>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</si>
  <si>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</si>
  <si>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</si>
  <si>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</si>
  <si>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</si>
  <si>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</si>
  <si>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</si>
  <si>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</si>
  <si>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</si>
  <si>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</si>
  <si>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</si>
  <si>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</si>
  <si>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</si>
  <si>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</si>
  <si>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</si>
  <si>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</si>
  <si>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</si>
  <si>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</si>
  <si>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</si>
  <si>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</si>
  <si>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</si>
  <si>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</si>
  <si>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</si>
  <si>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</si>
  <si>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</si>
  <si>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</si>
  <si>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</si>
  <si>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</si>
  <si>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</si>
  <si>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</si>
  <si>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</si>
  <si>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</si>
  <si>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</si>
  <si>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</si>
  <si>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</si>
  <si>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</si>
  <si>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</si>
  <si>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</si>
  <si>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</si>
  <si>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</si>
  <si>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</si>
  <si>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</si>
  <si>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</si>
  <si>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</si>
  <si>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</si>
  <si>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</si>
  <si>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</si>
  <si>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</si>
  <si>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</si>
  <si>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</si>
  <si>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</si>
  <si>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</si>
  <si>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</si>
  <si>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</si>
  <si>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</si>
  <si>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</si>
  <si>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</si>
  <si>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</si>
  <si>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</si>
  <si>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</si>
  <si>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</si>
  <si>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</si>
  <si>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</si>
  <si>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</si>
  <si>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</si>
  <si>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</si>
  <si>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</si>
  <si>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</si>
  <si>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</si>
  <si>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</si>
  <si>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</si>
  <si>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</si>
  <si>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</si>
  <si>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</si>
  <si>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</si>
  <si>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</si>
  <si>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</si>
  <si>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</si>
  <si>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</si>
  <si>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</si>
  <si>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</si>
  <si>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</si>
  <si>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</si>
  <si>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</si>
  <si>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</si>
  <si>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</si>
  <si>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</si>
  <si>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</si>
  <si>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</si>
  <si>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</si>
  <si>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</si>
  <si>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</si>
  <si>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</si>
  <si>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</si>
  <si>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</si>
  <si>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</si>
  <si>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</si>
  <si>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</si>
  <si>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</si>
  <si>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</si>
  <si>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</si>
  <si>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</si>
  <si>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</si>
  <si>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</si>
  <si>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</si>
  <si>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</si>
  <si>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</si>
  <si>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</si>
  <si>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</si>
  <si>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</si>
  <si>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</si>
  <si>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</si>
  <si>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</si>
  <si>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</si>
  <si>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</si>
  <si>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</si>
  <si>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</si>
  <si>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</si>
  <si>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</si>
  <si>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</si>
  <si>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</si>
  <si>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</si>
  <si>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</si>
  <si>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</si>
  <si>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</si>
  <si>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</si>
  <si>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</si>
  <si>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</si>
  <si>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</si>
  <si>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</si>
  <si>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</si>
  <si>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</si>
  <si>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</si>
  <si>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</si>
  <si>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</si>
  <si>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</si>
  <si>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</si>
  <si>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</si>
  <si>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</si>
  <si>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</si>
  <si>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</si>
  <si>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</si>
  <si>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</si>
  <si>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</si>
  <si>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</si>
  <si>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</si>
  <si>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</si>
  <si>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</si>
  <si>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</si>
  <si>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</si>
  <si>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</si>
  <si>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</si>
  <si>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</si>
  <si>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</si>
  <si>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</si>
  <si>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</si>
  <si>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</si>
  <si>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</si>
  <si>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</si>
  <si>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</si>
  <si>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</si>
  <si>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</si>
  <si>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</si>
  <si>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</si>
  <si>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</si>
  <si>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</si>
  <si>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</si>
  <si>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</si>
  <si>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</si>
  <si>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</si>
  <si>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</si>
  <si>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</si>
  <si>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</si>
  <si>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</si>
  <si>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</si>
  <si>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</si>
  <si>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</si>
  <si>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</si>
  <si>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</si>
  <si>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</si>
  <si>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</si>
  <si>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</si>
  <si>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</si>
  <si>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</si>
  <si>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</si>
  <si>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</si>
  <si>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</si>
  <si>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</si>
  <si>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</si>
  <si>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</si>
  <si>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</si>
  <si>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</si>
  <si>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</si>
  <si>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</si>
  <si>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</si>
  <si>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</si>
  <si>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</si>
  <si>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</si>
  <si>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</si>
  <si>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</si>
  <si>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</si>
  <si>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</si>
  <si>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</si>
  <si>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</si>
  <si>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</si>
  <si>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</si>
  <si>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</si>
  <si>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</si>
  <si>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</si>
  <si>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</si>
  <si>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</si>
  <si>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</si>
  <si>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</si>
  <si>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</si>
  <si>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</si>
  <si>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</si>
  <si>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</si>
  <si>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</si>
  <si>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</si>
  <si>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</si>
  <si>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</si>
  <si>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</si>
  <si>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</si>
  <si>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</si>
  <si>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</si>
  <si>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</si>
  <si>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</si>
  <si>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</si>
  <si>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</si>
  <si>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</si>
  <si>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</si>
  <si>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</si>
  <si>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</si>
  <si>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</si>
  <si>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</si>
  <si>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</si>
  <si>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</si>
  <si>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</si>
  <si>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</si>
  <si>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</si>
  <si>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</si>
  <si>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</si>
  <si>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</si>
  <si>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</si>
  <si>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</si>
  <si>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</si>
  <si>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</si>
  <si>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</si>
  <si>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</si>
  <si>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</si>
  <si>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</si>
  <si>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</si>
  <si>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</si>
  <si>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</si>
  <si>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</si>
  <si>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</si>
  <si>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</si>
  <si>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</si>
  <si>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</si>
  <si>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</si>
  <si>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</si>
  <si>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</si>
  <si>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</si>
  <si>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</si>
  <si>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</si>
  <si>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</si>
  <si>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</si>
  <si>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</si>
  <si>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</si>
  <si>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</si>
  <si>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</si>
  <si>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</si>
  <si>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</si>
  <si>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</si>
  <si>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</si>
  <si>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</si>
  <si>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</si>
  <si>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</si>
  <si>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</si>
  <si>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</si>
  <si>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</si>
  <si>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</si>
  <si>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</si>
  <si>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</si>
  <si>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</si>
  <si>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</si>
  <si>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</si>
  <si>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</si>
  <si>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</si>
  <si>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</si>
  <si>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</si>
  <si>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</si>
  <si>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</si>
  <si>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</si>
  <si>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</si>
  <si>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</si>
  <si>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</si>
  <si>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</si>
  <si>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</si>
  <si>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</si>
  <si>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</si>
  <si>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</si>
  <si>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</si>
  <si>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</si>
  <si>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</si>
  <si>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</si>
  <si>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</si>
  <si>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</si>
  <si>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</si>
  <si>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</si>
  <si>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</si>
  <si>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</si>
  <si>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</si>
  <si>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</si>
  <si>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</si>
  <si>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</si>
  <si>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</si>
  <si>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</si>
  <si>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</si>
  <si>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</si>
  <si>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</si>
  <si>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</si>
  <si>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</si>
  <si>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</si>
  <si>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</si>
  <si>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</si>
  <si>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</si>
  <si>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</si>
  <si>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</si>
  <si>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</si>
  <si>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</si>
  <si>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</si>
  <si>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</si>
  <si>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</si>
  <si>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</si>
  <si>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</si>
  <si>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</si>
  <si>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</si>
  <si>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</si>
  <si>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</si>
  <si>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</si>
  <si>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</si>
  <si>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</si>
  <si>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</si>
  <si>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</si>
  <si>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</si>
  <si>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</si>
  <si>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</si>
  <si>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</si>
  <si>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</si>
  <si>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</si>
  <si>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</si>
  <si>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</si>
  <si>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</si>
  <si>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</si>
  <si>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</si>
  <si>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</si>
  <si>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</si>
  <si>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</si>
  <si>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</si>
  <si>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</si>
  <si>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</si>
  <si>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</si>
  <si>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</si>
  <si>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</si>
  <si>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</si>
  <si>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</si>
  <si>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</si>
  <si>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</si>
  <si>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</si>
  <si>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</si>
  <si>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</si>
  <si>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</si>
  <si>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</si>
  <si>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</si>
  <si>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</si>
  <si>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</si>
  <si>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</si>
  <si>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</si>
  <si>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</si>
  <si>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</si>
  <si>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</si>
  <si>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</si>
  <si>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</si>
  <si>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</si>
  <si>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</si>
  <si>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</si>
  <si>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</si>
  <si>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</si>
  <si>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</si>
  <si>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</si>
  <si>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</si>
  <si>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</si>
  <si>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</si>
  <si>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</si>
  <si>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</si>
  <si>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</si>
  <si>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</si>
  <si>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</si>
  <si>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</si>
  <si>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</si>
  <si>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</si>
  <si>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</si>
  <si>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</si>
  <si>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</si>
  <si>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</si>
  <si>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</si>
  <si>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</si>
  <si>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</si>
  <si>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</si>
  <si>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</si>
  <si>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</si>
  <si>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</si>
  <si>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</si>
  <si>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</si>
  <si>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</si>
  <si>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</si>
  <si>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</si>
  <si>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</si>
  <si>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</si>
  <si>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</si>
  <si>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</si>
  <si>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</si>
  <si>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</si>
  <si>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</si>
  <si>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</si>
  <si>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</si>
  <si>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</si>
  <si>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</si>
  <si>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</si>
  <si>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</si>
  <si>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</si>
  <si>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</si>
  <si>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</si>
  <si>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</si>
  <si>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</si>
  <si>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</si>
  <si>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</si>
  <si>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</si>
  <si>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</si>
  <si>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</si>
  <si>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</si>
  <si>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</si>
  <si>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</si>
  <si>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</si>
  <si>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</si>
  <si>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</si>
  <si>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</si>
  <si>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</si>
  <si>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</si>
  <si>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</si>
  <si>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</si>
  <si>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</si>
  <si>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</si>
  <si>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</si>
  <si>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</si>
  <si>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</si>
  <si>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</si>
  <si>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</si>
  <si>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</si>
  <si>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</si>
  <si>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</si>
  <si>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</si>
  <si>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</si>
  <si>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</si>
  <si>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</si>
  <si>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</si>
  <si>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</si>
  <si>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</si>
  <si>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</si>
  <si>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</si>
  <si>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</si>
  <si>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</si>
  <si>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</si>
  <si>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</si>
  <si>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</si>
  <si>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</si>
  <si>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</si>
  <si>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</si>
  <si>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</si>
  <si>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</si>
  <si>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</si>
  <si>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</si>
  <si>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</si>
  <si>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</si>
  <si>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</si>
  <si>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</si>
  <si>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</si>
  <si>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</si>
  <si>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</si>
  <si>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</si>
  <si>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</si>
  <si>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</si>
  <si>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</si>
  <si>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</si>
  <si>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</si>
  <si>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</si>
  <si>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</si>
  <si>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</si>
  <si>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</si>
  <si>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</si>
  <si>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</si>
  <si>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</si>
  <si>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</si>
  <si>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</si>
  <si>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</si>
  <si>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</si>
  <si>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</si>
  <si>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</si>
  <si>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</si>
  <si>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</si>
  <si>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</si>
  <si>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</si>
  <si>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</si>
  <si>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</si>
  <si>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</si>
  <si>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</si>
  <si>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</si>
  <si>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</si>
  <si>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</si>
  <si>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</si>
  <si>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</si>
  <si>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</si>
  <si>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</si>
  <si>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</si>
  <si>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</si>
  <si>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</si>
  <si>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</si>
  <si>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</si>
  <si>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</si>
  <si>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</si>
  <si>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</si>
  <si>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</si>
  <si>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</si>
  <si>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</si>
  <si>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</si>
  <si>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</si>
  <si>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</si>
  <si>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</si>
  <si>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</si>
  <si>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</si>
  <si>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</si>
  <si>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</si>
  <si>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</si>
  <si>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</si>
  <si>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</si>
  <si>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</si>
  <si>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</si>
  <si>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</si>
  <si>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</si>
  <si>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</si>
  <si>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</si>
  <si>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</si>
  <si>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</si>
  <si>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</si>
  <si>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</si>
  <si>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</si>
  <si>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</si>
  <si>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</si>
  <si>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</si>
  <si>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</si>
  <si>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</si>
  <si>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</si>
  <si>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</si>
  <si>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</si>
  <si>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</si>
  <si>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</si>
  <si>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</si>
  <si>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</si>
  <si>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</si>
  <si>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</si>
  <si>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</si>
  <si>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</si>
  <si>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</si>
  <si>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</si>
  <si>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</si>
  <si>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</si>
  <si>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</si>
  <si>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</si>
  <si>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</si>
  <si>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</si>
  <si>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</si>
  <si>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</si>
  <si>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</si>
  <si>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</si>
  <si>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</si>
  <si>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</si>
  <si>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</si>
  <si>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</si>
  <si>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</si>
  <si>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</si>
  <si>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</si>
  <si>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</si>
  <si>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</si>
  <si>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</si>
  <si>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</si>
  <si>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</si>
  <si>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</si>
  <si>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</si>
  <si>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</si>
  <si>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</si>
  <si>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</si>
  <si>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</si>
  <si>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</si>
  <si>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</si>
  <si>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</si>
  <si>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</si>
  <si>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</si>
  <si>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</si>
  <si>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</si>
  <si>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</si>
  <si>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</si>
  <si>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</si>
  <si>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</si>
  <si>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</si>
  <si>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</si>
  <si>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</si>
  <si>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</si>
  <si>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</si>
  <si>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</si>
  <si>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</si>
  <si>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</si>
  <si>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</si>
  <si>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</si>
  <si>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</si>
  <si>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</si>
  <si>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</si>
  <si>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</si>
  <si>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</si>
  <si>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</si>
  <si>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</si>
  <si>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</si>
  <si>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</si>
  <si>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</si>
  <si>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</si>
  <si>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</si>
  <si>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</si>
  <si>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</si>
  <si>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</si>
  <si>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</si>
  <si>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</si>
  <si>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</si>
  <si>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</si>
  <si>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</si>
  <si>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</si>
  <si>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</si>
  <si>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</si>
  <si>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</si>
  <si>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</si>
  <si>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</si>
  <si>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</si>
  <si>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</si>
  <si>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</si>
  <si>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</si>
  <si>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</si>
  <si>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</si>
  <si>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</si>
  <si>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</si>
  <si>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Total employee</t>
  </si>
  <si>
    <t>Average age</t>
  </si>
  <si>
    <t>Active employee</t>
  </si>
  <si>
    <t>Attrition rate</t>
  </si>
  <si>
    <t>Average of Job Satisfaction</t>
  </si>
  <si>
    <t>Rating</t>
  </si>
  <si>
    <t>Balance rating</t>
  </si>
  <si>
    <t>Row Labels</t>
  </si>
  <si>
    <t>Grand Total</t>
  </si>
  <si>
    <t>Count of Employee Count</t>
  </si>
  <si>
    <t xml:space="preserve"> </t>
  </si>
  <si>
    <t>Sum of CF_attrition counts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</si>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</sst>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theme="1"/>
      <name val="Calibri"/>
      <family val="2"/>
      <scheme val="minor"/>
    </font>
    <font>
      <sz val="11"/>
      <color theme="1"/>
      <name val="Calibri"/>
      <family val="2"/>
      <scheme val="minor"/>
    </font>
    <font>
      <sz val="12"/>
      <color theme="1"/>
      <name val="Calibri"/>
      <scheme val="minor"/>
    </font>
    <font>
      <sz val="11"/>
      <color theme="2" tint="-0.249977111117893"/>
      <name val="Calibri"/>
      <family val="2"/>
      <scheme val="minor"/>
    </font>
    <font>
      <b/>
      <sz val="14"/>
      <color theme="2" tint="-0.249977111117893"/>
      <name val="Arial Black"/>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0" xfId="0" applyFont="1"/>
    <xf numFmtId="1" fontId="0" fillId="0" borderId="0" xfId="0" applyNumberFormat="1"/>
    <xf numFmtId="9" fontId="0" fillId="0" borderId="0" xfId="1" applyFont="1"/>
    <xf numFmtId="2" fontId="0" fillId="0" borderId="0" xfId="0" applyNumberFormat="1"/>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3" fillId="2" borderId="0" xfId="0" applyFont="1" applyFill="1"/>
    <xf numFmtId="0" fontId="4" fillId="2" borderId="0" xfId="0" applyFont="1" applyFill="1" applyAlignment="1">
      <alignment horizontal="center" vertical="center"/>
    </xf>
    <xf numFmtId="0" fontId="0" fillId="0" borderId="0" xfId="0" applyNumberFormat="1"/>
  </cellXfs>
  <cellStyles count="2">
    <cellStyle name="Normal" xfId="0" builtinId="0"/>
    <cellStyle name="Percent" xfId="1" builtinId="5"/>
  </cellStyles>
  <dxfs count="1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defaultTableStyle="TableStyleMedium2" defaultPivotStyle="PivotStyleLight16">
    <tableStyle name="Data-style" pivot="0" count="3" xr9:uid="{B3A28730-D54E-4F54-9A28-CD8F11280556}">
      <tableStyleElement type="headerRow" dxfId="11"/>
      <tableStyleElement type="firstRowStripe" dxfId="10"/>
      <tableStyleElement type="secondRowStripe" dxfId="9"/>
    </tableStyle>
  </tableStyles>
  <colors>
    <mruColors>
      <color rgb="FF602928"/>
      <color rgb="FFA0E684"/>
      <color rgb="FF00FF00"/>
      <color rgb="FF985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100000">
                    <a:srgbClr val="00B050"/>
                  </a:gs>
                  <a:gs pos="0">
                    <a:srgbClr val="FFFF00"/>
                  </a:gs>
                  <a:gs pos="100000">
                    <a:schemeClr val="accent1">
                      <a:lumMod val="45000"/>
                      <a:lumOff val="55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CA0F-4174-A827-5BF3438E94B7}"/>
              </c:ext>
            </c:extLst>
          </c:dPt>
          <c:dPt>
            <c:idx val="1"/>
            <c:bubble3D val="0"/>
            <c:spPr>
              <a:solidFill>
                <a:schemeClr val="bg1">
                  <a:alpha val="0"/>
                </a:schemeClr>
              </a:solidFill>
              <a:ln w="19050">
                <a:noFill/>
              </a:ln>
              <a:effectLst/>
            </c:spPr>
            <c:extLst>
              <c:ext xmlns:c16="http://schemas.microsoft.com/office/drawing/2014/chart" uri="{C3380CC4-5D6E-409C-BE32-E72D297353CC}">
                <c16:uniqueId val="{00000003-CA0F-4174-A827-5BF3438E94B7}"/>
              </c:ext>
            </c:extLst>
          </c:dPt>
          <c:val>
            <c:numRef>
              <c:f>Sheet4!$C$6:$C$7</c:f>
              <c:numCache>
                <c:formatCode>0.00</c:formatCode>
                <c:ptCount val="2"/>
                <c:pt idx="0">
                  <c:v>0.66326530612244894</c:v>
                </c:pt>
                <c:pt idx="1">
                  <c:v>0.33673469387755106</c:v>
                </c:pt>
              </c:numCache>
            </c:numRef>
          </c:val>
          <c:extLst>
            <c:ext xmlns:c16="http://schemas.microsoft.com/office/drawing/2014/chart" uri="{C3380CC4-5D6E-409C-BE32-E72D297353CC}">
              <c16:uniqueId val="{00000004-CA0F-4174-A827-5BF3438E94B7}"/>
            </c:ext>
          </c:extLst>
        </c:ser>
        <c:dLbls>
          <c:showLegendKey val="0"/>
          <c:showVal val="0"/>
          <c:showCatName val="0"/>
          <c:showSerName val="0"/>
          <c:showPercent val="0"/>
          <c:showBubbleSize val="0"/>
          <c:showLeaderLines val="1"/>
        </c:dLbls>
        <c:firstSliceAng val="0"/>
        <c:holeSize val="6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2D050"/>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7513-48AD-B5B9-BC33D20F3EBA}"/>
              </c:ext>
            </c:extLst>
          </c:dPt>
          <c:val>
            <c:numRef>
              <c:f>Sheet4!$B$6</c:f>
              <c:numCache>
                <c:formatCode>0.0</c:formatCode>
                <c:ptCount val="1"/>
                <c:pt idx="0">
                  <c:v>2.6530612244897958</c:v>
                </c:pt>
              </c:numCache>
            </c:numRef>
          </c:val>
          <c:extLst>
            <c:ext xmlns:c16="http://schemas.microsoft.com/office/drawing/2014/chart" uri="{C3380CC4-5D6E-409C-BE32-E72D297353CC}">
              <c16:uniqueId val="{00000000-7513-48AD-B5B9-BC33D20F3EBA}"/>
            </c:ext>
          </c:extLst>
        </c:ser>
        <c:ser>
          <c:idx val="1"/>
          <c:order val="1"/>
          <c:spPr>
            <a:solidFill>
              <a:schemeClr val="bg1">
                <a:alpha val="24000"/>
              </a:schemeClr>
            </a:solidFill>
            <a:ln>
              <a:noFill/>
            </a:ln>
            <a:effectLst/>
          </c:spPr>
          <c:invertIfNegative val="0"/>
          <c:val>
            <c:numRef>
              <c:f>Sheet4!$B$7</c:f>
              <c:numCache>
                <c:formatCode>0.0</c:formatCode>
                <c:ptCount val="1"/>
                <c:pt idx="0">
                  <c:v>1.3469387755102042</c:v>
                </c:pt>
              </c:numCache>
            </c:numRef>
          </c:val>
          <c:extLst>
            <c:ext xmlns:c16="http://schemas.microsoft.com/office/drawing/2014/chart" uri="{C3380CC4-5D6E-409C-BE32-E72D297353CC}">
              <c16:uniqueId val="{00000001-7513-48AD-B5B9-BC33D20F3EBA}"/>
            </c:ext>
          </c:extLst>
        </c:ser>
        <c:dLbls>
          <c:showLegendKey val="0"/>
          <c:showVal val="0"/>
          <c:showCatName val="0"/>
          <c:showSerName val="0"/>
          <c:showPercent val="0"/>
          <c:showBubbleSize val="0"/>
        </c:dLbls>
        <c:gapWidth val="0"/>
        <c:overlap val="100"/>
        <c:axId val="60374688"/>
        <c:axId val="60376608"/>
      </c:barChart>
      <c:catAx>
        <c:axId val="60374688"/>
        <c:scaling>
          <c:orientation val="minMax"/>
        </c:scaling>
        <c:delete val="1"/>
        <c:axPos val="l"/>
        <c:majorTickMark val="out"/>
        <c:minorTickMark val="none"/>
        <c:tickLblPos val="nextTo"/>
        <c:crossAx val="60376608"/>
        <c:crosses val="autoZero"/>
        <c:auto val="1"/>
        <c:lblAlgn val="ctr"/>
        <c:lblOffset val="100"/>
        <c:noMultiLvlLbl val="0"/>
      </c:catAx>
      <c:valAx>
        <c:axId val="60376608"/>
        <c:scaling>
          <c:orientation val="minMax"/>
          <c:max val="4"/>
        </c:scaling>
        <c:delete val="1"/>
        <c:axPos val="b"/>
        <c:numFmt formatCode="0.0" sourceLinked="1"/>
        <c:majorTickMark val="out"/>
        <c:minorTickMark val="none"/>
        <c:tickLblPos val="nextTo"/>
        <c:crossAx val="6037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0"/>
        <c:ser>
          <c:idx val="0"/>
          <c:order val="0"/>
          <c:spPr>
            <a:solidFill>
              <a:schemeClr val="accent1"/>
            </a:solidFill>
            <a:ln>
              <a:noFill/>
            </a:ln>
            <a:effectLst>
              <a:outerShdw blurRad="254000" sx="102000" sy="102000" algn="ctr" rotWithShape="0">
                <a:prstClr val="black">
                  <a:alpha val="20000"/>
                </a:prstClr>
              </a:outerShdw>
            </a:effectLst>
          </c:spPr>
          <c:dPt>
            <c:idx val="0"/>
            <c:bubble3D val="0"/>
            <c:spPr>
              <a:gradFill>
                <a:gsLst>
                  <a:gs pos="0">
                    <a:schemeClr val="accent6">
                      <a:alpha val="89000"/>
                    </a:schemeClr>
                  </a:gs>
                  <a:gs pos="100000">
                    <a:schemeClr val="accent1"/>
                  </a:gs>
                  <a:gs pos="100000">
                    <a:schemeClr val="accent1">
                      <a:lumMod val="45000"/>
                      <a:lumOff val="55000"/>
                    </a:schemeClr>
                  </a:gs>
                  <a:gs pos="100000">
                    <a:schemeClr val="accent1">
                      <a:lumMod val="30000"/>
                      <a:lumOff val="70000"/>
                    </a:schemeClr>
                  </a:gs>
                </a:gsLst>
                <a:lin ang="5400000" scaled="1"/>
              </a:gradFill>
              <a:ln>
                <a:gradFill>
                  <a:gsLst>
                    <a:gs pos="0">
                      <a:schemeClr val="accent6"/>
                    </a:gs>
                    <a:gs pos="100000">
                      <a:schemeClr val="accent1"/>
                    </a:gs>
                    <a:gs pos="100000">
                      <a:schemeClr val="accent1">
                        <a:lumMod val="45000"/>
                        <a:lumOff val="55000"/>
                      </a:schemeClr>
                    </a:gs>
                    <a:gs pos="100000">
                      <a:schemeClr val="accent1">
                        <a:lumMod val="30000"/>
                        <a:lumOff val="70000"/>
                      </a:schemeClr>
                    </a:gs>
                  </a:gsLst>
                  <a:lin ang="5400000" scaled="1"/>
                </a:gra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6D5-4356-AA6A-43E8CCB72125}"/>
              </c:ext>
            </c:extLst>
          </c:dPt>
          <c:dPt>
            <c:idx val="1"/>
            <c:bubble3D val="0"/>
            <c:spPr>
              <a:solidFill>
                <a:schemeClr val="bg1">
                  <a:alpha val="2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6D5-4356-AA6A-43E8CCB72125}"/>
              </c:ext>
            </c:extLst>
          </c:dPt>
          <c:dLbls>
            <c:delete val="1"/>
          </c:dLbls>
          <c:val>
            <c:numRef>
              <c:f>Sheet5!$C$9:$C$10</c:f>
              <c:numCache>
                <c:formatCode>0%</c:formatCode>
                <c:ptCount val="2"/>
                <c:pt idx="0">
                  <c:v>0.6</c:v>
                </c:pt>
                <c:pt idx="1">
                  <c:v>0.4</c:v>
                </c:pt>
              </c:numCache>
            </c:numRef>
          </c:val>
          <c:extLst>
            <c:ext xmlns:c16="http://schemas.microsoft.com/office/drawing/2014/chart" uri="{C3380CC4-5D6E-409C-BE32-E72D297353CC}">
              <c16:uniqueId val="{00000004-86D5-4356-AA6A-43E8CCB72125}"/>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alpha val="24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62C-4810-8606-83ED63237EAD}"/>
              </c:ext>
            </c:extLst>
          </c:dPt>
          <c:dPt>
            <c:idx val="1"/>
            <c:bubble3D val="0"/>
            <c:spPr>
              <a:gradFill>
                <a:gsLst>
                  <a:gs pos="0">
                    <a:schemeClr val="accent2"/>
                  </a:gs>
                  <a:gs pos="100000">
                    <a:schemeClr val="accent4">
                      <a:lumMod val="60000"/>
                      <a:lumOff val="40000"/>
                      <a:alpha val="90000"/>
                    </a:schemeClr>
                  </a:gs>
                  <a:gs pos="100000">
                    <a:srgbClr val="B49D8D"/>
                  </a:gs>
                  <a:gs pos="100000">
                    <a:schemeClr val="accent3"/>
                  </a:gs>
                </a:gsLst>
                <a:lin ang="5400000" scaled="1"/>
              </a:gra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62C-4810-8606-83ED63237EAD}"/>
              </c:ext>
            </c:extLst>
          </c:dPt>
          <c:dLbls>
            <c:delete val="1"/>
          </c:dLbls>
          <c:val>
            <c:numRef>
              <c:f>Sheet5!$C$9:$C$10</c:f>
              <c:numCache>
                <c:formatCode>0%</c:formatCode>
                <c:ptCount val="2"/>
                <c:pt idx="0">
                  <c:v>0.6</c:v>
                </c:pt>
                <c:pt idx="1">
                  <c:v>0.4</c:v>
                </c:pt>
              </c:numCache>
            </c:numRef>
          </c:val>
          <c:extLst>
            <c:ext xmlns:c16="http://schemas.microsoft.com/office/drawing/2014/chart" uri="{C3380CC4-5D6E-409C-BE32-E72D297353CC}">
              <c16:uniqueId val="{00000004-162C-4810-8606-83ED63237EAD}"/>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[Project1.xlsx]education by attrition!PivotTable4</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0070C0"/>
              </a:gs>
              <a:gs pos="100000">
                <a:schemeClr val="accent1">
                  <a:lumMod val="45000"/>
                  <a:lumOff val="55000"/>
                </a:schemeClr>
              </a:gs>
              <a:gs pos="100000">
                <a:srgbClr val="FFC000"/>
              </a:gs>
              <a:gs pos="100000">
                <a:schemeClr val="accent1">
                  <a:lumMod val="30000"/>
                  <a:lumOff val="70000"/>
                </a:schemeClr>
              </a:gs>
            </a:gsLst>
            <a:lin ang="5400000" scaled="1"/>
          </a:gradFill>
          <a:ln>
            <a:gradFill>
              <a:gsLst>
                <a:gs pos="0">
                  <a:srgbClr val="0070C0"/>
                </a:gs>
                <a:gs pos="100000">
                  <a:schemeClr val="accent1">
                    <a:lumMod val="45000"/>
                    <a:lumOff val="55000"/>
                  </a:schemeClr>
                </a:gs>
                <a:gs pos="100000">
                  <a:srgbClr val="FFC000"/>
                </a:gs>
                <a:gs pos="100000">
                  <a:schemeClr val="accent1">
                    <a:lumMod val="30000"/>
                    <a:lumOff val="70000"/>
                  </a:schemeClr>
                </a:gs>
              </a:gsLst>
              <a:lin ang="5400000" scaled="1"/>
            </a:gra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rotWithShape="1">
              <a:gsLst>
                <a:gs pos="0">
                  <a:srgbClr val="0070C0"/>
                </a:gs>
                <a:gs pos="100000">
                  <a:schemeClr val="accent1">
                    <a:lumMod val="45000"/>
                    <a:lumOff val="55000"/>
                  </a:schemeClr>
                </a:gs>
                <a:gs pos="100000">
                  <a:srgbClr val="FFC000"/>
                </a:gs>
                <a:gs pos="100000">
                  <a:schemeClr val="accent1">
                    <a:lumMod val="30000"/>
                    <a:lumOff val="70000"/>
                  </a:schemeClr>
                </a:gs>
              </a:gsLst>
              <a:lin ang="5400000" scaled="1"/>
            </a:gradFill>
            <a:ln>
              <a:gradFill>
                <a:gsLst>
                  <a:gs pos="0">
                    <a:srgbClr val="0070C0"/>
                  </a:gs>
                  <a:gs pos="100000">
                    <a:schemeClr val="accent1">
                      <a:lumMod val="45000"/>
                      <a:lumOff val="55000"/>
                    </a:schemeClr>
                  </a:gs>
                  <a:gs pos="100000">
                    <a:srgbClr val="FFC000"/>
                  </a:gs>
                  <a:gs pos="100000">
                    <a:schemeClr val="accent1">
                      <a:lumMod val="30000"/>
                      <a:lumOff val="70000"/>
                    </a:schemeClr>
                  </a:gs>
                </a:gsLst>
                <a:lin ang="5400000" scaled="1"/>
              </a:gra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5AF-43AD-8ADA-FF237F9D8D33}"/>
            </c:ext>
          </c:extLst>
        </c:ser>
        <c:dLbls>
          <c:dLblPos val="outEnd"/>
          <c:showLegendKey val="0"/>
          <c:showVal val="1"/>
          <c:showCatName val="0"/>
          <c:showSerName val="0"/>
          <c:showPercent val="0"/>
          <c:showBubbleSize val="0"/>
        </c:dLbls>
        <c:gapWidth val="40"/>
        <c:overlap val="-42"/>
        <c:axId val="234173712"/>
        <c:axId val="234175152"/>
      </c:barChart>
      <c:catAx>
        <c:axId val="234173712"/>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34175152"/>
        <c:crosses val="autoZero"/>
        <c:auto val="1"/>
        <c:lblAlgn val="ctr"/>
        <c:lblOffset val="100"/>
        <c:noMultiLvlLbl val="0"/>
      </c:catAx>
      <c:valAx>
        <c:axId val="234175152"/>
        <c:scaling>
          <c:orientation val="minMax"/>
        </c:scaling>
        <c:delete val="1"/>
        <c:axPos val="b"/>
        <c:numFmt formatCode="General" sourceLinked="1"/>
        <c:majorTickMark val="out"/>
        <c:minorTickMark val="none"/>
        <c:tickLblPos val="nextTo"/>
        <c:crossAx val="23417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[Project1.xlsx]department!PivotTable6</c:name>
    <c:fmtId val="8"/>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8D3-477F-AE3B-C6E304ADB1EC}"/>
              </c:ext>
            </c:extLst>
          </c:dPt>
          <c:dPt>
            <c:idx val="1"/>
            <c:bubble3D val="0"/>
            <c:explosion val="3"/>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8D3-477F-AE3B-C6E304ADB1E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8D3-477F-AE3B-C6E304ADB1E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68D3-477F-AE3B-C6E304ADB1EC}"/>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5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[Project1.xlsx]attrition by age!PivotTable7</c:name>
    <c:fmtId val="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66B-477B-A488-D9086AC23141}"/>
            </c:ext>
          </c:extLst>
        </c:ser>
        <c:dLbls>
          <c:dLblPos val="outEnd"/>
          <c:showLegendKey val="0"/>
          <c:showVal val="1"/>
          <c:showCatName val="0"/>
          <c:showSerName val="0"/>
          <c:showPercent val="0"/>
          <c:showBubbleSize val="0"/>
        </c:dLbls>
        <c:gapWidth val="100"/>
        <c:overlap val="-24"/>
        <c:axId val="234140592"/>
        <c:axId val="234111312"/>
      </c:barChart>
      <c:catAx>
        <c:axId val="2341405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34111312"/>
        <c:crosses val="autoZero"/>
        <c:auto val="1"/>
        <c:lblAlgn val="ctr"/>
        <c:lblOffset val="100"/>
        <c:noMultiLvlLbl val="0"/>
      </c:catAx>
      <c:valAx>
        <c:axId val="234111312"/>
        <c:scaling>
          <c:orientation val="minMax"/>
        </c:scaling>
        <c:delete val="1"/>
        <c:axPos val="l"/>
        <c:numFmt formatCode="General" sourceLinked="1"/>
        <c:majorTickMark val="none"/>
        <c:minorTickMark val="none"/>
        <c:tickLblPos val="nextTo"/>
        <c:crossAx val="23414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11-4507-AF6E-C25B98CEC8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11-4507-AF6E-C25B98CEC801}"/>
              </c:ext>
            </c:extLst>
          </c:dPt>
          <c:val>
            <c:numRef>
              <c:f>Sheet4!$C$6:$C$7</c:f>
              <c:numCache>
                <c:formatCode>0.00</c:formatCode>
                <c:ptCount val="2"/>
                <c:pt idx="0">
                  <c:v>0.66326530612244894</c:v>
                </c:pt>
                <c:pt idx="1">
                  <c:v>0.33673469387755106</c:v>
                </c:pt>
              </c:numCache>
            </c:numRef>
          </c:val>
          <c:extLst>
            <c:ext xmlns:c16="http://schemas.microsoft.com/office/drawing/2014/chart" uri="{C3380CC4-5D6E-409C-BE32-E72D297353CC}">
              <c16:uniqueId val="{00000000-CCB6-49F4-9758-01E1A9F4ED6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Sheet4!$B$6</c:f>
              <c:numCache>
                <c:formatCode>0.0</c:formatCode>
                <c:ptCount val="1"/>
                <c:pt idx="0">
                  <c:v>2.6530612244897958</c:v>
                </c:pt>
              </c:numCache>
            </c:numRef>
          </c:val>
          <c:extLst>
            <c:ext xmlns:c16="http://schemas.microsoft.com/office/drawing/2014/chart" uri="{C3380CC4-5D6E-409C-BE32-E72D297353CC}">
              <c16:uniqueId val="{00000000-A2E3-46BA-87F5-8E8D99583907}"/>
            </c:ext>
          </c:extLst>
        </c:ser>
        <c:ser>
          <c:idx val="1"/>
          <c:order val="1"/>
          <c:spPr>
            <a:solidFill>
              <a:schemeClr val="accent2"/>
            </a:solidFill>
            <a:ln>
              <a:noFill/>
            </a:ln>
            <a:effectLst/>
          </c:spPr>
          <c:invertIfNegative val="0"/>
          <c:val>
            <c:numRef>
              <c:f>Sheet4!$B$7</c:f>
              <c:numCache>
                <c:formatCode>0.0</c:formatCode>
                <c:ptCount val="1"/>
                <c:pt idx="0">
                  <c:v>1.3469387755102042</c:v>
                </c:pt>
              </c:numCache>
            </c:numRef>
          </c:val>
          <c:extLst>
            <c:ext xmlns:c16="http://schemas.microsoft.com/office/drawing/2014/chart" uri="{C3380CC4-5D6E-409C-BE32-E72D297353CC}">
              <c16:uniqueId val="{00000005-A2E3-46BA-87F5-8E8D99583907}"/>
            </c:ext>
          </c:extLst>
        </c:ser>
        <c:dLbls>
          <c:showLegendKey val="0"/>
          <c:showVal val="0"/>
          <c:showCatName val="0"/>
          <c:showSerName val="0"/>
          <c:showPercent val="0"/>
          <c:showBubbleSize val="0"/>
        </c:dLbls>
        <c:gapWidth val="0"/>
        <c:overlap val="100"/>
        <c:axId val="60374688"/>
        <c:axId val="60376608"/>
      </c:barChart>
      <c:catAx>
        <c:axId val="60374688"/>
        <c:scaling>
          <c:orientation val="minMax"/>
        </c:scaling>
        <c:delete val="1"/>
        <c:axPos val="l"/>
        <c:majorTickMark val="out"/>
        <c:minorTickMark val="none"/>
        <c:tickLblPos val="nextTo"/>
        <c:crossAx val="60376608"/>
        <c:crosses val="autoZero"/>
        <c:auto val="1"/>
        <c:lblAlgn val="ctr"/>
        <c:lblOffset val="100"/>
        <c:noMultiLvlLbl val="0"/>
      </c:catAx>
      <c:valAx>
        <c:axId val="60376608"/>
        <c:scaling>
          <c:orientation val="minMax"/>
          <c:max val="4"/>
        </c:scaling>
        <c:delete val="1"/>
        <c:axPos val="b"/>
        <c:numFmt formatCode="0.0" sourceLinked="1"/>
        <c:majorTickMark val="out"/>
        <c:minorTickMark val="none"/>
        <c:tickLblPos val="nextTo"/>
        <c:crossAx val="6037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30A-4F17-B03D-3F9ECF85CB3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30A-4F17-B03D-3F9ECF85CB3B}"/>
              </c:ext>
            </c:extLst>
          </c:dPt>
          <c:dLbls>
            <c:delete val="1"/>
          </c:dLbls>
          <c:val>
            <c:numRef>
              <c:f>Sheet5!$C$9:$C$10</c:f>
              <c:numCache>
                <c:formatCode>0%</c:formatCode>
                <c:ptCount val="2"/>
                <c:pt idx="0">
                  <c:v>0.6</c:v>
                </c:pt>
                <c:pt idx="1">
                  <c:v>0.4</c:v>
                </c:pt>
              </c:numCache>
            </c:numRef>
          </c:val>
          <c:extLst>
            <c:ext xmlns:c16="http://schemas.microsoft.com/office/drawing/2014/chart" uri="{C3380CC4-5D6E-409C-BE32-E72D297353CC}">
              <c16:uniqueId val="{00000000-A8C0-4BB8-9970-45F688DECC0C}"/>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[Project1.xlsx]education by attrition!PivotTable4</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CD9-4752-AE47-F297A2AF66C2}"/>
            </c:ext>
          </c:extLst>
        </c:ser>
        <c:dLbls>
          <c:dLblPos val="outEnd"/>
          <c:showLegendKey val="0"/>
          <c:showVal val="1"/>
          <c:showCatName val="0"/>
          <c:showSerName val="0"/>
          <c:showPercent val="0"/>
          <c:showBubbleSize val="0"/>
        </c:dLbls>
        <c:gapWidth val="115"/>
        <c:overlap val="-20"/>
        <c:axId val="234173712"/>
        <c:axId val="234175152"/>
      </c:barChart>
      <c:catAx>
        <c:axId val="234173712"/>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175152"/>
        <c:crosses val="autoZero"/>
        <c:auto val="1"/>
        <c:lblAlgn val="ctr"/>
        <c:lblOffset val="100"/>
        <c:noMultiLvlLbl val="0"/>
      </c:catAx>
      <c:valAx>
        <c:axId val="234175152"/>
        <c:scaling>
          <c:orientation val="minMax"/>
        </c:scaling>
        <c:delete val="1"/>
        <c:axPos val="b"/>
        <c:numFmt formatCode="General" sourceLinked="1"/>
        <c:majorTickMark val="out"/>
        <c:minorTickMark val="none"/>
        <c:tickLblPos val="nextTo"/>
        <c:crossAx val="23417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[Project1.xlsx]department!PivotTable6</c:name>
    <c:fmtId val="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56C-401E-AE51-E828C85D35A5}"/>
              </c:ext>
            </c:extLst>
          </c:dPt>
          <c:dPt>
            <c:idx val="1"/>
            <c:bubble3D val="0"/>
            <c:explosion val="3"/>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379C-4554-973C-EB0BB31A23B5}"/>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56C-401E-AE51-E828C85D35A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79C-4554-973C-EB0BB31A23B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[Project1.xlsx]attrition by age!PivotTable7</c:name>
    <c:fmtId val="3"/>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671-4156-AC24-F81F89DF74AD}"/>
            </c:ext>
          </c:extLst>
        </c:ser>
        <c:dLbls>
          <c:showLegendKey val="0"/>
          <c:showVal val="0"/>
          <c:showCatName val="0"/>
          <c:showSerName val="0"/>
          <c:showPercent val="0"/>
          <c:showBubbleSize val="0"/>
        </c:dLbls>
        <c:gapWidth val="100"/>
        <c:overlap val="-24"/>
        <c:axId val="234140592"/>
        <c:axId val="234111312"/>
      </c:barChart>
      <c:catAx>
        <c:axId val="2341405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111312"/>
        <c:crosses val="autoZero"/>
        <c:auto val="1"/>
        <c:lblAlgn val="ctr"/>
        <c:lblOffset val="100"/>
        <c:noMultiLvlLbl val="0"/>
      </c:catAx>
      <c:valAx>
        <c:axId val="234111312"/>
        <c:scaling>
          <c:orientation val="minMax"/>
        </c:scaling>
        <c:delete val="1"/>
        <c:axPos val="l"/>
        <c:numFmt formatCode="General" sourceLinked="1"/>
        <c:majorTickMark val="none"/>
        <c:minorTickMark val="none"/>
        <c:tickLblPos val="nextTo"/>
        <c:crossAx val="23414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71DBB2C-6EF4-4CEC-91E7-A3C1B1FA0EBC}">
          <cx:tx>
            <cx:txData>
              <cx:f>_xlchart.v1.1</cx:f>
              <cx:v>Attrition</cx:v>
            </cx:txData>
          </cx:tx>
          <cx:dataPt idx="2">
            <cx:spPr>
              <a:solidFill>
                <a:srgbClr val="0070C0"/>
              </a:solidFill>
            </cx:spPr>
          </cx:dataPt>
          <cx:dataLabels pos="inEnd">
            <cx:txPr>
              <a:bodyPr spcFirstLastPara="1" vertOverflow="ellipsis" horzOverflow="overflow" wrap="square" lIns="0" tIns="0" rIns="0" bIns="0" anchor="ctr" anchorCtr="1"/>
              <a:lstStyle/>
              <a:p>
                <a:pPr algn="ctr" rtl="0">
                  <a:defRPr b="1"/>
                </a:pPr>
                <a:endParaRPr lang="en-US" sz="9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waterfall" uniqueId="{9142639A-027B-4FAE-81E2-4995CCF3A37D}">
          <cx:tx>
            <cx:txData>
              <cx:f>_xlchart.v1.4</cx:f>
              <cx:v>Attrition</cx:v>
            </cx:txData>
          </cx:tx>
          <cx:dataLabels pos="outEnd">
            <cx:txPr>
              <a:bodyPr spcFirstLastPara="1" vertOverflow="ellipsis" horzOverflow="overflow" wrap="square" lIns="0" tIns="0" rIns="0" bIns="0" anchor="ctr" anchorCtr="1"/>
              <a:lstStyle/>
              <a:p>
                <a:pPr algn="ctr" rtl="0">
                  <a:defRPr sz="1200" b="1"/>
                </a:pPr>
                <a:endParaRPr lang="en-US" sz="12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subtotals/>
          </cx:layoutPr>
        </cx:series>
      </cx:plotAreaRegion>
      <cx:axis id="0">
        <cx:catScaling gapWidth="0.5"/>
        <cx:tick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axis>
      <cx:axis id="1" hidden="1">
        <cx:valScaling/>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671DBB2C-6EF4-4CEC-91E7-A3C1B1FA0EBC}">
          <cx:tx>
            <cx:txData>
              <cx:f>_xlchart.v1.7</cx:f>
              <cx:v>Attrition</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plotArea>
      <cx:plotAreaRegion>
        <cx:series layoutId="waterfall" uniqueId="{9142639A-027B-4FAE-81E2-4995CCF3A37D}">
          <cx:tx>
            <cx:txData>
              <cx:f>_xlchart.v1.10</cx:f>
              <cx:v>Attrition</cx:v>
            </cx:txData>
          </cx:tx>
          <cx:dataLabels pos="outEnd">
            <cx:visibility seriesName="0" categoryName="0" value="1"/>
          </cx:dataLabels>
          <cx:dataId val="0"/>
          <cx:layoutPr>
            <cx:subtotals/>
          </cx:layoutPr>
        </cx:series>
      </cx:plotAreaRegion>
      <cx:axis id="0">
        <cx:catScaling gapWidth="0.5"/>
        <cx:tickLabels/>
      </cx:axis>
      <cx:axis id="1" hidden="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hyperlink" Target="https://www.pngall.com/profile-png/download/51594" TargetMode="Externa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hyperlink" Target="https://armenia.eregulations.org/procedure/11/step/62?l=en" TargetMode="External"/><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jpe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3</xdr:row>
      <xdr:rowOff>171451</xdr:rowOff>
    </xdr:from>
    <xdr:to>
      <xdr:col>9</xdr:col>
      <xdr:colOff>457200</xdr:colOff>
      <xdr:row>9</xdr:row>
      <xdr:rowOff>63501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3E7C7CE-4F79-8960-9A6E-9B931863D0E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24700" y="723901"/>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xdr:col>
      <xdr:colOff>285750</xdr:colOff>
      <xdr:row>0</xdr:row>
      <xdr:rowOff>95250</xdr:rowOff>
    </xdr:from>
    <xdr:ext cx="14754225" cy="7439025"/>
    <xdr:grpSp>
      <xdr:nvGrpSpPr>
        <xdr:cNvPr id="2" name="Shape 2">
          <a:extLst>
            <a:ext uri="{FF2B5EF4-FFF2-40B4-BE49-F238E27FC236}">
              <a16:creationId xmlns:a16="http://schemas.microsoft.com/office/drawing/2014/main" id="{684B7977-8266-478F-B247-F72DC8EF8D8C}"/>
            </a:ext>
          </a:extLst>
        </xdr:cNvPr>
        <xdr:cNvGrpSpPr/>
      </xdr:nvGrpSpPr>
      <xdr:grpSpPr>
        <a:xfrm>
          <a:off x="1592036" y="95250"/>
          <a:ext cx="14754225" cy="7439025"/>
          <a:chOff x="0" y="60488"/>
          <a:chExt cx="10692000" cy="7439025"/>
        </a:xfrm>
      </xdr:grpSpPr>
      <xdr:grpSp>
        <xdr:nvGrpSpPr>
          <xdr:cNvPr id="3" name="Shape 29">
            <a:extLst>
              <a:ext uri="{FF2B5EF4-FFF2-40B4-BE49-F238E27FC236}">
                <a16:creationId xmlns:a16="http://schemas.microsoft.com/office/drawing/2014/main" id="{9924C0F8-9271-501D-7CCB-2A0CB9A80E73}"/>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9320E35B-C948-9DC2-A67B-688C94F9EF7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CBD5AFD0-FE15-6DF5-8F21-F68CF159ED7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18557A5E-82E8-1918-3323-072635C006E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4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EA6369D0-47DE-8368-3F37-50DD116A0F1C}"/>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8" name="Shape 33">
              <a:extLst>
                <a:ext uri="{FF2B5EF4-FFF2-40B4-BE49-F238E27FC236}">
                  <a16:creationId xmlns:a16="http://schemas.microsoft.com/office/drawing/2014/main" id="{C49ADA97-64F7-CAB8-E2CD-96856A6E0A45}"/>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nvGrpSpPr>
            <xdr:cNvPr id="9" name="Shape 34">
              <a:extLst>
                <a:ext uri="{FF2B5EF4-FFF2-40B4-BE49-F238E27FC236}">
                  <a16:creationId xmlns:a16="http://schemas.microsoft.com/office/drawing/2014/main" id="{F983CA74-F7AD-1581-C551-F52B665D4178}"/>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3553648E-EDD2-FD66-4952-FBE9FE173358}"/>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5" name="Shape 36">
                <a:extLst>
                  <a:ext uri="{FF2B5EF4-FFF2-40B4-BE49-F238E27FC236}">
                    <a16:creationId xmlns:a16="http://schemas.microsoft.com/office/drawing/2014/main" id="{DC255976-B59E-A89F-1B24-9C89F5751EE5}"/>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6" name="Shape 37">
                <a:extLst>
                  <a:ext uri="{FF2B5EF4-FFF2-40B4-BE49-F238E27FC236}">
                    <a16:creationId xmlns:a16="http://schemas.microsoft.com/office/drawing/2014/main" id="{FA708493-6E11-D8B0-2C65-5079A1CD2C32}"/>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7" name="Shape 38">
                <a:extLst>
                  <a:ext uri="{FF2B5EF4-FFF2-40B4-BE49-F238E27FC236}">
                    <a16:creationId xmlns:a16="http://schemas.microsoft.com/office/drawing/2014/main" id="{72B0CF04-6621-4E1E-B0BC-FA9A1BAEF68E}"/>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8" name="Shape 39">
                <a:extLst>
                  <a:ext uri="{FF2B5EF4-FFF2-40B4-BE49-F238E27FC236}">
                    <a16:creationId xmlns:a16="http://schemas.microsoft.com/office/drawing/2014/main" id="{3B621811-CF37-3DF9-BA5B-D84B92C5792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grpSp>
          <xdr:nvGrpSpPr>
            <xdr:cNvPr id="10" name="Shape 40">
              <a:extLst>
                <a:ext uri="{FF2B5EF4-FFF2-40B4-BE49-F238E27FC236}">
                  <a16:creationId xmlns:a16="http://schemas.microsoft.com/office/drawing/2014/main" id="{1B4161F7-8BA7-7FE6-F5A3-8C14663A0858}"/>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4523FD5A-838F-06FD-C5FB-CB2FE7380C2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3" name="Shape 42">
                <a:extLst>
                  <a:ext uri="{FF2B5EF4-FFF2-40B4-BE49-F238E27FC236}">
                    <a16:creationId xmlns:a16="http://schemas.microsoft.com/office/drawing/2014/main" id="{0B7A25EA-D9D8-F474-6DDB-3A36B24C210A}"/>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DE77A7AB-0E07-2075-B5A9-68CFDF45CB53}"/>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7F826B80-088B-A5E8-7285-B72DC94143DB}"/>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3" name="Shape 45">
              <a:extLst>
                <a:ext uri="{FF2B5EF4-FFF2-40B4-BE49-F238E27FC236}">
                  <a16:creationId xmlns:a16="http://schemas.microsoft.com/office/drawing/2014/main" id="{BBCBC296-454B-7306-CE31-1C1FE26AB838}"/>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4D5FD0FC-0672-E18C-49E2-D42AF5E8E465}"/>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5" name="Shape 47">
              <a:extLst>
                <a:ext uri="{FF2B5EF4-FFF2-40B4-BE49-F238E27FC236}">
                  <a16:creationId xmlns:a16="http://schemas.microsoft.com/office/drawing/2014/main" id="{64870221-C598-F38A-F547-707241FF2A58}"/>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08166FD-EF8E-B6D9-DCF9-06970509DF08}"/>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7" name="Shape 49">
              <a:extLst>
                <a:ext uri="{FF2B5EF4-FFF2-40B4-BE49-F238E27FC236}">
                  <a16:creationId xmlns:a16="http://schemas.microsoft.com/office/drawing/2014/main" id="{51BF15EF-7CFE-18E0-76D9-DA223FD156D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FDC35553-4915-4D8B-F586-D480A849CF25}"/>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9" name="Shape 51">
              <a:extLst>
                <a:ext uri="{FF2B5EF4-FFF2-40B4-BE49-F238E27FC236}">
                  <a16:creationId xmlns:a16="http://schemas.microsoft.com/office/drawing/2014/main" id="{C81D094A-9F08-9D59-00A4-29B0EB99955D}"/>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9B819EE9-31D5-E3BE-7DD5-D4D71BB71115}"/>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1" name="Shape 53">
              <a:extLst>
                <a:ext uri="{FF2B5EF4-FFF2-40B4-BE49-F238E27FC236}">
                  <a16:creationId xmlns:a16="http://schemas.microsoft.com/office/drawing/2014/main" id="{85714CF6-6ED4-B6CD-ABBC-2853EEF4566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519545</xdr:colOff>
      <xdr:row>6</xdr:row>
      <xdr:rowOff>34925</xdr:rowOff>
    </xdr:from>
    <xdr:to>
      <xdr:col>5</xdr:col>
      <xdr:colOff>334818</xdr:colOff>
      <xdr:row>8</xdr:row>
      <xdr:rowOff>71872</xdr:rowOff>
    </xdr:to>
    <xdr:sp macro="" textlink="">
      <xdr:nvSpPr>
        <xdr:cNvPr id="29" name="TextBox 28">
          <a:extLst>
            <a:ext uri="{FF2B5EF4-FFF2-40B4-BE49-F238E27FC236}">
              <a16:creationId xmlns:a16="http://schemas.microsoft.com/office/drawing/2014/main" id="{B2A6798A-8B7E-DE8A-DC1C-C41DECCD0FE0}"/>
            </a:ext>
          </a:extLst>
        </xdr:cNvPr>
        <xdr:cNvSpPr txBox="1"/>
      </xdr:nvSpPr>
      <xdr:spPr>
        <a:xfrm>
          <a:off x="1835727" y="1328016"/>
          <a:ext cx="1789546" cy="406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ea typeface="+mn-ea"/>
              <a:cs typeface="+mn-cs"/>
            </a:rPr>
            <a:t>Total</a:t>
          </a:r>
          <a:r>
            <a:rPr lang="en-IN" sz="1400">
              <a:latin typeface="Arial Black" panose="020B0A04020102020204" pitchFamily="34" charset="0"/>
            </a:rPr>
            <a:t> </a:t>
          </a:r>
          <a:r>
            <a:rPr lang="en-IN" sz="1400">
              <a:solidFill>
                <a:srgbClr val="602928"/>
              </a:solidFill>
              <a:latin typeface="Arial Black" panose="020B0A04020102020204" pitchFamily="34" charset="0"/>
            </a:rPr>
            <a:t>Employee</a:t>
          </a:r>
        </a:p>
      </xdr:txBody>
    </xdr:sp>
    <xdr:clientData/>
  </xdr:twoCellAnchor>
  <xdr:twoCellAnchor>
    <xdr:from>
      <xdr:col>7</xdr:col>
      <xdr:colOff>632114</xdr:colOff>
      <xdr:row>6</xdr:row>
      <xdr:rowOff>34925</xdr:rowOff>
    </xdr:from>
    <xdr:to>
      <xdr:col>10</xdr:col>
      <xdr:colOff>447387</xdr:colOff>
      <xdr:row>8</xdr:row>
      <xdr:rowOff>71872</xdr:rowOff>
    </xdr:to>
    <xdr:sp macro="" textlink="">
      <xdr:nvSpPr>
        <xdr:cNvPr id="30" name="TextBox 29">
          <a:extLst>
            <a:ext uri="{FF2B5EF4-FFF2-40B4-BE49-F238E27FC236}">
              <a16:creationId xmlns:a16="http://schemas.microsoft.com/office/drawing/2014/main" id="{74A9E2F5-4151-47D0-B5F8-6597E4DC631C}"/>
            </a:ext>
          </a:extLst>
        </xdr:cNvPr>
        <xdr:cNvSpPr txBox="1"/>
      </xdr:nvSpPr>
      <xdr:spPr>
        <a:xfrm>
          <a:off x="5238750" y="1328016"/>
          <a:ext cx="1789546" cy="406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ea typeface="+mn-ea"/>
              <a:cs typeface="+mn-cs"/>
            </a:rPr>
            <a:t>Attrition</a:t>
          </a:r>
        </a:p>
      </xdr:txBody>
    </xdr:sp>
    <xdr:clientData/>
  </xdr:twoCellAnchor>
  <xdr:twoCellAnchor>
    <xdr:from>
      <xdr:col>11</xdr:col>
      <xdr:colOff>438150</xdr:colOff>
      <xdr:row>6</xdr:row>
      <xdr:rowOff>50483</xdr:rowOff>
    </xdr:from>
    <xdr:to>
      <xdr:col>14</xdr:col>
      <xdr:colOff>392545</xdr:colOff>
      <xdr:row>8</xdr:row>
      <xdr:rowOff>56314</xdr:rowOff>
    </xdr:to>
    <xdr:sp macro="" textlink="">
      <xdr:nvSpPr>
        <xdr:cNvPr id="31" name="TextBox 30">
          <a:extLst>
            <a:ext uri="{FF2B5EF4-FFF2-40B4-BE49-F238E27FC236}">
              <a16:creationId xmlns:a16="http://schemas.microsoft.com/office/drawing/2014/main" id="{AB00664D-E443-47BB-AEA3-F14B158C7F72}"/>
            </a:ext>
          </a:extLst>
        </xdr:cNvPr>
        <xdr:cNvSpPr txBox="1"/>
      </xdr:nvSpPr>
      <xdr:spPr>
        <a:xfrm>
          <a:off x="7677150" y="1343574"/>
          <a:ext cx="1928668" cy="375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ea typeface="+mn-ea"/>
              <a:cs typeface="+mn-cs"/>
            </a:rPr>
            <a:t>Active</a:t>
          </a:r>
          <a:r>
            <a:rPr lang="en-IN" sz="1400"/>
            <a:t> </a:t>
          </a:r>
          <a:r>
            <a:rPr lang="en-IN" sz="1400">
              <a:solidFill>
                <a:srgbClr val="602928"/>
              </a:solidFill>
              <a:latin typeface="Arial Black" panose="020B0A04020102020204" pitchFamily="34" charset="0"/>
              <a:ea typeface="+mn-ea"/>
              <a:cs typeface="+mn-cs"/>
            </a:rPr>
            <a:t>Employees</a:t>
          </a:r>
        </a:p>
      </xdr:txBody>
    </xdr:sp>
    <xdr:clientData/>
  </xdr:twoCellAnchor>
  <xdr:twoCellAnchor>
    <xdr:from>
      <xdr:col>16</xdr:col>
      <xdr:colOff>221094</xdr:colOff>
      <xdr:row>6</xdr:row>
      <xdr:rowOff>34925</xdr:rowOff>
    </xdr:from>
    <xdr:to>
      <xdr:col>19</xdr:col>
      <xdr:colOff>36368</xdr:colOff>
      <xdr:row>8</xdr:row>
      <xdr:rowOff>71872</xdr:rowOff>
    </xdr:to>
    <xdr:sp macro="" textlink="">
      <xdr:nvSpPr>
        <xdr:cNvPr id="32" name="TextBox 31">
          <a:extLst>
            <a:ext uri="{FF2B5EF4-FFF2-40B4-BE49-F238E27FC236}">
              <a16:creationId xmlns:a16="http://schemas.microsoft.com/office/drawing/2014/main" id="{6B611C6B-F70B-4B1D-95C2-B4B2CB073FFE}"/>
            </a:ext>
          </a:extLst>
        </xdr:cNvPr>
        <xdr:cNvSpPr txBox="1"/>
      </xdr:nvSpPr>
      <xdr:spPr>
        <a:xfrm>
          <a:off x="10750549" y="1328016"/>
          <a:ext cx="1789546" cy="406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ea typeface="+mn-ea"/>
              <a:cs typeface="+mn-cs"/>
            </a:rPr>
            <a:t>Attrition</a:t>
          </a:r>
          <a:r>
            <a:rPr lang="en-IN" sz="1400" baseline="0"/>
            <a:t> </a:t>
          </a:r>
          <a:r>
            <a:rPr lang="en-IN" sz="1400">
              <a:solidFill>
                <a:srgbClr val="602928"/>
              </a:solidFill>
              <a:latin typeface="Arial Black" panose="020B0A04020102020204" pitchFamily="34" charset="0"/>
              <a:ea typeface="+mn-ea"/>
              <a:cs typeface="+mn-cs"/>
            </a:rPr>
            <a:t>Rate</a:t>
          </a:r>
        </a:p>
      </xdr:txBody>
    </xdr:sp>
    <xdr:clientData/>
  </xdr:twoCellAnchor>
  <xdr:twoCellAnchor>
    <xdr:from>
      <xdr:col>20</xdr:col>
      <xdr:colOff>465859</xdr:colOff>
      <xdr:row>6</xdr:row>
      <xdr:rowOff>34925</xdr:rowOff>
    </xdr:from>
    <xdr:to>
      <xdr:col>23</xdr:col>
      <xdr:colOff>281132</xdr:colOff>
      <xdr:row>8</xdr:row>
      <xdr:rowOff>71872</xdr:rowOff>
    </xdr:to>
    <xdr:sp macro="" textlink="">
      <xdr:nvSpPr>
        <xdr:cNvPr id="33" name="TextBox 32">
          <a:extLst>
            <a:ext uri="{FF2B5EF4-FFF2-40B4-BE49-F238E27FC236}">
              <a16:creationId xmlns:a16="http://schemas.microsoft.com/office/drawing/2014/main" id="{E1EEC057-0D47-4135-8B2A-A05197CE4809}"/>
            </a:ext>
          </a:extLst>
        </xdr:cNvPr>
        <xdr:cNvSpPr txBox="1"/>
      </xdr:nvSpPr>
      <xdr:spPr>
        <a:xfrm>
          <a:off x="13627677" y="1328016"/>
          <a:ext cx="1789546" cy="406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Arial Black" panose="020B0A04020102020204" pitchFamily="34" charset="0"/>
              <a:ea typeface="+mn-ea"/>
              <a:cs typeface="+mn-cs"/>
            </a:rPr>
            <a:t>Average</a:t>
          </a:r>
          <a:r>
            <a:rPr lang="en-IN" sz="1400" baseline="0"/>
            <a:t> </a:t>
          </a:r>
          <a:r>
            <a:rPr lang="en-IN" sz="1400">
              <a:solidFill>
                <a:srgbClr val="602928"/>
              </a:solidFill>
              <a:latin typeface="Arial Black" panose="020B0A04020102020204" pitchFamily="34" charset="0"/>
              <a:ea typeface="+mn-ea"/>
              <a:cs typeface="+mn-cs"/>
            </a:rPr>
            <a:t>Age</a:t>
          </a:r>
        </a:p>
      </xdr:txBody>
    </xdr:sp>
    <xdr:clientData/>
  </xdr:twoCellAnchor>
  <xdr:twoCellAnchor>
    <xdr:from>
      <xdr:col>2</xdr:col>
      <xdr:colOff>484910</xdr:colOff>
      <xdr:row>8</xdr:row>
      <xdr:rowOff>2886</xdr:rowOff>
    </xdr:from>
    <xdr:to>
      <xdr:col>5</xdr:col>
      <xdr:colOff>69273</xdr:colOff>
      <xdr:row>10</xdr:row>
      <xdr:rowOff>37522</xdr:rowOff>
    </xdr:to>
    <xdr:sp macro="" textlink="Sheet2!A7">
      <xdr:nvSpPr>
        <xdr:cNvPr id="34" name="TextBox 33">
          <a:extLst>
            <a:ext uri="{FF2B5EF4-FFF2-40B4-BE49-F238E27FC236}">
              <a16:creationId xmlns:a16="http://schemas.microsoft.com/office/drawing/2014/main" id="{78BE2CAB-1034-65F9-A106-E34A77C2B448}"/>
            </a:ext>
          </a:extLst>
        </xdr:cNvPr>
        <xdr:cNvSpPr txBox="1"/>
      </xdr:nvSpPr>
      <xdr:spPr>
        <a:xfrm>
          <a:off x="1801092" y="1665431"/>
          <a:ext cx="155863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AE68709-6A78-4170-9B51-C424D4BC7F79}" type="TxLink">
            <a:rPr lang="en-US" sz="2800" b="0" i="0" u="none" strike="noStrike">
              <a:solidFill>
                <a:srgbClr val="002060"/>
              </a:solidFill>
              <a:latin typeface="Arial Black" panose="020B0A04020102020204" pitchFamily="34" charset="0"/>
              <a:cs typeface="Calibri"/>
            </a:rPr>
            <a:pPr algn="ctr"/>
            <a:t>1470</a:t>
          </a:fld>
          <a:endParaRPr lang="en-IN" sz="2800">
            <a:solidFill>
              <a:srgbClr val="002060"/>
            </a:solidFill>
            <a:latin typeface="Arial Black" panose="020B0A04020102020204" pitchFamily="34" charset="0"/>
          </a:endParaRPr>
        </a:p>
      </xdr:txBody>
    </xdr:sp>
    <xdr:clientData/>
  </xdr:twoCellAnchor>
  <xdr:twoCellAnchor>
    <xdr:from>
      <xdr:col>7</xdr:col>
      <xdr:colOff>308842</xdr:colOff>
      <xdr:row>8</xdr:row>
      <xdr:rowOff>2886</xdr:rowOff>
    </xdr:from>
    <xdr:to>
      <xdr:col>9</xdr:col>
      <xdr:colOff>551296</xdr:colOff>
      <xdr:row>10</xdr:row>
      <xdr:rowOff>37522</xdr:rowOff>
    </xdr:to>
    <xdr:sp macro="" textlink="Sheet2!B7">
      <xdr:nvSpPr>
        <xdr:cNvPr id="35" name="TextBox 34">
          <a:extLst>
            <a:ext uri="{FF2B5EF4-FFF2-40B4-BE49-F238E27FC236}">
              <a16:creationId xmlns:a16="http://schemas.microsoft.com/office/drawing/2014/main" id="{10B33DEC-FD96-4366-9829-7E1000FC9100}"/>
            </a:ext>
          </a:extLst>
        </xdr:cNvPr>
        <xdr:cNvSpPr txBox="1"/>
      </xdr:nvSpPr>
      <xdr:spPr>
        <a:xfrm>
          <a:off x="4915478" y="1665431"/>
          <a:ext cx="155863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0BEF91-AC93-4441-B8CD-11871E766104}" type="TxLink">
            <a:rPr lang="en-US" sz="2800" b="0" i="0" u="none" strike="noStrike">
              <a:solidFill>
                <a:srgbClr val="002060"/>
              </a:solidFill>
              <a:latin typeface="Arial Black" panose="020B0A04020102020204" pitchFamily="34" charset="0"/>
              <a:ea typeface="+mn-ea"/>
              <a:cs typeface="Calibri"/>
            </a:rPr>
            <a:pPr marL="0" indent="0" algn="ctr"/>
            <a:t>237</a:t>
          </a:fld>
          <a:endParaRPr lang="en-IN" sz="2800" b="0" i="0" u="none" strike="noStrike">
            <a:solidFill>
              <a:srgbClr val="002060"/>
            </a:solidFill>
            <a:latin typeface="Arial Black" panose="020B0A04020102020204" pitchFamily="34" charset="0"/>
            <a:ea typeface="+mn-ea"/>
            <a:cs typeface="Calibri"/>
          </a:endParaRPr>
        </a:p>
      </xdr:txBody>
    </xdr:sp>
    <xdr:clientData/>
  </xdr:twoCellAnchor>
  <xdr:twoCellAnchor>
    <xdr:from>
      <xdr:col>11</xdr:col>
      <xdr:colOff>401199</xdr:colOff>
      <xdr:row>8</xdr:row>
      <xdr:rowOff>2886</xdr:rowOff>
    </xdr:from>
    <xdr:to>
      <xdr:col>13</xdr:col>
      <xdr:colOff>643653</xdr:colOff>
      <xdr:row>10</xdr:row>
      <xdr:rowOff>37522</xdr:rowOff>
    </xdr:to>
    <xdr:sp macro="" textlink="Sheet2!D7">
      <xdr:nvSpPr>
        <xdr:cNvPr id="36" name="TextBox 35">
          <a:extLst>
            <a:ext uri="{FF2B5EF4-FFF2-40B4-BE49-F238E27FC236}">
              <a16:creationId xmlns:a16="http://schemas.microsoft.com/office/drawing/2014/main" id="{24BC3238-F22F-4CC8-9208-9F50645065C6}"/>
            </a:ext>
          </a:extLst>
        </xdr:cNvPr>
        <xdr:cNvSpPr txBox="1"/>
      </xdr:nvSpPr>
      <xdr:spPr>
        <a:xfrm>
          <a:off x="7640199" y="1665431"/>
          <a:ext cx="155863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2ED6E3-BBD2-4E86-8D5D-DC53C2A28A7B}" type="TxLink">
            <a:rPr lang="en-US" sz="2800" b="0" i="0" u="none" strike="noStrike">
              <a:solidFill>
                <a:srgbClr val="002060"/>
              </a:solidFill>
              <a:latin typeface="Arial Black" panose="020B0A04020102020204" pitchFamily="34" charset="0"/>
              <a:ea typeface="+mn-ea"/>
              <a:cs typeface="Calibri"/>
            </a:rPr>
            <a:pPr marL="0" indent="0" algn="ctr"/>
            <a:t>1233</a:t>
          </a:fld>
          <a:endParaRPr lang="en-IN" sz="2800" b="0" i="0" u="none" strike="noStrike">
            <a:solidFill>
              <a:srgbClr val="002060"/>
            </a:solidFill>
            <a:latin typeface="Arial Black" panose="020B0A04020102020204" pitchFamily="34" charset="0"/>
            <a:ea typeface="+mn-ea"/>
            <a:cs typeface="Calibri"/>
          </a:endParaRPr>
        </a:p>
      </xdr:txBody>
    </xdr:sp>
    <xdr:clientData/>
  </xdr:twoCellAnchor>
  <xdr:twoCellAnchor>
    <xdr:from>
      <xdr:col>16</xdr:col>
      <xdr:colOff>158750</xdr:colOff>
      <xdr:row>8</xdr:row>
      <xdr:rowOff>2886</xdr:rowOff>
    </xdr:from>
    <xdr:to>
      <xdr:col>18</xdr:col>
      <xdr:colOff>401205</xdr:colOff>
      <xdr:row>10</xdr:row>
      <xdr:rowOff>37522</xdr:rowOff>
    </xdr:to>
    <xdr:sp macro="" textlink="Sheet2!E7">
      <xdr:nvSpPr>
        <xdr:cNvPr id="37" name="TextBox 36">
          <a:extLst>
            <a:ext uri="{FF2B5EF4-FFF2-40B4-BE49-F238E27FC236}">
              <a16:creationId xmlns:a16="http://schemas.microsoft.com/office/drawing/2014/main" id="{9DD6D456-C513-469B-9A0B-FF067A12CBAB}"/>
            </a:ext>
          </a:extLst>
        </xdr:cNvPr>
        <xdr:cNvSpPr txBox="1"/>
      </xdr:nvSpPr>
      <xdr:spPr>
        <a:xfrm>
          <a:off x="10688205" y="1665431"/>
          <a:ext cx="155863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A09E435-1566-4753-AC79-142FA8D9AEC9}" type="TxLink">
            <a:rPr lang="en-US" sz="2800" b="0" i="0" u="none" strike="noStrike">
              <a:solidFill>
                <a:srgbClr val="002060"/>
              </a:solidFill>
              <a:latin typeface="Arial Black" panose="020B0A04020102020204" pitchFamily="34" charset="0"/>
              <a:ea typeface="+mn-ea"/>
              <a:cs typeface="Calibri"/>
            </a:rPr>
            <a:pPr marL="0" indent="0" algn="ctr"/>
            <a:t>16%</a:t>
          </a:fld>
          <a:endParaRPr lang="en-IN" sz="2800" b="0" i="0" u="none" strike="noStrike">
            <a:solidFill>
              <a:srgbClr val="002060"/>
            </a:solidFill>
            <a:latin typeface="Arial Black" panose="020B0A04020102020204" pitchFamily="34" charset="0"/>
            <a:ea typeface="+mn-ea"/>
            <a:cs typeface="Calibri"/>
          </a:endParaRPr>
        </a:p>
      </xdr:txBody>
    </xdr:sp>
    <xdr:clientData/>
  </xdr:twoCellAnchor>
  <xdr:twoCellAnchor>
    <xdr:from>
      <xdr:col>20</xdr:col>
      <xdr:colOff>297290</xdr:colOff>
      <xdr:row>8</xdr:row>
      <xdr:rowOff>2886</xdr:rowOff>
    </xdr:from>
    <xdr:to>
      <xdr:col>22</xdr:col>
      <xdr:colOff>539744</xdr:colOff>
      <xdr:row>10</xdr:row>
      <xdr:rowOff>37522</xdr:rowOff>
    </xdr:to>
    <xdr:sp macro="" textlink="Sheet2!C7">
      <xdr:nvSpPr>
        <xdr:cNvPr id="38" name="TextBox 37">
          <a:extLst>
            <a:ext uri="{FF2B5EF4-FFF2-40B4-BE49-F238E27FC236}">
              <a16:creationId xmlns:a16="http://schemas.microsoft.com/office/drawing/2014/main" id="{74057E99-D269-40B5-BD8C-8FA2DB27BD4A}"/>
            </a:ext>
          </a:extLst>
        </xdr:cNvPr>
        <xdr:cNvSpPr txBox="1"/>
      </xdr:nvSpPr>
      <xdr:spPr>
        <a:xfrm>
          <a:off x="13459108" y="1665431"/>
          <a:ext cx="1558636" cy="404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F5667A4-2FA5-4ECE-B5D0-D6C2502645E0}" type="TxLink">
            <a:rPr lang="en-US" sz="2800" b="0" i="0" u="none" strike="noStrike">
              <a:solidFill>
                <a:srgbClr val="002060"/>
              </a:solidFill>
              <a:latin typeface="Arial Black" panose="020B0A04020102020204" pitchFamily="34" charset="0"/>
              <a:ea typeface="+mn-ea"/>
              <a:cs typeface="Calibri"/>
            </a:rPr>
            <a:pPr marL="0" indent="0" algn="ctr"/>
            <a:t>37</a:t>
          </a:fld>
          <a:endParaRPr lang="en-IN" sz="2800" b="0" i="0" u="none" strike="noStrike">
            <a:solidFill>
              <a:srgbClr val="002060"/>
            </a:solidFill>
            <a:latin typeface="Arial Black" panose="020B0A04020102020204" pitchFamily="34" charset="0"/>
            <a:ea typeface="+mn-ea"/>
            <a:cs typeface="Calibri"/>
          </a:endParaRPr>
        </a:p>
      </xdr:txBody>
    </xdr:sp>
    <xdr:clientData/>
  </xdr:twoCellAnchor>
  <xdr:twoCellAnchor>
    <xdr:from>
      <xdr:col>3</xdr:col>
      <xdr:colOff>438727</xdr:colOff>
      <xdr:row>1</xdr:row>
      <xdr:rowOff>46181</xdr:rowOff>
    </xdr:from>
    <xdr:to>
      <xdr:col>15</xdr:col>
      <xdr:colOff>92363</xdr:colOff>
      <xdr:row>4</xdr:row>
      <xdr:rowOff>150091</xdr:rowOff>
    </xdr:to>
    <xdr:sp macro="" textlink="">
      <xdr:nvSpPr>
        <xdr:cNvPr id="39" name="TextBox 38">
          <a:extLst>
            <a:ext uri="{FF2B5EF4-FFF2-40B4-BE49-F238E27FC236}">
              <a16:creationId xmlns:a16="http://schemas.microsoft.com/office/drawing/2014/main" id="{222FF2E5-4F20-327E-7B1B-E2FFDD926F73}"/>
            </a:ext>
          </a:extLst>
        </xdr:cNvPr>
        <xdr:cNvSpPr txBox="1"/>
      </xdr:nvSpPr>
      <xdr:spPr>
        <a:xfrm>
          <a:off x="2413000" y="415636"/>
          <a:ext cx="7550727" cy="65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rgbClr val="602928"/>
              </a:solidFill>
              <a:latin typeface="Arial Black" panose="020B0A04020102020204" pitchFamily="34" charset="0"/>
            </a:rPr>
            <a:t>HR</a:t>
          </a:r>
          <a:r>
            <a:rPr lang="en-IN" sz="3600" b="1">
              <a:latin typeface="Arial Black" panose="020B0A04020102020204" pitchFamily="34" charset="0"/>
            </a:rPr>
            <a:t> </a:t>
          </a:r>
          <a:r>
            <a:rPr lang="en-IN" sz="3600" b="1">
              <a:solidFill>
                <a:srgbClr val="602928"/>
              </a:solidFill>
              <a:latin typeface="Arial Black" panose="020B0A04020102020204" pitchFamily="34" charset="0"/>
            </a:rPr>
            <a:t>ANALYTICS</a:t>
          </a:r>
          <a:r>
            <a:rPr lang="en-IN" sz="3600" b="1">
              <a:latin typeface="Arial Black" panose="020B0A04020102020204" pitchFamily="34" charset="0"/>
            </a:rPr>
            <a:t> </a:t>
          </a:r>
          <a:r>
            <a:rPr lang="en-IN" sz="3600" b="1">
              <a:solidFill>
                <a:srgbClr val="602928"/>
              </a:solidFill>
              <a:latin typeface="Arial Black" panose="020B0A04020102020204" pitchFamily="34" charset="0"/>
            </a:rPr>
            <a:t>DASHBOARD</a:t>
          </a:r>
        </a:p>
      </xdr:txBody>
    </xdr:sp>
    <xdr:clientData/>
  </xdr:twoCellAnchor>
  <xdr:oneCellAnchor>
    <xdr:from>
      <xdr:col>2</xdr:col>
      <xdr:colOff>496454</xdr:colOff>
      <xdr:row>1</xdr:row>
      <xdr:rowOff>69273</xdr:rowOff>
    </xdr:from>
    <xdr:ext cx="669637" cy="611909"/>
    <xdr:pic>
      <xdr:nvPicPr>
        <xdr:cNvPr id="40" name="image1.png">
          <a:extLst>
            <a:ext uri="{FF2B5EF4-FFF2-40B4-BE49-F238E27FC236}">
              <a16:creationId xmlns:a16="http://schemas.microsoft.com/office/drawing/2014/main" id="{8AFE7EFE-C9DD-4F1F-9809-62EAD59EDBBA}"/>
            </a:ext>
          </a:extLst>
        </xdr:cNvPr>
        <xdr:cNvPicPr preferRelativeResize="0"/>
      </xdr:nvPicPr>
      <xdr:blipFill>
        <a:blip xmlns:r="http://schemas.openxmlformats.org/officeDocument/2006/relationships" r:embed="rId1" cstate="print"/>
        <a:stretch>
          <a:fillRect/>
        </a:stretch>
      </xdr:blipFill>
      <xdr:spPr>
        <a:xfrm>
          <a:off x="1812636" y="438728"/>
          <a:ext cx="669637" cy="611909"/>
        </a:xfrm>
        <a:prstGeom prst="rect">
          <a:avLst/>
        </a:prstGeom>
        <a:noFill/>
      </xdr:spPr>
    </xdr:pic>
    <xdr:clientData fLocksWithSheet="0"/>
  </xdr:oneCellAnchor>
  <xdr:oneCellAnchor>
    <xdr:from>
      <xdr:col>5</xdr:col>
      <xdr:colOff>542637</xdr:colOff>
      <xdr:row>6</xdr:row>
      <xdr:rowOff>23090</xdr:rowOff>
    </xdr:from>
    <xdr:ext cx="564284" cy="473364"/>
    <xdr:pic>
      <xdr:nvPicPr>
        <xdr:cNvPr id="41" name="image4.png">
          <a:extLst>
            <a:ext uri="{FF2B5EF4-FFF2-40B4-BE49-F238E27FC236}">
              <a16:creationId xmlns:a16="http://schemas.microsoft.com/office/drawing/2014/main" id="{9CEF65A4-45C2-4804-8485-FE209A2A8AB3}"/>
            </a:ext>
          </a:extLst>
        </xdr:cNvPr>
        <xdr:cNvPicPr preferRelativeResize="0"/>
      </xdr:nvPicPr>
      <xdr:blipFill>
        <a:blip xmlns:r="http://schemas.openxmlformats.org/officeDocument/2006/relationships" r:embed="rId2" cstate="print"/>
        <a:stretch>
          <a:fillRect/>
        </a:stretch>
      </xdr:blipFill>
      <xdr:spPr>
        <a:xfrm>
          <a:off x="3833092" y="1316181"/>
          <a:ext cx="564284" cy="473364"/>
        </a:xfrm>
        <a:prstGeom prst="rect">
          <a:avLst/>
        </a:prstGeom>
        <a:noFill/>
      </xdr:spPr>
    </xdr:pic>
    <xdr:clientData fLocksWithSheet="0"/>
  </xdr:oneCellAnchor>
  <xdr:oneCellAnchor>
    <xdr:from>
      <xdr:col>10</xdr:col>
      <xdr:colOff>103909</xdr:colOff>
      <xdr:row>6</xdr:row>
      <xdr:rowOff>17317</xdr:rowOff>
    </xdr:from>
    <xdr:ext cx="612775" cy="484910"/>
    <xdr:pic>
      <xdr:nvPicPr>
        <xdr:cNvPr id="42" name="image7.png">
          <a:extLst>
            <a:ext uri="{FF2B5EF4-FFF2-40B4-BE49-F238E27FC236}">
              <a16:creationId xmlns:a16="http://schemas.microsoft.com/office/drawing/2014/main" id="{18406424-BDA2-4FB9-A37A-9788B1921A6F}"/>
            </a:ext>
          </a:extLst>
        </xdr:cNvPr>
        <xdr:cNvPicPr preferRelativeResize="0"/>
      </xdr:nvPicPr>
      <xdr:blipFill>
        <a:blip xmlns:r="http://schemas.openxmlformats.org/officeDocument/2006/relationships" r:embed="rId3" cstate="print"/>
        <a:stretch>
          <a:fillRect/>
        </a:stretch>
      </xdr:blipFill>
      <xdr:spPr>
        <a:xfrm>
          <a:off x="6684818" y="1310408"/>
          <a:ext cx="612775" cy="484910"/>
        </a:xfrm>
        <a:prstGeom prst="rect">
          <a:avLst/>
        </a:prstGeom>
        <a:noFill/>
      </xdr:spPr>
    </xdr:pic>
    <xdr:clientData fLocksWithSheet="0"/>
  </xdr:oneCellAnchor>
  <xdr:oneCellAnchor>
    <xdr:from>
      <xdr:col>19</xdr:col>
      <xdr:colOff>34638</xdr:colOff>
      <xdr:row>6</xdr:row>
      <xdr:rowOff>75045</xdr:rowOff>
    </xdr:from>
    <xdr:ext cx="563706" cy="369455"/>
    <xdr:pic>
      <xdr:nvPicPr>
        <xdr:cNvPr id="43" name="image2.png">
          <a:extLst>
            <a:ext uri="{FF2B5EF4-FFF2-40B4-BE49-F238E27FC236}">
              <a16:creationId xmlns:a16="http://schemas.microsoft.com/office/drawing/2014/main" id="{B0B2C118-F4EB-43D5-86DE-ACB7DA122C3A}"/>
            </a:ext>
          </a:extLst>
        </xdr:cNvPr>
        <xdr:cNvPicPr preferRelativeResize="0"/>
      </xdr:nvPicPr>
      <xdr:blipFill>
        <a:blip xmlns:r="http://schemas.openxmlformats.org/officeDocument/2006/relationships" r:embed="rId4" cstate="print"/>
        <a:stretch>
          <a:fillRect/>
        </a:stretch>
      </xdr:blipFill>
      <xdr:spPr>
        <a:xfrm>
          <a:off x="12538365" y="1368136"/>
          <a:ext cx="563706" cy="369455"/>
        </a:xfrm>
        <a:prstGeom prst="rect">
          <a:avLst/>
        </a:prstGeom>
        <a:noFill/>
      </xdr:spPr>
    </xdr:pic>
    <xdr:clientData fLocksWithSheet="0"/>
  </xdr:oneCellAnchor>
  <xdr:oneCellAnchor>
    <xdr:from>
      <xdr:col>14</xdr:col>
      <xdr:colOff>542636</xdr:colOff>
      <xdr:row>6</xdr:row>
      <xdr:rowOff>46181</xdr:rowOff>
    </xdr:from>
    <xdr:ext cx="461817" cy="427182"/>
    <xdr:pic>
      <xdr:nvPicPr>
        <xdr:cNvPr id="44" name="image5.png">
          <a:extLst>
            <a:ext uri="{FF2B5EF4-FFF2-40B4-BE49-F238E27FC236}">
              <a16:creationId xmlns:a16="http://schemas.microsoft.com/office/drawing/2014/main" id="{7DC0F0F5-4B5D-4943-AD78-3E41E24B145E}"/>
            </a:ext>
          </a:extLst>
        </xdr:cNvPr>
        <xdr:cNvPicPr preferRelativeResize="0"/>
      </xdr:nvPicPr>
      <xdr:blipFill>
        <a:blip xmlns:r="http://schemas.openxmlformats.org/officeDocument/2006/relationships" r:embed="rId5" cstate="print"/>
        <a:stretch>
          <a:fillRect/>
        </a:stretch>
      </xdr:blipFill>
      <xdr:spPr>
        <a:xfrm>
          <a:off x="9755909" y="1339272"/>
          <a:ext cx="461817" cy="427182"/>
        </a:xfrm>
        <a:prstGeom prst="rect">
          <a:avLst/>
        </a:prstGeom>
        <a:noFill/>
      </xdr:spPr>
    </xdr:pic>
    <xdr:clientData fLocksWithSheet="0"/>
  </xdr:oneCellAnchor>
  <xdr:oneCellAnchor>
    <xdr:from>
      <xdr:col>23</xdr:col>
      <xdr:colOff>196273</xdr:colOff>
      <xdr:row>6</xdr:row>
      <xdr:rowOff>80818</xdr:rowOff>
    </xdr:from>
    <xdr:ext cx="658091" cy="357909"/>
    <xdr:pic>
      <xdr:nvPicPr>
        <xdr:cNvPr id="45" name="image6.png">
          <a:extLst>
            <a:ext uri="{FF2B5EF4-FFF2-40B4-BE49-F238E27FC236}">
              <a16:creationId xmlns:a16="http://schemas.microsoft.com/office/drawing/2014/main" id="{4344D7E8-8F46-4ED2-A09E-E74744DAFE35}"/>
            </a:ext>
          </a:extLst>
        </xdr:cNvPr>
        <xdr:cNvPicPr preferRelativeResize="0"/>
      </xdr:nvPicPr>
      <xdr:blipFill>
        <a:blip xmlns:r="http://schemas.openxmlformats.org/officeDocument/2006/relationships" r:embed="rId6" cstate="print"/>
        <a:stretch>
          <a:fillRect/>
        </a:stretch>
      </xdr:blipFill>
      <xdr:spPr>
        <a:xfrm>
          <a:off x="15332364" y="1373909"/>
          <a:ext cx="658091" cy="357909"/>
        </a:xfrm>
        <a:prstGeom prst="rect">
          <a:avLst/>
        </a:prstGeom>
        <a:noFill/>
      </xdr:spPr>
    </xdr:pic>
    <xdr:clientData fLocksWithSheet="0"/>
  </xdr:oneCellAnchor>
  <xdr:oneCellAnchor>
    <xdr:from>
      <xdr:col>15</xdr:col>
      <xdr:colOff>565726</xdr:colOff>
      <xdr:row>1</xdr:row>
      <xdr:rowOff>80817</xdr:rowOff>
    </xdr:from>
    <xdr:ext cx="865909" cy="628650"/>
    <xdr:pic>
      <xdr:nvPicPr>
        <xdr:cNvPr id="46" name="image3.png">
          <a:extLst>
            <a:ext uri="{FF2B5EF4-FFF2-40B4-BE49-F238E27FC236}">
              <a16:creationId xmlns:a16="http://schemas.microsoft.com/office/drawing/2014/main" id="{DD548F90-AFB3-46F1-9066-5B2038E27148}"/>
            </a:ext>
          </a:extLst>
        </xdr:cNvPr>
        <xdr:cNvPicPr preferRelativeResize="0"/>
      </xdr:nvPicPr>
      <xdr:blipFill>
        <a:blip xmlns:r="http://schemas.openxmlformats.org/officeDocument/2006/relationships" r:embed="rId7" cstate="print"/>
        <a:stretch>
          <a:fillRect/>
        </a:stretch>
      </xdr:blipFill>
      <xdr:spPr>
        <a:xfrm>
          <a:off x="10437090" y="450272"/>
          <a:ext cx="865909" cy="628650"/>
        </a:xfrm>
        <a:prstGeom prst="rect">
          <a:avLst/>
        </a:prstGeom>
        <a:noFill/>
      </xdr:spPr>
    </xdr:pic>
    <xdr:clientData fLocksWithSheet="0"/>
  </xdr:oneCellAnchor>
  <xdr:twoCellAnchor>
    <xdr:from>
      <xdr:col>17</xdr:col>
      <xdr:colOff>334819</xdr:colOff>
      <xdr:row>1</xdr:row>
      <xdr:rowOff>34636</xdr:rowOff>
    </xdr:from>
    <xdr:to>
      <xdr:col>19</xdr:col>
      <xdr:colOff>404091</xdr:colOff>
      <xdr:row>5</xdr:row>
      <xdr:rowOff>11545</xdr:rowOff>
    </xdr:to>
    <xdr:sp macro="" textlink="">
      <xdr:nvSpPr>
        <xdr:cNvPr id="47" name="TextBox 46">
          <a:extLst>
            <a:ext uri="{FF2B5EF4-FFF2-40B4-BE49-F238E27FC236}">
              <a16:creationId xmlns:a16="http://schemas.microsoft.com/office/drawing/2014/main" id="{B584A83E-AFC1-339C-1B31-CE295BD0FEDA}"/>
            </a:ext>
          </a:extLst>
        </xdr:cNvPr>
        <xdr:cNvSpPr txBox="1"/>
      </xdr:nvSpPr>
      <xdr:spPr>
        <a:xfrm>
          <a:off x="11522364" y="404091"/>
          <a:ext cx="1385454" cy="715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Arial Black" panose="020B0A04020102020204" pitchFamily="34" charset="0"/>
            </a:rPr>
            <a:t>JOB</a:t>
          </a:r>
        </a:p>
        <a:p>
          <a:r>
            <a:rPr lang="en-IN" sz="1100">
              <a:solidFill>
                <a:srgbClr val="602928"/>
              </a:solidFill>
              <a:latin typeface="Arial Black" panose="020B0A04020102020204" pitchFamily="34" charset="0"/>
            </a:rPr>
            <a:t>SATISFACTION</a:t>
          </a:r>
        </a:p>
        <a:p>
          <a:r>
            <a:rPr lang="en-IN" sz="1100">
              <a:solidFill>
                <a:srgbClr val="602928"/>
              </a:solidFill>
              <a:latin typeface="Arial Black" panose="020B0A04020102020204" pitchFamily="34" charset="0"/>
            </a:rPr>
            <a:t>RATING</a:t>
          </a:r>
        </a:p>
      </xdr:txBody>
    </xdr:sp>
    <xdr:clientData/>
  </xdr:twoCellAnchor>
  <xdr:twoCellAnchor>
    <xdr:from>
      <xdr:col>19</xdr:col>
      <xdr:colOff>80817</xdr:colOff>
      <xdr:row>0</xdr:row>
      <xdr:rowOff>69274</xdr:rowOff>
    </xdr:from>
    <xdr:to>
      <xdr:col>21</xdr:col>
      <xdr:colOff>219364</xdr:colOff>
      <xdr:row>5</xdr:row>
      <xdr:rowOff>150091</xdr:rowOff>
    </xdr:to>
    <xdr:graphicFrame macro="">
      <xdr:nvGraphicFramePr>
        <xdr:cNvPr id="48" name="Chart 47">
          <a:extLst>
            <a:ext uri="{FF2B5EF4-FFF2-40B4-BE49-F238E27FC236}">
              <a16:creationId xmlns:a16="http://schemas.microsoft.com/office/drawing/2014/main" id="{ECE57E8D-21F5-4CC2-B1A4-694E2C50C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519545</xdr:colOff>
      <xdr:row>1</xdr:row>
      <xdr:rowOff>173181</xdr:rowOff>
    </xdr:from>
    <xdr:to>
      <xdr:col>20</xdr:col>
      <xdr:colOff>473363</xdr:colOff>
      <xdr:row>3</xdr:row>
      <xdr:rowOff>150091</xdr:rowOff>
    </xdr:to>
    <xdr:sp macro="" textlink="Sheet4!$B$6">
      <xdr:nvSpPr>
        <xdr:cNvPr id="49" name="TextBox 48">
          <a:extLst>
            <a:ext uri="{FF2B5EF4-FFF2-40B4-BE49-F238E27FC236}">
              <a16:creationId xmlns:a16="http://schemas.microsoft.com/office/drawing/2014/main" id="{08211FFD-BDC6-EDAD-030E-999C60444E4C}"/>
            </a:ext>
          </a:extLst>
        </xdr:cNvPr>
        <xdr:cNvSpPr txBox="1"/>
      </xdr:nvSpPr>
      <xdr:spPr>
        <a:xfrm>
          <a:off x="13023272" y="542636"/>
          <a:ext cx="611909"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86A3D4-7E8D-419A-929D-F2E209B6F10A}" type="TxLink">
            <a:rPr lang="en-US" sz="1400" b="1" i="0" u="none" strike="noStrike">
              <a:solidFill>
                <a:srgbClr val="000000"/>
              </a:solidFill>
              <a:latin typeface="Arial Black" panose="020B0A04020102020204" pitchFamily="34" charset="0"/>
              <a:cs typeface="Calibri"/>
            </a:rPr>
            <a:pPr/>
            <a:t>2.7</a:t>
          </a:fld>
          <a:endParaRPr lang="en-IN" sz="1400" b="1">
            <a:latin typeface="Arial Black" panose="020B0A04020102020204" pitchFamily="34" charset="0"/>
          </a:endParaRPr>
        </a:p>
      </xdr:txBody>
    </xdr:sp>
    <xdr:clientData/>
  </xdr:twoCellAnchor>
  <xdr:twoCellAnchor>
    <xdr:from>
      <xdr:col>21</xdr:col>
      <xdr:colOff>242454</xdr:colOff>
      <xdr:row>0</xdr:row>
      <xdr:rowOff>150090</xdr:rowOff>
    </xdr:from>
    <xdr:to>
      <xdr:col>24</xdr:col>
      <xdr:colOff>438726</xdr:colOff>
      <xdr:row>5</xdr:row>
      <xdr:rowOff>11544</xdr:rowOff>
    </xdr:to>
    <xdr:graphicFrame macro="">
      <xdr:nvGraphicFramePr>
        <xdr:cNvPr id="52" name="Chart 51">
          <a:extLst>
            <a:ext uri="{FF2B5EF4-FFF2-40B4-BE49-F238E27FC236}">
              <a16:creationId xmlns:a16="http://schemas.microsoft.com/office/drawing/2014/main" id="{3D2C232A-487E-4167-BE03-8668D3BDA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277091</xdr:colOff>
      <xdr:row>1</xdr:row>
      <xdr:rowOff>103911</xdr:rowOff>
    </xdr:from>
    <xdr:to>
      <xdr:col>24</xdr:col>
      <xdr:colOff>427182</xdr:colOff>
      <xdr:row>4</xdr:row>
      <xdr:rowOff>54757</xdr:rowOff>
    </xdr:to>
    <xdr:sp macro="" textlink="">
      <xdr:nvSpPr>
        <xdr:cNvPr id="50" name="Freeform: Shape 49">
          <a:extLst>
            <a:ext uri="{FF2B5EF4-FFF2-40B4-BE49-F238E27FC236}">
              <a16:creationId xmlns:a16="http://schemas.microsoft.com/office/drawing/2014/main" id="{2B7090E6-FA23-7BB1-2BEA-0172EC4FFED3}"/>
            </a:ext>
          </a:extLst>
        </xdr:cNvPr>
        <xdr:cNvSpPr/>
      </xdr:nvSpPr>
      <xdr:spPr>
        <a:xfrm>
          <a:off x="14097000" y="473366"/>
          <a:ext cx="2124364" cy="505027"/>
        </a:xfrm>
        <a:custGeom>
          <a:avLst/>
          <a:gdLst>
            <a:gd name="connsiteX0" fmla="*/ 1773282 w 2122714"/>
            <a:gd name="connsiteY0" fmla="*/ 13119 h 528117"/>
            <a:gd name="connsiteX1" fmla="*/ 1720603 w 2122714"/>
            <a:gd name="connsiteY1" fmla="*/ 196504 h 528117"/>
            <a:gd name="connsiteX2" fmla="*/ 1550125 w 2122714"/>
            <a:gd name="connsiteY2" fmla="*/ 196503 h 528117"/>
            <a:gd name="connsiteX3" fmla="*/ 1688045 w 2122714"/>
            <a:gd name="connsiteY3" fmla="*/ 309840 h 528117"/>
            <a:gd name="connsiteX4" fmla="*/ 1635364 w 2122714"/>
            <a:gd name="connsiteY4" fmla="*/ 493224 h 528117"/>
            <a:gd name="connsiteX5" fmla="*/ 1773282 w 2122714"/>
            <a:gd name="connsiteY5" fmla="*/ 379885 h 528117"/>
            <a:gd name="connsiteX6" fmla="*/ 1911200 w 2122714"/>
            <a:gd name="connsiteY6" fmla="*/ 493224 h 528117"/>
            <a:gd name="connsiteX7" fmla="*/ 1858519 w 2122714"/>
            <a:gd name="connsiteY7" fmla="*/ 309840 h 528117"/>
            <a:gd name="connsiteX8" fmla="*/ 1996439 w 2122714"/>
            <a:gd name="connsiteY8" fmla="*/ 196503 h 528117"/>
            <a:gd name="connsiteX9" fmla="*/ 1825961 w 2122714"/>
            <a:gd name="connsiteY9" fmla="*/ 196504 h 528117"/>
            <a:gd name="connsiteX10" fmla="*/ 1287783 w 2122714"/>
            <a:gd name="connsiteY10" fmla="*/ 13119 h 528117"/>
            <a:gd name="connsiteX11" fmla="*/ 1235104 w 2122714"/>
            <a:gd name="connsiteY11" fmla="*/ 196504 h 528117"/>
            <a:gd name="connsiteX12" fmla="*/ 1064626 w 2122714"/>
            <a:gd name="connsiteY12" fmla="*/ 196503 h 528117"/>
            <a:gd name="connsiteX13" fmla="*/ 1202546 w 2122714"/>
            <a:gd name="connsiteY13" fmla="*/ 309840 h 528117"/>
            <a:gd name="connsiteX14" fmla="*/ 1149865 w 2122714"/>
            <a:gd name="connsiteY14" fmla="*/ 493224 h 528117"/>
            <a:gd name="connsiteX15" fmla="*/ 1287783 w 2122714"/>
            <a:gd name="connsiteY15" fmla="*/ 379885 h 528117"/>
            <a:gd name="connsiteX16" fmla="*/ 1425701 w 2122714"/>
            <a:gd name="connsiteY16" fmla="*/ 493224 h 528117"/>
            <a:gd name="connsiteX17" fmla="*/ 1373020 w 2122714"/>
            <a:gd name="connsiteY17" fmla="*/ 309840 h 528117"/>
            <a:gd name="connsiteX18" fmla="*/ 1510940 w 2122714"/>
            <a:gd name="connsiteY18" fmla="*/ 196503 h 528117"/>
            <a:gd name="connsiteX19" fmla="*/ 1340462 w 2122714"/>
            <a:gd name="connsiteY19" fmla="*/ 196504 h 528117"/>
            <a:gd name="connsiteX20" fmla="*/ 806629 w 2122714"/>
            <a:gd name="connsiteY20" fmla="*/ 13119 h 528117"/>
            <a:gd name="connsiteX21" fmla="*/ 753950 w 2122714"/>
            <a:gd name="connsiteY21" fmla="*/ 196504 h 528117"/>
            <a:gd name="connsiteX22" fmla="*/ 583472 w 2122714"/>
            <a:gd name="connsiteY22" fmla="*/ 196503 h 528117"/>
            <a:gd name="connsiteX23" fmla="*/ 721392 w 2122714"/>
            <a:gd name="connsiteY23" fmla="*/ 309840 h 528117"/>
            <a:gd name="connsiteX24" fmla="*/ 668711 w 2122714"/>
            <a:gd name="connsiteY24" fmla="*/ 493224 h 528117"/>
            <a:gd name="connsiteX25" fmla="*/ 806629 w 2122714"/>
            <a:gd name="connsiteY25" fmla="*/ 379885 h 528117"/>
            <a:gd name="connsiteX26" fmla="*/ 944547 w 2122714"/>
            <a:gd name="connsiteY26" fmla="*/ 493224 h 528117"/>
            <a:gd name="connsiteX27" fmla="*/ 891866 w 2122714"/>
            <a:gd name="connsiteY27" fmla="*/ 309840 h 528117"/>
            <a:gd name="connsiteX28" fmla="*/ 1029786 w 2122714"/>
            <a:gd name="connsiteY28" fmla="*/ 196503 h 528117"/>
            <a:gd name="connsiteX29" fmla="*/ 859308 w 2122714"/>
            <a:gd name="connsiteY29" fmla="*/ 196504 h 528117"/>
            <a:gd name="connsiteX30" fmla="*/ 334191 w 2122714"/>
            <a:gd name="connsiteY30" fmla="*/ 13119 h 528117"/>
            <a:gd name="connsiteX31" fmla="*/ 281512 w 2122714"/>
            <a:gd name="connsiteY31" fmla="*/ 196504 h 528117"/>
            <a:gd name="connsiteX32" fmla="*/ 111034 w 2122714"/>
            <a:gd name="connsiteY32" fmla="*/ 196503 h 528117"/>
            <a:gd name="connsiteX33" fmla="*/ 248954 w 2122714"/>
            <a:gd name="connsiteY33" fmla="*/ 309840 h 528117"/>
            <a:gd name="connsiteX34" fmla="*/ 196273 w 2122714"/>
            <a:gd name="connsiteY34" fmla="*/ 493224 h 528117"/>
            <a:gd name="connsiteX35" fmla="*/ 334191 w 2122714"/>
            <a:gd name="connsiteY35" fmla="*/ 379885 h 528117"/>
            <a:gd name="connsiteX36" fmla="*/ 472109 w 2122714"/>
            <a:gd name="connsiteY36" fmla="*/ 493224 h 528117"/>
            <a:gd name="connsiteX37" fmla="*/ 419428 w 2122714"/>
            <a:gd name="connsiteY37" fmla="*/ 309840 h 528117"/>
            <a:gd name="connsiteX38" fmla="*/ 557348 w 2122714"/>
            <a:gd name="connsiteY38" fmla="*/ 196503 h 528117"/>
            <a:gd name="connsiteX39" fmla="*/ 386870 w 2122714"/>
            <a:gd name="connsiteY39" fmla="*/ 196504 h 528117"/>
            <a:gd name="connsiteX40" fmla="*/ 0 w 2122714"/>
            <a:gd name="connsiteY40" fmla="*/ 0 h 528117"/>
            <a:gd name="connsiteX41" fmla="*/ 2122714 w 2122714"/>
            <a:gd name="connsiteY41" fmla="*/ 0 h 528117"/>
            <a:gd name="connsiteX42" fmla="*/ 2122714 w 2122714"/>
            <a:gd name="connsiteY42" fmla="*/ 528117 h 528117"/>
            <a:gd name="connsiteX43" fmla="*/ 0 w 2122714"/>
            <a:gd name="connsiteY43" fmla="*/ 528117 h 5281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122714" h="528117">
              <a:moveTo>
                <a:pt x="1773282" y="13119"/>
              </a:moveTo>
              <a:lnTo>
                <a:pt x="1720603" y="196504"/>
              </a:lnTo>
              <a:lnTo>
                <a:pt x="1550125" y="196503"/>
              </a:lnTo>
              <a:lnTo>
                <a:pt x="1688045" y="309840"/>
              </a:lnTo>
              <a:lnTo>
                <a:pt x="1635364" y="493224"/>
              </a:lnTo>
              <a:lnTo>
                <a:pt x="1773282" y="379885"/>
              </a:lnTo>
              <a:lnTo>
                <a:pt x="1911200" y="493224"/>
              </a:lnTo>
              <a:lnTo>
                <a:pt x="1858519" y="309840"/>
              </a:lnTo>
              <a:lnTo>
                <a:pt x="1996439" y="196503"/>
              </a:lnTo>
              <a:lnTo>
                <a:pt x="1825961" y="196504"/>
              </a:lnTo>
              <a:close/>
              <a:moveTo>
                <a:pt x="1287783" y="13119"/>
              </a:moveTo>
              <a:lnTo>
                <a:pt x="1235104" y="196504"/>
              </a:lnTo>
              <a:lnTo>
                <a:pt x="1064626" y="196503"/>
              </a:lnTo>
              <a:lnTo>
                <a:pt x="1202546" y="309840"/>
              </a:lnTo>
              <a:lnTo>
                <a:pt x="1149865" y="493224"/>
              </a:lnTo>
              <a:lnTo>
                <a:pt x="1287783" y="379885"/>
              </a:lnTo>
              <a:lnTo>
                <a:pt x="1425701" y="493224"/>
              </a:lnTo>
              <a:lnTo>
                <a:pt x="1373020" y="309840"/>
              </a:lnTo>
              <a:lnTo>
                <a:pt x="1510940" y="196503"/>
              </a:lnTo>
              <a:lnTo>
                <a:pt x="1340462" y="196504"/>
              </a:lnTo>
              <a:close/>
              <a:moveTo>
                <a:pt x="806629" y="13119"/>
              </a:moveTo>
              <a:lnTo>
                <a:pt x="753950" y="196504"/>
              </a:lnTo>
              <a:lnTo>
                <a:pt x="583472" y="196503"/>
              </a:lnTo>
              <a:lnTo>
                <a:pt x="721392" y="309840"/>
              </a:lnTo>
              <a:lnTo>
                <a:pt x="668711" y="493224"/>
              </a:lnTo>
              <a:lnTo>
                <a:pt x="806629" y="379885"/>
              </a:lnTo>
              <a:lnTo>
                <a:pt x="944547" y="493224"/>
              </a:lnTo>
              <a:lnTo>
                <a:pt x="891866" y="309840"/>
              </a:lnTo>
              <a:lnTo>
                <a:pt x="1029786" y="196503"/>
              </a:lnTo>
              <a:lnTo>
                <a:pt x="859308" y="196504"/>
              </a:lnTo>
              <a:close/>
              <a:moveTo>
                <a:pt x="334191" y="13119"/>
              </a:moveTo>
              <a:lnTo>
                <a:pt x="281512" y="196504"/>
              </a:lnTo>
              <a:lnTo>
                <a:pt x="111034" y="196503"/>
              </a:lnTo>
              <a:lnTo>
                <a:pt x="248954" y="309840"/>
              </a:lnTo>
              <a:lnTo>
                <a:pt x="196273" y="493224"/>
              </a:lnTo>
              <a:lnTo>
                <a:pt x="334191" y="379885"/>
              </a:lnTo>
              <a:lnTo>
                <a:pt x="472109" y="493224"/>
              </a:lnTo>
              <a:lnTo>
                <a:pt x="419428" y="309840"/>
              </a:lnTo>
              <a:lnTo>
                <a:pt x="557348" y="196503"/>
              </a:lnTo>
              <a:lnTo>
                <a:pt x="386870" y="196504"/>
              </a:lnTo>
              <a:close/>
              <a:moveTo>
                <a:pt x="0" y="0"/>
              </a:moveTo>
              <a:lnTo>
                <a:pt x="2122714" y="0"/>
              </a:lnTo>
              <a:lnTo>
                <a:pt x="2122714" y="528117"/>
              </a:lnTo>
              <a:lnTo>
                <a:pt x="0" y="528117"/>
              </a:lnTo>
              <a:close/>
            </a:path>
          </a:pathLst>
        </a:custGeom>
        <a:solidFill>
          <a:schemeClr val="bg1">
            <a:alpha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115453</xdr:colOff>
      <xdr:row>16</xdr:row>
      <xdr:rowOff>88032</xdr:rowOff>
    </xdr:from>
    <xdr:to>
      <xdr:col>9</xdr:col>
      <xdr:colOff>369451</xdr:colOff>
      <xdr:row>24</xdr:row>
      <xdr:rowOff>12987</xdr:rowOff>
    </xdr:to>
    <xdr:graphicFrame macro="">
      <xdr:nvGraphicFramePr>
        <xdr:cNvPr id="55" name="Chart 54">
          <a:extLst>
            <a:ext uri="{FF2B5EF4-FFF2-40B4-BE49-F238E27FC236}">
              <a16:creationId xmlns:a16="http://schemas.microsoft.com/office/drawing/2014/main" id="{2674CD35-206A-4EEA-A16F-DBCC0B296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357915</xdr:colOff>
      <xdr:row>16</xdr:row>
      <xdr:rowOff>88032</xdr:rowOff>
    </xdr:from>
    <xdr:to>
      <xdr:col>5</xdr:col>
      <xdr:colOff>403231</xdr:colOff>
      <xdr:row>24</xdr:row>
      <xdr:rowOff>12987</xdr:rowOff>
    </xdr:to>
    <xdr:graphicFrame macro="">
      <xdr:nvGraphicFramePr>
        <xdr:cNvPr id="56" name="Chart 55">
          <a:extLst>
            <a:ext uri="{FF2B5EF4-FFF2-40B4-BE49-F238E27FC236}">
              <a16:creationId xmlns:a16="http://schemas.microsoft.com/office/drawing/2014/main" id="{664BEE26-F9DC-4CD7-A201-12A2BD3D3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615951</xdr:colOff>
      <xdr:row>18</xdr:row>
      <xdr:rowOff>177671</xdr:rowOff>
    </xdr:from>
    <xdr:to>
      <xdr:col>6</xdr:col>
      <xdr:colOff>630961</xdr:colOff>
      <xdr:row>21</xdr:row>
      <xdr:rowOff>157150</xdr:rowOff>
    </xdr:to>
    <xdr:pic>
      <xdr:nvPicPr>
        <xdr:cNvPr id="60" name="Picture 59">
          <a:extLst>
            <a:ext uri="{FF2B5EF4-FFF2-40B4-BE49-F238E27FC236}">
              <a16:creationId xmlns:a16="http://schemas.microsoft.com/office/drawing/2014/main" id="{422563B2-DE29-0B5E-5954-81CE8F78C420}"/>
            </a:ext>
          </a:extLst>
        </xdr:cNvPr>
        <xdr:cNvPicPr>
          <a:picLocks noChangeAspect="1"/>
        </xdr:cNvPicPr>
      </xdr:nvPicPr>
      <xdr:blipFill>
        <a:blip xmlns:r="http://schemas.openxmlformats.org/officeDocument/2006/relationships" r:embed="rId12" cstate="print">
          <a:duotone>
            <a:schemeClr val="accent6">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13"/>
            </a:ext>
          </a:extLst>
        </a:blip>
        <a:stretch>
          <a:fillRect/>
        </a:stretch>
      </xdr:blipFill>
      <xdr:spPr>
        <a:xfrm>
          <a:off x="3906406" y="3687489"/>
          <a:ext cx="673100" cy="556752"/>
        </a:xfrm>
        <a:prstGeom prst="rect">
          <a:avLst/>
        </a:prstGeom>
      </xdr:spPr>
    </xdr:pic>
    <xdr:clientData/>
  </xdr:twoCellAnchor>
  <xdr:oneCellAnchor>
    <xdr:from>
      <xdr:col>26</xdr:col>
      <xdr:colOff>161636</xdr:colOff>
      <xdr:row>31</xdr:row>
      <xdr:rowOff>173182</xdr:rowOff>
    </xdr:from>
    <xdr:ext cx="611909" cy="545502"/>
    <xdr:sp macro="" textlink="">
      <xdr:nvSpPr>
        <xdr:cNvPr id="61" name="TextBox 60">
          <a:extLst>
            <a:ext uri="{FF2B5EF4-FFF2-40B4-BE49-F238E27FC236}">
              <a16:creationId xmlns:a16="http://schemas.microsoft.com/office/drawing/2014/main" id="{EF1F4555-73FD-DCC0-BEC9-582977FE62BD}"/>
            </a:ext>
          </a:extLst>
        </xdr:cNvPr>
        <xdr:cNvSpPr txBox="1"/>
      </xdr:nvSpPr>
      <xdr:spPr>
        <a:xfrm>
          <a:off x="17272000" y="6223000"/>
          <a:ext cx="611909" cy="545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900"/>
        </a:p>
      </xdr:txBody>
    </xdr:sp>
    <xdr:clientData/>
  </xdr:oneCellAnchor>
  <xdr:twoCellAnchor editAs="oneCell">
    <xdr:from>
      <xdr:col>4</xdr:col>
      <xdr:colOff>346941</xdr:colOff>
      <xdr:row>18</xdr:row>
      <xdr:rowOff>144897</xdr:rowOff>
    </xdr:from>
    <xdr:to>
      <xdr:col>5</xdr:col>
      <xdr:colOff>438150</xdr:colOff>
      <xdr:row>21</xdr:row>
      <xdr:rowOff>189925</xdr:rowOff>
    </xdr:to>
    <xdr:pic>
      <xdr:nvPicPr>
        <xdr:cNvPr id="63" name="Picture 62">
          <a:extLst>
            <a:ext uri="{FF2B5EF4-FFF2-40B4-BE49-F238E27FC236}">
              <a16:creationId xmlns:a16="http://schemas.microsoft.com/office/drawing/2014/main" id="{76A57A90-3629-AE54-DDA2-06517B49397A}"/>
            </a:ext>
          </a:extLst>
        </xdr:cNvPr>
        <xdr:cNvPicPr>
          <a:picLocks noChangeAspect="1"/>
        </xdr:cNvPicPr>
      </xdr:nvPicPr>
      <xdr:blipFill>
        <a:blip xmlns:r="http://schemas.openxmlformats.org/officeDocument/2006/relationships" r:embed="rId14" cstate="print">
          <a:duotone>
            <a:schemeClr val="accent2">
              <a:shade val="45000"/>
              <a:satMod val="135000"/>
            </a:schemeClr>
            <a:prstClr val="white"/>
          </a:duotone>
          <a:extLst>
            <a:ext uri="{28A0092B-C50C-407E-A947-70E740481C1C}">
              <a14:useLocalDpi xmlns:a14="http://schemas.microsoft.com/office/drawing/2010/main" val="0"/>
            </a:ext>
            <a:ext uri="{837473B0-CC2E-450A-ABE3-18F120FF3D39}">
              <a1611:picAttrSrcUrl xmlns:a1611="http://schemas.microsoft.com/office/drawing/2016/11/main" r:id="rId15"/>
            </a:ext>
          </a:extLst>
        </a:blip>
        <a:stretch>
          <a:fillRect/>
        </a:stretch>
      </xdr:blipFill>
      <xdr:spPr>
        <a:xfrm>
          <a:off x="2979305" y="3654715"/>
          <a:ext cx="749300" cy="622301"/>
        </a:xfrm>
        <a:prstGeom prst="rect">
          <a:avLst/>
        </a:prstGeom>
      </xdr:spPr>
    </xdr:pic>
    <xdr:clientData/>
  </xdr:twoCellAnchor>
  <xdr:oneCellAnchor>
    <xdr:from>
      <xdr:col>29</xdr:col>
      <xdr:colOff>242454</xdr:colOff>
      <xdr:row>23</xdr:row>
      <xdr:rowOff>21336</xdr:rowOff>
    </xdr:from>
    <xdr:ext cx="1194816" cy="233205"/>
    <xdr:sp macro="" textlink="">
      <xdr:nvSpPr>
        <xdr:cNvPr id="64" name="TextBox 63">
          <a:extLst>
            <a:ext uri="{FF2B5EF4-FFF2-40B4-BE49-F238E27FC236}">
              <a16:creationId xmlns:a16="http://schemas.microsoft.com/office/drawing/2014/main" id="{85DB17AA-6A45-CC98-EAEB-5679B4088DA5}"/>
            </a:ext>
          </a:extLst>
        </xdr:cNvPr>
        <xdr:cNvSpPr txBox="1"/>
      </xdr:nvSpPr>
      <xdr:spPr>
        <a:xfrm>
          <a:off x="19915909" y="4500972"/>
          <a:ext cx="119481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twoCellAnchor>
    <xdr:from>
      <xdr:col>3</xdr:col>
      <xdr:colOff>150090</xdr:colOff>
      <xdr:row>19</xdr:row>
      <xdr:rowOff>69273</xdr:rowOff>
    </xdr:from>
    <xdr:to>
      <xdr:col>4</xdr:col>
      <xdr:colOff>103908</xdr:colOff>
      <xdr:row>21</xdr:row>
      <xdr:rowOff>23091</xdr:rowOff>
    </xdr:to>
    <xdr:sp macro="" textlink="Sheet5!$B$10">
      <xdr:nvSpPr>
        <xdr:cNvPr id="65" name="TextBox 64">
          <a:extLst>
            <a:ext uri="{FF2B5EF4-FFF2-40B4-BE49-F238E27FC236}">
              <a16:creationId xmlns:a16="http://schemas.microsoft.com/office/drawing/2014/main" id="{C409129A-CFBE-4925-86CF-8EABEBD2EDA3}"/>
            </a:ext>
          </a:extLst>
        </xdr:cNvPr>
        <xdr:cNvSpPr txBox="1"/>
      </xdr:nvSpPr>
      <xdr:spPr>
        <a:xfrm>
          <a:off x="2124363" y="3763818"/>
          <a:ext cx="611909"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22AD8C6-D18C-448B-A944-54DF40C3A445}" type="TxLink">
            <a:rPr lang="en-US" sz="1600" b="0" i="0" u="none" strike="noStrike">
              <a:solidFill>
                <a:srgbClr val="000000"/>
              </a:solidFill>
              <a:latin typeface="Arial Black" panose="020B0A04020102020204" pitchFamily="34" charset="0"/>
              <a:cs typeface="Calibri"/>
            </a:rPr>
            <a:pPr/>
            <a:t>588</a:t>
          </a:fld>
          <a:endParaRPr lang="en-IN" sz="2400" b="1">
            <a:latin typeface="Arial Black" panose="020B0A04020102020204" pitchFamily="34" charset="0"/>
          </a:endParaRPr>
        </a:p>
      </xdr:txBody>
    </xdr:sp>
    <xdr:clientData/>
  </xdr:twoCellAnchor>
  <xdr:twoCellAnchor>
    <xdr:from>
      <xdr:col>7</xdr:col>
      <xdr:colOff>288640</xdr:colOff>
      <xdr:row>19</xdr:row>
      <xdr:rowOff>57727</xdr:rowOff>
    </xdr:from>
    <xdr:to>
      <xdr:col>8</xdr:col>
      <xdr:colOff>242458</xdr:colOff>
      <xdr:row>21</xdr:row>
      <xdr:rowOff>11545</xdr:rowOff>
    </xdr:to>
    <xdr:sp macro="" textlink="Sheet5!$B$9">
      <xdr:nvSpPr>
        <xdr:cNvPr id="66" name="TextBox 65">
          <a:extLst>
            <a:ext uri="{FF2B5EF4-FFF2-40B4-BE49-F238E27FC236}">
              <a16:creationId xmlns:a16="http://schemas.microsoft.com/office/drawing/2014/main" id="{D1692B7A-12D9-429B-A735-3712DACCD891}"/>
            </a:ext>
          </a:extLst>
        </xdr:cNvPr>
        <xdr:cNvSpPr txBox="1"/>
      </xdr:nvSpPr>
      <xdr:spPr>
        <a:xfrm>
          <a:off x="4895276" y="3752272"/>
          <a:ext cx="611909"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04745F-1D05-48A9-929F-18DAAA2AB8A4}" type="TxLink">
            <a:rPr lang="en-US" sz="1600" b="0" i="0" u="none" strike="noStrike">
              <a:solidFill>
                <a:srgbClr val="000000"/>
              </a:solidFill>
              <a:latin typeface="Arial Black" panose="020B0A04020102020204" pitchFamily="34" charset="0"/>
              <a:cs typeface="Calibri"/>
            </a:rPr>
            <a:pPr/>
            <a:t>882</a:t>
          </a:fld>
          <a:endParaRPr lang="en-IN" sz="2400" b="1">
            <a:latin typeface="Arial Black" panose="020B0A04020102020204" pitchFamily="34" charset="0"/>
          </a:endParaRPr>
        </a:p>
      </xdr:txBody>
    </xdr:sp>
    <xdr:clientData/>
  </xdr:twoCellAnchor>
  <xdr:twoCellAnchor>
    <xdr:from>
      <xdr:col>2</xdr:col>
      <xdr:colOff>531090</xdr:colOff>
      <xdr:row>11</xdr:row>
      <xdr:rowOff>150091</xdr:rowOff>
    </xdr:from>
    <xdr:to>
      <xdr:col>8</xdr:col>
      <xdr:colOff>323272</xdr:colOff>
      <xdr:row>13</xdr:row>
      <xdr:rowOff>46182</xdr:rowOff>
    </xdr:to>
    <xdr:sp macro="" textlink="">
      <xdr:nvSpPr>
        <xdr:cNvPr id="67" name="TextBox 66">
          <a:extLst>
            <a:ext uri="{FF2B5EF4-FFF2-40B4-BE49-F238E27FC236}">
              <a16:creationId xmlns:a16="http://schemas.microsoft.com/office/drawing/2014/main" id="{46719DD2-382F-BD6E-7D45-4D67592B570A}"/>
            </a:ext>
          </a:extLst>
        </xdr:cNvPr>
        <xdr:cNvSpPr txBox="1"/>
      </xdr:nvSpPr>
      <xdr:spPr>
        <a:xfrm>
          <a:off x="1847272" y="2366818"/>
          <a:ext cx="3740727"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rPr>
            <a:t>Total Employees</a:t>
          </a:r>
          <a:r>
            <a:rPr lang="en-IN" sz="1400" b="1" baseline="0">
              <a:solidFill>
                <a:srgbClr val="602928"/>
              </a:solidFill>
              <a:latin typeface="Arial Black" panose="020B0A04020102020204" pitchFamily="34" charset="0"/>
            </a:rPr>
            <a:t> By Gender</a:t>
          </a:r>
          <a:endParaRPr lang="en-IN" sz="1400" b="1">
            <a:solidFill>
              <a:srgbClr val="602928"/>
            </a:solidFill>
            <a:latin typeface="Arial Black" panose="020B0A04020102020204" pitchFamily="34" charset="0"/>
          </a:endParaRPr>
        </a:p>
      </xdr:txBody>
    </xdr:sp>
    <xdr:clientData/>
  </xdr:twoCellAnchor>
  <xdr:twoCellAnchor editAs="oneCell">
    <xdr:from>
      <xdr:col>3</xdr:col>
      <xdr:colOff>103909</xdr:colOff>
      <xdr:row>13</xdr:row>
      <xdr:rowOff>80819</xdr:rowOff>
    </xdr:from>
    <xdr:to>
      <xdr:col>8</xdr:col>
      <xdr:colOff>265546</xdr:colOff>
      <xdr:row>16</xdr:row>
      <xdr:rowOff>161637</xdr:rowOff>
    </xdr:to>
    <mc:AlternateContent xmlns:mc="http://schemas.openxmlformats.org/markup-compatibility/2006" xmlns:a14="http://schemas.microsoft.com/office/drawing/2010/main">
      <mc:Choice Requires="a14">
        <xdr:graphicFrame macro="">
          <xdr:nvGraphicFramePr>
            <xdr:cNvPr id="69" name="Gender 3">
              <a:extLst>
                <a:ext uri="{FF2B5EF4-FFF2-40B4-BE49-F238E27FC236}">
                  <a16:creationId xmlns:a16="http://schemas.microsoft.com/office/drawing/2014/main" id="{39C831FB-325F-451A-9224-4BDD9EB1EFA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063338" y="2439390"/>
              <a:ext cx="3427351" cy="6251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138547</xdr:colOff>
      <xdr:row>13</xdr:row>
      <xdr:rowOff>57727</xdr:rowOff>
    </xdr:from>
    <xdr:to>
      <xdr:col>17</xdr:col>
      <xdr:colOff>138546</xdr:colOff>
      <xdr:row>25</xdr:row>
      <xdr:rowOff>69273</xdr:rowOff>
    </xdr:to>
    <xdr:graphicFrame macro="">
      <xdr:nvGraphicFramePr>
        <xdr:cNvPr id="70" name="Chart 69">
          <a:extLst>
            <a:ext uri="{FF2B5EF4-FFF2-40B4-BE49-F238E27FC236}">
              <a16:creationId xmlns:a16="http://schemas.microsoft.com/office/drawing/2014/main" id="{AF625B5F-2072-47D7-BC44-1FB845258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265546</xdr:colOff>
      <xdr:row>11</xdr:row>
      <xdr:rowOff>115455</xdr:rowOff>
    </xdr:from>
    <xdr:to>
      <xdr:col>16</xdr:col>
      <xdr:colOff>611909</xdr:colOff>
      <xdr:row>13</xdr:row>
      <xdr:rowOff>34636</xdr:rowOff>
    </xdr:to>
    <xdr:sp macro="" textlink="">
      <xdr:nvSpPr>
        <xdr:cNvPr id="71" name="TextBox 70">
          <a:extLst>
            <a:ext uri="{FF2B5EF4-FFF2-40B4-BE49-F238E27FC236}">
              <a16:creationId xmlns:a16="http://schemas.microsoft.com/office/drawing/2014/main" id="{D4A70B97-54A1-EA51-15AB-CC5DEB1111D7}"/>
            </a:ext>
          </a:extLst>
        </xdr:cNvPr>
        <xdr:cNvSpPr txBox="1"/>
      </xdr:nvSpPr>
      <xdr:spPr>
        <a:xfrm>
          <a:off x="6188364" y="2332182"/>
          <a:ext cx="4953000"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rgbClr val="602928"/>
              </a:solidFill>
              <a:latin typeface="Arial Black" panose="020B0A04020102020204" pitchFamily="34" charset="0"/>
              <a:ea typeface="+mn-ea"/>
              <a:cs typeface="+mn-cs"/>
            </a:rPr>
            <a:t>Education</a:t>
          </a:r>
          <a:r>
            <a:rPr lang="en-IN" sz="1100"/>
            <a:t> </a:t>
          </a:r>
          <a:r>
            <a:rPr lang="en-IN" sz="1400" b="1">
              <a:solidFill>
                <a:srgbClr val="602928"/>
              </a:solidFill>
              <a:latin typeface="Arial Black" panose="020B0A04020102020204" pitchFamily="34" charset="0"/>
              <a:ea typeface="+mn-ea"/>
              <a:cs typeface="+mn-cs"/>
            </a:rPr>
            <a:t>Wise</a:t>
          </a:r>
          <a:r>
            <a:rPr lang="en-IN" sz="1100"/>
            <a:t> </a:t>
          </a:r>
          <a:r>
            <a:rPr lang="en-IN" sz="1400" b="1">
              <a:solidFill>
                <a:srgbClr val="602928"/>
              </a:solidFill>
              <a:latin typeface="Arial Black" panose="020B0A04020102020204" pitchFamily="34" charset="0"/>
              <a:ea typeface="+mn-ea"/>
              <a:cs typeface="+mn-cs"/>
            </a:rPr>
            <a:t>Attrition</a:t>
          </a:r>
        </a:p>
      </xdr:txBody>
    </xdr:sp>
    <xdr:clientData/>
  </xdr:twoCellAnchor>
  <xdr:twoCellAnchor>
    <xdr:from>
      <xdr:col>17</xdr:col>
      <xdr:colOff>404091</xdr:colOff>
      <xdr:row>11</xdr:row>
      <xdr:rowOff>127000</xdr:rowOff>
    </xdr:from>
    <xdr:to>
      <xdr:col>24</xdr:col>
      <xdr:colOff>334818</xdr:colOff>
      <xdr:row>13</xdr:row>
      <xdr:rowOff>69273</xdr:rowOff>
    </xdr:to>
    <xdr:sp macro="" textlink="">
      <xdr:nvSpPr>
        <xdr:cNvPr id="72" name="TextBox 71">
          <a:extLst>
            <a:ext uri="{FF2B5EF4-FFF2-40B4-BE49-F238E27FC236}">
              <a16:creationId xmlns:a16="http://schemas.microsoft.com/office/drawing/2014/main" id="{2F9EAF36-9893-037E-F37A-A74B5E84929D}"/>
            </a:ext>
          </a:extLst>
        </xdr:cNvPr>
        <xdr:cNvSpPr txBox="1"/>
      </xdr:nvSpPr>
      <xdr:spPr>
        <a:xfrm>
          <a:off x="11591636" y="2343727"/>
          <a:ext cx="4537364" cy="311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baseline="0">
              <a:solidFill>
                <a:srgbClr val="602928"/>
              </a:solidFill>
              <a:latin typeface="Arial Black" panose="020B0A04020102020204" pitchFamily="34" charset="0"/>
              <a:ea typeface="+mn-ea"/>
              <a:cs typeface="+mn-cs"/>
            </a:rPr>
            <a:t>Attrition</a:t>
          </a:r>
          <a:r>
            <a:rPr lang="en-IN" sz="1100" baseline="0"/>
            <a:t> </a:t>
          </a:r>
          <a:r>
            <a:rPr lang="en-IN" sz="1400" b="1" baseline="0">
              <a:solidFill>
                <a:srgbClr val="602928"/>
              </a:solidFill>
              <a:latin typeface="Arial Black" panose="020B0A04020102020204" pitchFamily="34" charset="0"/>
              <a:ea typeface="+mn-ea"/>
              <a:cs typeface="+mn-cs"/>
            </a:rPr>
            <a:t>By</a:t>
          </a:r>
          <a:r>
            <a:rPr lang="en-IN" sz="1100" baseline="0"/>
            <a:t> </a:t>
          </a:r>
          <a:r>
            <a:rPr lang="en-IN" sz="1400" b="1" baseline="0">
              <a:solidFill>
                <a:srgbClr val="602928"/>
              </a:solidFill>
              <a:latin typeface="Arial Black" panose="020B0A04020102020204" pitchFamily="34" charset="0"/>
              <a:ea typeface="+mn-ea"/>
              <a:cs typeface="+mn-cs"/>
            </a:rPr>
            <a:t>Job</a:t>
          </a:r>
          <a:r>
            <a:rPr lang="en-IN" sz="1100" baseline="0"/>
            <a:t> </a:t>
          </a:r>
          <a:r>
            <a:rPr lang="en-IN" sz="1400" b="1" baseline="0">
              <a:solidFill>
                <a:srgbClr val="602928"/>
              </a:solidFill>
              <a:latin typeface="Arial Black" panose="020B0A04020102020204" pitchFamily="34" charset="0"/>
              <a:ea typeface="+mn-ea"/>
              <a:cs typeface="+mn-cs"/>
            </a:rPr>
            <a:t>Role</a:t>
          </a:r>
        </a:p>
      </xdr:txBody>
    </xdr:sp>
    <xdr:clientData/>
  </xdr:twoCellAnchor>
  <xdr:twoCellAnchor>
    <xdr:from>
      <xdr:col>17</xdr:col>
      <xdr:colOff>254000</xdr:colOff>
      <xdr:row>13</xdr:row>
      <xdr:rowOff>34636</xdr:rowOff>
    </xdr:from>
    <xdr:to>
      <xdr:col>24</xdr:col>
      <xdr:colOff>415636</xdr:colOff>
      <xdr:row>25</xdr:row>
      <xdr:rowOff>57726</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EB82F651-970E-4F82-B621-1127C9CCD8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372850" y="2428586"/>
              <a:ext cx="4739986" cy="22709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404091</xdr:colOff>
      <xdr:row>27</xdr:row>
      <xdr:rowOff>115455</xdr:rowOff>
    </xdr:from>
    <xdr:to>
      <xdr:col>9</xdr:col>
      <xdr:colOff>11546</xdr:colOff>
      <xdr:row>39</xdr:row>
      <xdr:rowOff>11546</xdr:rowOff>
    </xdr:to>
    <xdr:graphicFrame macro="">
      <xdr:nvGraphicFramePr>
        <xdr:cNvPr id="75" name="Chart 74">
          <a:extLst>
            <a:ext uri="{FF2B5EF4-FFF2-40B4-BE49-F238E27FC236}">
              <a16:creationId xmlns:a16="http://schemas.microsoft.com/office/drawing/2014/main" id="{27AEB477-FBBE-41D4-9ADE-131074DD5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484909</xdr:colOff>
      <xdr:row>25</xdr:row>
      <xdr:rowOff>161636</xdr:rowOff>
    </xdr:from>
    <xdr:to>
      <xdr:col>9</xdr:col>
      <xdr:colOff>23091</xdr:colOff>
      <xdr:row>27</xdr:row>
      <xdr:rowOff>103909</xdr:rowOff>
    </xdr:to>
    <xdr:sp macro="" textlink="">
      <xdr:nvSpPr>
        <xdr:cNvPr id="76" name="TextBox 75">
          <a:extLst>
            <a:ext uri="{FF2B5EF4-FFF2-40B4-BE49-F238E27FC236}">
              <a16:creationId xmlns:a16="http://schemas.microsoft.com/office/drawing/2014/main" id="{5AC449B3-8242-68B0-24C6-D8EF603E4370}"/>
            </a:ext>
          </a:extLst>
        </xdr:cNvPr>
        <xdr:cNvSpPr txBox="1"/>
      </xdr:nvSpPr>
      <xdr:spPr>
        <a:xfrm>
          <a:off x="1801091" y="5033818"/>
          <a:ext cx="4144818" cy="33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Department</a:t>
          </a:r>
          <a:r>
            <a:rPr lang="en-IN" sz="1600" baseline="0">
              <a:solidFill>
                <a:srgbClr val="602928"/>
              </a:solidFill>
              <a:latin typeface="Arial Black" panose="020B0A04020102020204" pitchFamily="34" charset="0"/>
            </a:rPr>
            <a:t> Wise Attrition</a:t>
          </a:r>
        </a:p>
      </xdr:txBody>
    </xdr:sp>
    <xdr:clientData/>
  </xdr:twoCellAnchor>
  <xdr:twoCellAnchor>
    <xdr:from>
      <xdr:col>9</xdr:col>
      <xdr:colOff>138545</xdr:colOff>
      <xdr:row>27</xdr:row>
      <xdr:rowOff>126999</xdr:rowOff>
    </xdr:from>
    <xdr:to>
      <xdr:col>15</xdr:col>
      <xdr:colOff>57727</xdr:colOff>
      <xdr:row>38</xdr:row>
      <xdr:rowOff>189922</xdr:rowOff>
    </xdr:to>
    <xdr:graphicFrame macro="">
      <xdr:nvGraphicFramePr>
        <xdr:cNvPr id="77" name="Chart 76">
          <a:extLst>
            <a:ext uri="{FF2B5EF4-FFF2-40B4-BE49-F238E27FC236}">
              <a16:creationId xmlns:a16="http://schemas.microsoft.com/office/drawing/2014/main" id="{D6E8ACB4-D81F-41DC-87EA-6B1A38DA2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242455</xdr:colOff>
      <xdr:row>26</xdr:row>
      <xdr:rowOff>0</xdr:rowOff>
    </xdr:from>
    <xdr:to>
      <xdr:col>15</xdr:col>
      <xdr:colOff>34636</xdr:colOff>
      <xdr:row>27</xdr:row>
      <xdr:rowOff>115455</xdr:rowOff>
    </xdr:to>
    <xdr:sp macro="" textlink="">
      <xdr:nvSpPr>
        <xdr:cNvPr id="78" name="TextBox 77">
          <a:extLst>
            <a:ext uri="{FF2B5EF4-FFF2-40B4-BE49-F238E27FC236}">
              <a16:creationId xmlns:a16="http://schemas.microsoft.com/office/drawing/2014/main" id="{A023D459-AD35-11C1-0CCA-0A170F798FE0}"/>
            </a:ext>
          </a:extLst>
        </xdr:cNvPr>
        <xdr:cNvSpPr txBox="1"/>
      </xdr:nvSpPr>
      <xdr:spPr>
        <a:xfrm>
          <a:off x="6165273" y="5068455"/>
          <a:ext cx="3740727"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602928"/>
              </a:solidFill>
              <a:latin typeface="Arial Black" panose="020B0A04020102020204" pitchFamily="34" charset="0"/>
            </a:rPr>
            <a:t>Age</a:t>
          </a:r>
          <a:r>
            <a:rPr lang="en-IN" sz="1600" baseline="0">
              <a:solidFill>
                <a:srgbClr val="602928"/>
              </a:solidFill>
              <a:latin typeface="Arial Black" panose="020B0A04020102020204" pitchFamily="34" charset="0"/>
            </a:rPr>
            <a:t> By Attrition Group</a:t>
          </a:r>
          <a:endParaRPr lang="en-IN" sz="1600">
            <a:solidFill>
              <a:srgbClr val="602928"/>
            </a:solidFill>
            <a:latin typeface="Arial Black" panose="020B0A04020102020204" pitchFamily="34" charset="0"/>
          </a:endParaRPr>
        </a:p>
      </xdr:txBody>
    </xdr:sp>
    <xdr:clientData/>
  </xdr:twoCellAnchor>
  <xdr:twoCellAnchor>
    <xdr:from>
      <xdr:col>15</xdr:col>
      <xdr:colOff>219362</xdr:colOff>
      <xdr:row>27</xdr:row>
      <xdr:rowOff>138546</xdr:rowOff>
    </xdr:from>
    <xdr:to>
      <xdr:col>20</xdr:col>
      <xdr:colOff>11545</xdr:colOff>
      <xdr:row>39</xdr:row>
      <xdr:rowOff>0</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5FDC466E-1B63-4ECF-8347-5FDD9B7C7D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30112" y="5161396"/>
              <a:ext cx="3062433" cy="21474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173181</xdr:colOff>
      <xdr:row>26</xdr:row>
      <xdr:rowOff>1</xdr:rowOff>
    </xdr:from>
    <xdr:to>
      <xdr:col>20</xdr:col>
      <xdr:colOff>23090</xdr:colOff>
      <xdr:row>27</xdr:row>
      <xdr:rowOff>92365</xdr:rowOff>
    </xdr:to>
    <xdr:sp macro="" textlink="">
      <xdr:nvSpPr>
        <xdr:cNvPr id="81" name="TextBox 80">
          <a:extLst>
            <a:ext uri="{FF2B5EF4-FFF2-40B4-BE49-F238E27FC236}">
              <a16:creationId xmlns:a16="http://schemas.microsoft.com/office/drawing/2014/main" id="{A8D07FEA-C942-70F8-12BB-857C418FBFCC}"/>
            </a:ext>
          </a:extLst>
        </xdr:cNvPr>
        <xdr:cNvSpPr txBox="1"/>
      </xdr:nvSpPr>
      <xdr:spPr>
        <a:xfrm>
          <a:off x="10044545" y="5068456"/>
          <a:ext cx="3140363" cy="28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02928"/>
              </a:solidFill>
              <a:latin typeface="Arial Black" panose="020B0A04020102020204" pitchFamily="34" charset="0"/>
            </a:rPr>
            <a:t>Attrition By Marital</a:t>
          </a:r>
          <a:r>
            <a:rPr lang="en-IN" sz="1600" b="1" baseline="0">
              <a:solidFill>
                <a:srgbClr val="602928"/>
              </a:solidFill>
              <a:latin typeface="Arial Black" panose="020B0A04020102020204" pitchFamily="34" charset="0"/>
            </a:rPr>
            <a:t> Status</a:t>
          </a:r>
          <a:endParaRPr lang="en-IN" sz="1600" b="1">
            <a:solidFill>
              <a:srgbClr val="602928"/>
            </a:solidFill>
            <a:latin typeface="Arial Black" panose="020B0A04020102020204" pitchFamily="34" charset="0"/>
          </a:endParaRPr>
        </a:p>
      </xdr:txBody>
    </xdr:sp>
    <xdr:clientData/>
  </xdr:twoCellAnchor>
  <xdr:twoCellAnchor editAs="oneCell">
    <xdr:from>
      <xdr:col>22</xdr:col>
      <xdr:colOff>227610</xdr:colOff>
      <xdr:row>28</xdr:row>
      <xdr:rowOff>42483</xdr:rowOff>
    </xdr:from>
    <xdr:to>
      <xdr:col>24</xdr:col>
      <xdr:colOff>458518</xdr:colOff>
      <xdr:row>34</xdr:row>
      <xdr:rowOff>111756</xdr:rowOff>
    </xdr:to>
    <mc:AlternateContent xmlns:mc="http://schemas.openxmlformats.org/markup-compatibility/2006">
      <mc:Choice xmlns:a14="http://schemas.microsoft.com/office/drawing/2010/main" Requires="a14">
        <xdr:graphicFrame macro="">
          <xdr:nvGraphicFramePr>
            <xdr:cNvPr id="82" name="Department 1">
              <a:extLst>
                <a:ext uri="{FF2B5EF4-FFF2-40B4-BE49-F238E27FC236}">
                  <a16:creationId xmlns:a16="http://schemas.microsoft.com/office/drawing/2014/main" id="{DCCE2EF0-3539-444C-8DFC-F3CE0FAA5B8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596753" y="5204126"/>
              <a:ext cx="1537194" cy="12122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246248</xdr:colOff>
      <xdr:row>28</xdr:row>
      <xdr:rowOff>44120</xdr:rowOff>
    </xdr:from>
    <xdr:to>
      <xdr:col>22</xdr:col>
      <xdr:colOff>264721</xdr:colOff>
      <xdr:row>38</xdr:row>
      <xdr:rowOff>55667</xdr:rowOff>
    </xdr:to>
    <mc:AlternateContent xmlns:mc="http://schemas.openxmlformats.org/markup-compatibility/2006">
      <mc:Choice xmlns:a14="http://schemas.microsoft.com/office/drawing/2010/main" Requires="a14">
        <xdr:graphicFrame macro="">
          <xdr:nvGraphicFramePr>
            <xdr:cNvPr id="83" name="Education Field 2">
              <a:extLst>
                <a:ext uri="{FF2B5EF4-FFF2-40B4-BE49-F238E27FC236}">
                  <a16:creationId xmlns:a16="http://schemas.microsoft.com/office/drawing/2014/main" id="{050E7998-624C-4732-8031-CD7EF9C49C7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309105" y="5205763"/>
              <a:ext cx="1324759" cy="19165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463550</xdr:colOff>
      <xdr:row>1</xdr:row>
      <xdr:rowOff>152400</xdr:rowOff>
    </xdr:from>
    <xdr:to>
      <xdr:col>6</xdr:col>
      <xdr:colOff>479424</xdr:colOff>
      <xdr:row>7</xdr:row>
      <xdr:rowOff>57150</xdr:rowOff>
    </xdr:to>
    <xdr:graphicFrame macro="">
      <xdr:nvGraphicFramePr>
        <xdr:cNvPr id="2" name="Chart 1">
          <a:extLst>
            <a:ext uri="{FF2B5EF4-FFF2-40B4-BE49-F238E27FC236}">
              <a16:creationId xmlns:a16="http://schemas.microsoft.com/office/drawing/2014/main" id="{C5964FBD-3AF2-8CB1-E3B0-5713DDD246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263524</xdr:colOff>
      <xdr:row>7</xdr:row>
      <xdr:rowOff>177800</xdr:rowOff>
    </xdr:from>
    <xdr:to>
      <xdr:col>9</xdr:col>
      <xdr:colOff>165100</xdr:colOff>
      <xdr:row>13</xdr:row>
      <xdr:rowOff>146050</xdr:rowOff>
    </xdr:to>
    <xdr:graphicFrame macro="">
      <xdr:nvGraphicFramePr>
        <xdr:cNvPr id="4" name="Chart 3">
          <a:extLst>
            <a:ext uri="{FF2B5EF4-FFF2-40B4-BE49-F238E27FC236}">
              <a16:creationId xmlns:a16="http://schemas.microsoft.com/office/drawing/2014/main" id="{397ABDD1-0594-667F-43E3-61EEB9A04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457200</xdr:colOff>
      <xdr:row>0</xdr:row>
      <xdr:rowOff>158750</xdr:rowOff>
    </xdr:from>
    <xdr:to>
      <xdr:col>14</xdr:col>
      <xdr:colOff>457200</xdr:colOff>
      <xdr:row>14</xdr:row>
      <xdr:rowOff>15875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745C7298-02CF-2502-3EDF-94DAA3825EF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89950" y="158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539750</xdr:colOff>
      <xdr:row>3</xdr:row>
      <xdr:rowOff>57151</xdr:rowOff>
    </xdr:from>
    <xdr:to>
      <xdr:col>4</xdr:col>
      <xdr:colOff>241300</xdr:colOff>
      <xdr:row>9</xdr:row>
      <xdr:rowOff>1</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54C051F0-C10D-93E9-0A30-111A3C395BD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178050" y="609601"/>
              <a:ext cx="1828800" cy="1136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536575</xdr:colOff>
      <xdr:row>8</xdr:row>
      <xdr:rowOff>38100</xdr:rowOff>
    </xdr:from>
    <xdr:to>
      <xdr:col>7</xdr:col>
      <xdr:colOff>501650</xdr:colOff>
      <xdr:row>16</xdr:row>
      <xdr:rowOff>25400</xdr:rowOff>
    </xdr:to>
    <xdr:graphicFrame macro="">
      <xdr:nvGraphicFramePr>
        <xdr:cNvPr id="2" name="Chart 1">
          <a:extLst>
            <a:ext uri="{FF2B5EF4-FFF2-40B4-BE49-F238E27FC236}">
              <a16:creationId xmlns:a16="http://schemas.microsoft.com/office/drawing/2014/main" id="{F26DC0E1-3F28-C36C-B5B2-FF991D8AC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1314450</xdr:colOff>
      <xdr:row>3</xdr:row>
      <xdr:rowOff>57150</xdr:rowOff>
    </xdr:from>
    <xdr:to>
      <xdr:col>4</xdr:col>
      <xdr:colOff>349250</xdr:colOff>
      <xdr:row>17</xdr:row>
      <xdr:rowOff>3175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9EE98C4-D45E-39BD-3022-C410B1160E8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178050" y="609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425450</xdr:colOff>
      <xdr:row>3</xdr:row>
      <xdr:rowOff>146050</xdr:rowOff>
    </xdr:from>
    <xdr:to>
      <xdr:col>9</xdr:col>
      <xdr:colOff>228600</xdr:colOff>
      <xdr:row>13</xdr:row>
      <xdr:rowOff>114300</xdr:rowOff>
    </xdr:to>
    <xdr:graphicFrame macro="">
      <xdr:nvGraphicFramePr>
        <xdr:cNvPr id="2" name="Chart 1">
          <a:extLst>
            <a:ext uri="{FF2B5EF4-FFF2-40B4-BE49-F238E27FC236}">
              <a16:creationId xmlns:a16="http://schemas.microsoft.com/office/drawing/2014/main" id="{FD41D4AA-7D9A-70E2-D48B-65C00AE6E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482600</xdr:colOff>
      <xdr:row>2</xdr:row>
      <xdr:rowOff>1</xdr:rowOff>
    </xdr:from>
    <xdr:to>
      <xdr:col>5</xdr:col>
      <xdr:colOff>482600</xdr:colOff>
      <xdr:row>9</xdr:row>
      <xdr:rowOff>127001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530EFC8-1134-7ED5-0C14-25F3A7FAF7C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75000" y="368301"/>
              <a:ext cx="1828800" cy="1416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203200</xdr:colOff>
      <xdr:row>2</xdr:row>
      <xdr:rowOff>63500</xdr:rowOff>
    </xdr:from>
    <xdr:to>
      <xdr:col>12</xdr:col>
      <xdr:colOff>203200</xdr:colOff>
      <xdr:row>13</xdr:row>
      <xdr:rowOff>50800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3ED889E8-17AA-7F38-AAD3-6FA53E5E9DF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162800" y="431800"/>
              <a:ext cx="1828800" cy="2012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396875</xdr:colOff>
      <xdr:row>2</xdr:row>
      <xdr:rowOff>101600</xdr:rowOff>
    </xdr:from>
    <xdr:to>
      <xdr:col>7</xdr:col>
      <xdr:colOff>606425</xdr:colOff>
      <xdr:row>17</xdr:row>
      <xdr:rowOff>82550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8B61B1C-B600-4322-67D8-6E723F03BC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699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1054100</xdr:colOff>
      <xdr:row>2</xdr:row>
      <xdr:rowOff>101600</xdr:rowOff>
    </xdr:from>
    <xdr:to>
      <xdr:col>8</xdr:col>
      <xdr:colOff>387350</xdr:colOff>
      <xdr:row>17</xdr:row>
      <xdr:rowOff>82550</xdr:rowOff>
    </xdr:to>
    <xdr:graphicFrame macro="">
      <xdr:nvGraphicFramePr>
        <xdr:cNvPr id="2" name="Chart 1">
          <a:extLst>
            <a:ext uri="{FF2B5EF4-FFF2-40B4-BE49-F238E27FC236}">
              <a16:creationId xmlns:a16="http://schemas.microsoft.com/office/drawing/2014/main" id="{98DA641C-AE9D-7CB8-7EC2-F1CB628D50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247650</xdr:colOff>
      <xdr:row>2</xdr:row>
      <xdr:rowOff>139700</xdr:rowOff>
    </xdr:from>
    <xdr:to>
      <xdr:col>9</xdr:col>
      <xdr:colOff>552450</xdr:colOff>
      <xdr:row>17</xdr:row>
      <xdr:rowOff>120650</xdr:rowOff>
    </xdr:to>
    <xdr:graphicFrame macro="">
      <xdr:nvGraphicFramePr>
        <xdr:cNvPr id="2" name="Chart 1">
          <a:extLst>
            <a:ext uri="{FF2B5EF4-FFF2-40B4-BE49-F238E27FC236}">
              <a16:creationId xmlns:a16="http://schemas.microsoft.com/office/drawing/2014/main" id="{36092DF1-9F58-E1ED-01E7-B5524D927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142875</xdr:colOff>
      <xdr:row>2</xdr:row>
      <xdr:rowOff>101600</xdr:rowOff>
    </xdr:from>
    <xdr:to>
      <xdr:col>11</xdr:col>
      <xdr:colOff>447675</xdr:colOff>
      <xdr:row>17</xdr:row>
      <xdr:rowOff>82550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DAD357A4-2196-FB13-6878-EC8AEBEFD6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699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36.541101273149" createdVersion="8" refreshedVersion="8" minRefreshableVersion="3" recordCount="1470" xr:uid="{A388A32C-B142-4DD6-93D1-2EE2ACC6EC56}">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294906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CAE183-33FC-4D44-9940-E6BFBAE548C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4E3318-5C83-4B64-8A3F-2445C01A13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CB1252-661C-4E17-9D81-181441355FD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6A9CA9-C812-472E-B440-B600F947B01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2">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B54ACB-A030-454C-9644-22E796C7EAC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25EF07-FA9E-48FD-8873-52B2CE126B8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7">
    <chartFormat chart="5"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4" count="1" selected="0">
            <x v="0"/>
          </reference>
        </references>
      </pivotArea>
    </chartFormat>
    <chartFormat chart="8" format="7">
      <pivotArea type="data" outline="0" fieldPosition="0">
        <references count="2">
          <reference field="4294967294" count="1" selected="0">
            <x v="0"/>
          </reference>
          <reference field="4" count="1" selected="0">
            <x v="1"/>
          </reference>
        </references>
      </pivotArea>
    </chartFormat>
    <chartFormat chart="8" format="8">
      <pivotArea type="data" outline="0" fieldPosition="0">
        <references count="2">
          <reference field="4294967294" count="1" selected="0">
            <x v="0"/>
          </reference>
          <reference field="4" count="1" selected="0">
            <x v="2"/>
          </reference>
        </references>
      </pivotArea>
    </chartFormat>
    <chartFormat chart="5" format="1">
      <pivotArea type="data" outline="0" fieldPosition="0">
        <references count="2">
          <reference field="4294967294" count="1" selected="0">
            <x v="0"/>
          </reference>
          <reference field="4" count="1" selected="0">
            <x v="0"/>
          </reference>
        </references>
      </pivotArea>
    </chartFormat>
    <chartFormat chart="5"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8451EA-C69A-4267-ACB6-11501B3CF91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ABAB00B-FE7C-4C15-92A5-2D7FBBD0F74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45C7B8C-C439-42A9-8501-EF5320AEB82E}" sourceName="Gender">
  <pivotTables>
    <pivotTable tabId="2" name="PivotTable1"/>
  </pivotTables>
  <data>
    <tabular pivotCacheId="3294906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686038D-AB27-437A-B0B5-EB42DEFCF47E}" sourceName="Gender">
  <pivotTables>
    <pivotTable tabId="4" name="PivotTable1"/>
  </pivotTables>
  <data>
    <tabular pivotCacheId="329490659">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0E9DDC3E-F1EF-46BD-8B3E-610D40CE6408}" sourceName="Gender">
  <pivotTables>
    <pivotTable tabId="5" name="PivotTable3"/>
  </pivotTables>
  <data>
    <tabular pivotCacheId="32949065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8F285CC-279F-4EF2-B039-50E8BFF973BB}" sourceName="Department">
  <pivotTables>
    <pivotTable tabId="6" name="PivotTable4"/>
    <pivotTable tabId="9" name="PivotTable7"/>
    <pivotTable tabId="8" name="PivotTable6"/>
    <pivotTable tabId="7" name="PivotTable5"/>
    <pivotTable tabId="10" name="PivotTable8"/>
    <pivotTable tabId="2" name="PivotTable1"/>
    <pivotTable tabId="4" name="PivotTable1"/>
    <pivotTable tabId="5" name="PivotTable3"/>
  </pivotTables>
  <data>
    <tabular pivotCacheId="32949065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37586BA-61C9-4F70-9DD8-CC349ABB7148}" sourceName="Education Field">
  <pivotTables>
    <pivotTable tabId="6" name="PivotTable4"/>
    <pivotTable tabId="9" name="PivotTable7"/>
    <pivotTable tabId="8" name="PivotTable6"/>
    <pivotTable tabId="7" name="PivotTable5"/>
    <pivotTable tabId="10" name="PivotTable8"/>
    <pivotTable tabId="2" name="PivotTable1"/>
    <pivotTable tabId="4" name="PivotTable1"/>
    <pivotTable tabId="5" name="PivotTable3"/>
  </pivotTables>
  <data>
    <tabular pivotCacheId="3294906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E297A72-F213-4EBB-90A1-7A944C3E5643}"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7C03493-CB62-4AEF-8EE1-6761E4168387}" cache="Slicer_Gender2" caption="Gender" columnCount="2" rowHeight="241300"/>
  <slicer name="Department 1" xr10:uid="{D61B6B58-09E4-4423-A728-AF8B5AD2CB05}" cache="Slicer_Department" caption="Department" rowHeight="241300"/>
  <slicer name="Education Field 2" xr10:uid="{6FC752D0-EDD9-474B-BCE3-E128ABAA38B5}" cache="Slicer_Education_Field1"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633E2EB-3B75-4C1C-B9EA-BEDECC56C669}" cache="Slicer_Gender1" caption="Gender" rowHeight="241300"/>
  <slicer name="Education Field" xr10:uid="{AF79D949-574A-4A6D-8B5C-1E43B282CA01}" cache="Slicer_Education_Field1"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7CA719A-30CE-4C7E-919B-BE641FD68CD1}" cache="Slicer_Gender2" caption="Gender"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97892DF-CCA4-4660-9EE0-CBAEC6BF2801}" cache="Slicer_Department" caption="Department" rowHeight="241300"/>
  <slicer name="Education Field 1" xr10:uid="{D74209DC-763E-4099-93C0-1F3F139D34D6}" cache="Slicer_Education_Field1"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CF136D-2923-4ECE-85D6-0C31CF28F3A9}" name="Table_1" displayName="Table_1" ref="A1:AR1471">
  <autoFilter ref="A1:AR1471" xr:uid="{B9CF136D-2923-4ECE-85D6-0C31CF28F3A9}"/>
  <tableColumns count="44">
    <tableColumn id="1" xr3:uid="{FD7B3864-F1D5-4FD9-92F0-AAB09032C8C8}" name="Attrition"/>
    <tableColumn id="2" xr3:uid="{6797BC67-8B81-4734-8235-152CCF12518A}" name="Business Travel"/>
    <tableColumn id="3" xr3:uid="{129C3732-4C3D-452A-9A2E-C229BA737BB2}" name="CF_age band"/>
    <tableColumn id="4" xr3:uid="{C4B1CA74-DE85-4400-9255-0DC21F602A3C}" name="CF_attrition label"/>
    <tableColumn id="5" xr3:uid="{1A409B95-2A61-4241-B1B4-5110C7CD4B75}" name="Department"/>
    <tableColumn id="6" xr3:uid="{FC3F943C-4006-48E0-9959-18368E3951F5}" name="Education Field"/>
    <tableColumn id="7" xr3:uid="{B29B4C41-873F-45F6-8F54-27952FF5768E}" name="emp no"/>
    <tableColumn id="8" xr3:uid="{945D816A-ADA8-4B47-8F0F-6B00375DF9D7}" name="Employee Number"/>
    <tableColumn id="9" xr3:uid="{F65C57BE-3AD9-4125-AE6D-AD8C2E55934C}" name="Gender"/>
    <tableColumn id="10" xr3:uid="{9D448D7B-5C59-43A6-8591-FD5784FAF473}" name="Job Role"/>
    <tableColumn id="11" xr3:uid="{6BABC52E-00DA-4D59-AB3B-596B2C06C2C4}" name="Marital Status"/>
    <tableColumn id="12" xr3:uid="{E587D61F-67F2-4FBD-8E3C-59AA89924100}" name="Over Time"/>
    <tableColumn id="13" xr3:uid="{56CEB399-2B79-481A-BCD9-A533F02284AA}" name="Over18"/>
    <tableColumn id="14" xr3:uid="{279FFDF0-6E19-45F8-BD10-B7713EB9F02B}" name="Training Times Last Year"/>
    <tableColumn id="15" xr3:uid="{FAF44876-C361-46BF-9804-EA418B7B06D7}" name="-2"/>
    <tableColumn id="16" xr3:uid="{46BEB304-8D01-4015-8728-07767D5482D6}" name="0"/>
    <tableColumn id="17" xr3:uid="{6BD352E9-BACE-40CD-8195-7D8318CE49F4}" name="Age"/>
    <tableColumn id="18" xr3:uid="{9169EA40-61D0-4E4B-B41A-47F766738C2F}" name="CF_attrition count"/>
    <tableColumn id="19" xr3:uid="{7068052B-A617-49B8-AFC2-82D8C8433D7F}" name="CF_attrition counts"/>
    <tableColumn id="20" xr3:uid="{0389105B-8B4A-48C7-9018-1715990452C1}" name="CF_attrition rate"/>
    <tableColumn id="21" xr3:uid="{AB9D659F-75BB-40F6-A8AD-61F3F7DBBEAE}" name="CF_current Employee"/>
    <tableColumn id="22" xr3:uid="{2D49E377-5D20-4989-ADD0-46AA3654D1E4}" name="Daily Rate"/>
    <tableColumn id="23" xr3:uid="{87DE988B-BC64-4A37-A70E-2F9759F36840}" name="Distance From Home"/>
    <tableColumn id="24" xr3:uid="{A4D8DA8A-6A21-4BC9-924E-7E82D76866C8}" name="Education"/>
    <tableColumn id="25" xr3:uid="{E34EF69A-F48A-42D2-9798-41A5C25EA9A1}" name="Employee Count"/>
    <tableColumn id="26" xr3:uid="{E6BAB377-B913-43DD-9B57-ED696E010595}" name="Environment Satisfaction"/>
    <tableColumn id="27" xr3:uid="{F996C410-7C41-461E-A2D6-4164EE854DB4}" name="Hourly Rate"/>
    <tableColumn id="28" xr3:uid="{9BA04405-5824-434E-ACCB-1B05F38DC7CC}" name="Job Involvement"/>
    <tableColumn id="29" xr3:uid="{C4DE07CE-CB9A-4302-8A01-21409DFCFC2F}" name="Job Level"/>
    <tableColumn id="30" xr3:uid="{E5D2D5CF-C024-4FCC-8B69-DBBEE240DD6D}" name="Job Satisfaction"/>
    <tableColumn id="31" xr3:uid="{47B77987-A3A8-4AE5-B3E7-74D4369E32B4}" name="Monthly Income"/>
    <tableColumn id="32" xr3:uid="{258AB135-F563-48BB-B37D-98A8122AE34F}" name="Monthly Rate"/>
    <tableColumn id="33" xr3:uid="{511E70A5-3A61-4E0C-82FD-DCDB8561DA5B}" name="Num Companies Worked"/>
    <tableColumn id="34" xr3:uid="{BBA3705F-753B-4EF4-B367-0D14AC2DEF51}" name="Percent Salary Hike"/>
    <tableColumn id="35" xr3:uid="{FDACF3FA-E84A-4DA3-A4DD-34A127DF1C83}" name="Performance Rating"/>
    <tableColumn id="36" xr3:uid="{BFDA7BF0-06FF-42B4-99A6-7A8189221A8F}" name="Relationship Satisfaction"/>
    <tableColumn id="37" xr3:uid="{763A147E-83EF-4D09-A8FF-DE658BDAFC64}" name="Standard Hours"/>
    <tableColumn id="38" xr3:uid="{573A9F60-9D16-4199-8292-D85D3353233F}" name="Stock Option Level"/>
    <tableColumn id="39" xr3:uid="{E9104C18-2E83-4686-9337-F0D9B69AD07B}" name="Total Working Years"/>
    <tableColumn id="40" xr3:uid="{65A1919A-5391-45EA-A3C3-34E877CF4B2F}" name="Work Life Balance"/>
    <tableColumn id="41" xr3:uid="{D967F670-96F1-4691-B8AA-B6341A74B2C6}" name="Years At Company"/>
    <tableColumn id="42" xr3:uid="{3DC9428A-20B4-42D5-B6D6-D71B98A1516B}" name="Years In Current Role"/>
    <tableColumn id="43" xr3:uid="{94686437-8668-42E7-BF08-90B045EFCEE5}" name="Years Since Last Promotion"/>
    <tableColumn id="44" xr3:uid="{28C0792D-E0BD-4193-A0B3-66FA5A14506B}"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D7588-6861-483E-B3D6-98333DD9F8F6}">
  <dimension ref="A3:E7"/>
  <sheetViews>
    <sheetView workbookViewId="0">
      <selection activeCell="F14" sqref="F14"/>
    </sheetView>
  </sheetViews>
  <sheetFormatPr defaultRowHeight="14.5" x14ac:dyDescent="0.35"/>
  <cols>
    <col min="1" max="1" width="24.26953125" bestFit="1" customWidth="1"/>
    <col min="2" max="2" width="22.6328125" bestFit="1" customWidth="1"/>
    <col min="3" max="3" width="13.36328125" bestFit="1" customWidth="1"/>
    <col min="4" max="4" width="14.54296875" bestFit="1" customWidth="1"/>
    <col min="5" max="5" width="11.90625" bestFit="1" customWidth="1"/>
  </cols>
  <sheetData>
    <row r="3" spans="1:5" x14ac:dyDescent="0.35">
      <c r="A3" t="s">
        <v>1555</v>
      </c>
      <c r="B3" t="s">
        <v>1554</v>
      </c>
      <c r="C3" t="s">
        <v>1556</v>
      </c>
    </row>
    <row r="4" spans="1:5" x14ac:dyDescent="0.35">
      <c r="A4" s="11">
        <v>1470</v>
      </c>
      <c r="B4" s="11">
        <v>237</v>
      </c>
      <c r="C4" s="11">
        <v>36.923809523809524</v>
      </c>
    </row>
    <row r="6" spans="1:5" x14ac:dyDescent="0.35">
      <c r="A6" t="s">
        <v>1557</v>
      </c>
      <c r="B6" t="s">
        <v>0</v>
      </c>
      <c r="C6" t="s">
        <v>1558</v>
      </c>
      <c r="D6" t="s">
        <v>1559</v>
      </c>
      <c r="E6" t="s">
        <v>1560</v>
      </c>
    </row>
    <row r="7" spans="1:5" x14ac:dyDescent="0.35">
      <c r="A7">
        <f>GETPIVOTDATA("Count of Employee Number",$A$3)</f>
        <v>1470</v>
      </c>
      <c r="B7">
        <f>GETPIVOTDATA("Sum of CF_attrition count",$A$3)</f>
        <v>237</v>
      </c>
      <c r="C7" s="2">
        <f>GETPIVOTDATA("Average of Age",$A$3)</f>
        <v>36.923809523809524</v>
      </c>
      <c r="D7">
        <f>A7-B7</f>
        <v>1233</v>
      </c>
      <c r="E7" s="3">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AEE5C-ACA3-4D86-A3B6-3D96B902C4C6}">
  <dimension ref="AB1:AD27"/>
  <sheetViews>
    <sheetView tabSelected="1" zoomScale="70" zoomScaleNormal="70" workbookViewId="0">
      <selection activeCell="Z34" sqref="Z34"/>
    </sheetView>
  </sheetViews>
  <sheetFormatPr defaultColWidth="12.26953125" defaultRowHeight="15" customHeight="1" x14ac:dyDescent="0.35"/>
  <cols>
    <col min="1" max="26" width="9.36328125" style="9" customWidth="1"/>
    <col min="27" max="16384" width="12.26953125" style="9"/>
  </cols>
  <sheetData>
    <row r="1" spans="30:30" ht="14.5" x14ac:dyDescent="0.35"/>
    <row r="2" spans="30:30" ht="14.5" x14ac:dyDescent="0.35"/>
    <row r="3" spans="30:30" ht="14.5" x14ac:dyDescent="0.35"/>
    <row r="4" spans="30:30" ht="14.5" x14ac:dyDescent="0.35"/>
    <row r="5" spans="30:30" ht="14.5" x14ac:dyDescent="0.35"/>
    <row r="6" spans="30:30" ht="14.5" x14ac:dyDescent="0.35"/>
    <row r="7" spans="30:30" ht="14.5" x14ac:dyDescent="0.35"/>
    <row r="8" spans="30:30" ht="14.5" x14ac:dyDescent="0.35"/>
    <row r="9" spans="30:30" ht="14.5" x14ac:dyDescent="0.35"/>
    <row r="10" spans="30:30" ht="14.5" x14ac:dyDescent="0.35"/>
    <row r="11" spans="30:30" ht="14.5" x14ac:dyDescent="0.35"/>
    <row r="12" spans="30:30" ht="14.5" x14ac:dyDescent="0.35">
      <c r="AD12" s="9" t="s">
        <v>1567</v>
      </c>
    </row>
    <row r="13" spans="30:30" ht="14.5" x14ac:dyDescent="0.35"/>
    <row r="14" spans="30:30" ht="14.5" x14ac:dyDescent="0.35"/>
    <row r="15" spans="30:30" ht="14.5" x14ac:dyDescent="0.35"/>
    <row r="16" spans="30:30" ht="14.5" x14ac:dyDescent="0.35"/>
    <row r="17" spans="28:28" ht="14.5" x14ac:dyDescent="0.35"/>
    <row r="18" spans="28:28" ht="14.5" x14ac:dyDescent="0.35"/>
    <row r="19" spans="28:28" ht="14.5" x14ac:dyDescent="0.35"/>
    <row r="27" spans="28:28" ht="15" customHeight="1" x14ac:dyDescent="0.35">
      <c r="AB27"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FBC8-5835-4D06-8A8F-F7D32F06A8B4}">
  <dimension ref="A3:C9"/>
  <sheetViews>
    <sheetView workbookViewId="0">
      <selection activeCell="A3" sqref="A3"/>
    </sheetView>
  </sheetViews>
  <sheetFormatPr defaultRowHeight="14.5" x14ac:dyDescent="0.35"/>
  <cols>
    <col min="1" max="1" width="23.453125" bestFit="1" customWidth="1"/>
    <col min="2" max="2" width="11.36328125" bestFit="1" customWidth="1"/>
    <col min="3" max="3" width="10.36328125" bestFit="1" customWidth="1"/>
  </cols>
  <sheetData>
    <row r="3" spans="1:3" x14ac:dyDescent="0.35">
      <c r="A3" t="s">
        <v>1561</v>
      </c>
    </row>
    <row r="4" spans="1:3" x14ac:dyDescent="0.35">
      <c r="A4" s="5">
        <v>2.6530612244897958</v>
      </c>
    </row>
    <row r="6" spans="1:3" x14ac:dyDescent="0.35">
      <c r="A6" t="s">
        <v>1562</v>
      </c>
      <c r="B6" s="5">
        <f>GETPIVOTDATA("Job Satisfaction",$A$3)</f>
        <v>2.6530612244897958</v>
      </c>
      <c r="C6" s="4">
        <f>B6/4</f>
        <v>0.66326530612244894</v>
      </c>
    </row>
    <row r="7" spans="1:3" x14ac:dyDescent="0.35">
      <c r="A7" t="s">
        <v>1563</v>
      </c>
      <c r="B7" s="5">
        <f>4-B6</f>
        <v>1.3469387755102042</v>
      </c>
      <c r="C7" s="4">
        <f>B7/4</f>
        <v>0.33673469387755106</v>
      </c>
    </row>
    <row r="8" spans="1:3" ht="17.5" customHeight="1" x14ac:dyDescent="0.35"/>
    <row r="9" spans="1:3" ht="18.5" customHeight="1" x14ac:dyDescent="0.3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249A-B095-486B-98E4-2C43AE86A9A2}">
  <dimension ref="A3:C10"/>
  <sheetViews>
    <sheetView workbookViewId="0">
      <selection activeCell="B4" sqref="B4"/>
    </sheetView>
  </sheetViews>
  <sheetFormatPr defaultRowHeight="14.5" x14ac:dyDescent="0.35"/>
  <cols>
    <col min="1" max="1" width="12.36328125" bestFit="1" customWidth="1"/>
    <col min="2" max="2" width="22.54296875" bestFit="1" customWidth="1"/>
  </cols>
  <sheetData>
    <row r="3" spans="1:3" x14ac:dyDescent="0.35">
      <c r="A3" s="6" t="s">
        <v>1564</v>
      </c>
      <c r="B3" t="s">
        <v>1566</v>
      </c>
    </row>
    <row r="4" spans="1:3" x14ac:dyDescent="0.35">
      <c r="A4" s="7" t="s">
        <v>51</v>
      </c>
      <c r="B4" s="11">
        <v>588</v>
      </c>
    </row>
    <row r="5" spans="1:3" x14ac:dyDescent="0.35">
      <c r="A5" s="7" t="s">
        <v>62</v>
      </c>
      <c r="B5" s="11">
        <v>882</v>
      </c>
    </row>
    <row r="6" spans="1:3" x14ac:dyDescent="0.35">
      <c r="A6" s="7" t="s">
        <v>1565</v>
      </c>
      <c r="B6" s="11">
        <v>1470</v>
      </c>
    </row>
    <row r="9" spans="1:3" x14ac:dyDescent="0.35">
      <c r="A9" s="7" t="s">
        <v>62</v>
      </c>
      <c r="B9">
        <f>IFERROR(GETPIVOTDATA("Employee Count",$A$3,"Gender","Male"),0)</f>
        <v>882</v>
      </c>
      <c r="C9" s="3">
        <f>IFERROR(B9/($B$9+$B$10),0)</f>
        <v>0.6</v>
      </c>
    </row>
    <row r="10" spans="1:3" x14ac:dyDescent="0.35">
      <c r="A10" s="7" t="s">
        <v>51</v>
      </c>
      <c r="B10">
        <f>IFERROR(GETPIVOTDATA("Employee Count",$A$3,"Gender","Female"),0)</f>
        <v>588</v>
      </c>
      <c r="C10" s="3">
        <f>IFERROR(B10/($B$9+$B$10),0)</f>
        <v>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3BBE2-DE1B-4429-946D-4DCC4AD0E7D9}">
  <dimension ref="A3:G18"/>
  <sheetViews>
    <sheetView workbookViewId="0">
      <selection activeCell="B5" sqref="B5"/>
    </sheetView>
  </sheetViews>
  <sheetFormatPr defaultRowHeight="14.5" x14ac:dyDescent="0.35"/>
  <cols>
    <col min="1" max="1" width="15.90625" bestFit="1" customWidth="1"/>
    <col min="2" max="2" width="22.6328125" bestFit="1" customWidth="1"/>
  </cols>
  <sheetData>
    <row r="3" spans="1:2" x14ac:dyDescent="0.35">
      <c r="A3" s="6" t="s">
        <v>1564</v>
      </c>
      <c r="B3" t="s">
        <v>1554</v>
      </c>
    </row>
    <row r="4" spans="1:2" x14ac:dyDescent="0.35">
      <c r="A4" s="7" t="s">
        <v>134</v>
      </c>
      <c r="B4" s="11">
        <v>5</v>
      </c>
    </row>
    <row r="5" spans="1:2" x14ac:dyDescent="0.35">
      <c r="A5" s="7" t="s">
        <v>65</v>
      </c>
      <c r="B5" s="11">
        <v>31</v>
      </c>
    </row>
    <row r="6" spans="1:2" x14ac:dyDescent="0.35">
      <c r="A6" s="7" t="s">
        <v>55</v>
      </c>
      <c r="B6" s="11">
        <v>44</v>
      </c>
    </row>
    <row r="7" spans="1:2" x14ac:dyDescent="0.35">
      <c r="A7" s="7" t="s">
        <v>71</v>
      </c>
      <c r="B7" s="11">
        <v>58</v>
      </c>
    </row>
    <row r="8" spans="1:2" x14ac:dyDescent="0.35">
      <c r="A8" s="7" t="s">
        <v>77</v>
      </c>
      <c r="B8" s="11">
        <v>99</v>
      </c>
    </row>
    <row r="9" spans="1:2" x14ac:dyDescent="0.35">
      <c r="A9" s="7" t="s">
        <v>1565</v>
      </c>
      <c r="B9" s="11">
        <v>237</v>
      </c>
    </row>
    <row r="18" spans="7:7" x14ac:dyDescent="0.35">
      <c r="G18" t="s">
        <v>1567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1F593-B246-4E60-9577-C3D84B79CD75}">
  <dimension ref="A3:E13"/>
  <sheetViews>
    <sheetView workbookViewId="0">
      <selection activeCell="D3" sqref="D3:E12"/>
    </sheetView>
  </sheetViews>
  <sheetFormatPr defaultRowHeight="14.5" x14ac:dyDescent="0.35"/>
  <cols>
    <col min="1" max="1" width="23" bestFit="1" customWidth="1"/>
    <col min="2" max="2" width="22.6328125" bestFit="1" customWidth="1"/>
    <col min="4" max="4" width="23" bestFit="1" customWidth="1"/>
    <col min="5" max="5" width="13.26953125" bestFit="1" customWidth="1"/>
  </cols>
  <sheetData>
    <row r="3" spans="1:5" x14ac:dyDescent="0.35">
      <c r="A3" s="6" t="s">
        <v>1564</v>
      </c>
      <c r="B3" t="s">
        <v>1554</v>
      </c>
      <c r="D3" t="s">
        <v>9</v>
      </c>
      <c r="E3" t="s">
        <v>0</v>
      </c>
    </row>
    <row r="4" spans="1:5" x14ac:dyDescent="0.35">
      <c r="A4" s="7" t="s">
        <v>83</v>
      </c>
      <c r="B4" s="11">
        <v>9</v>
      </c>
      <c r="D4" t="str">
        <f>A4</f>
        <v>Healthcare Representative</v>
      </c>
      <c r="E4">
        <f>GETPIVOTDATA("CF_attrition count",$A$3,"Job Role",A4)</f>
        <v>9</v>
      </c>
    </row>
    <row r="5" spans="1:5" x14ac:dyDescent="0.35">
      <c r="A5" s="7" t="s">
        <v>163</v>
      </c>
      <c r="B5" s="11">
        <v>12</v>
      </c>
      <c r="D5" t="str">
        <f t="shared" ref="D5:D12" si="0">A5</f>
        <v>Human Resources</v>
      </c>
      <c r="E5">
        <f t="shared" ref="E5:E12" si="1">GETPIVOTDATA("CF_attrition count",$A$3,"Job Role",A5)</f>
        <v>12</v>
      </c>
    </row>
    <row r="6" spans="1:5" x14ac:dyDescent="0.35">
      <c r="A6" s="7" t="s">
        <v>68</v>
      </c>
      <c r="B6" s="11">
        <v>62</v>
      </c>
      <c r="D6" t="str">
        <f t="shared" si="0"/>
        <v>Laboratory Technician</v>
      </c>
      <c r="E6">
        <f t="shared" si="1"/>
        <v>62</v>
      </c>
    </row>
    <row r="7" spans="1:5" x14ac:dyDescent="0.35">
      <c r="A7" s="7" t="s">
        <v>95</v>
      </c>
      <c r="B7" s="11">
        <v>5</v>
      </c>
      <c r="D7" t="str">
        <f t="shared" si="0"/>
        <v>Manager</v>
      </c>
      <c r="E7">
        <f t="shared" si="1"/>
        <v>5</v>
      </c>
    </row>
    <row r="8" spans="1:5" x14ac:dyDescent="0.35">
      <c r="A8" s="7" t="s">
        <v>81</v>
      </c>
      <c r="B8" s="11">
        <v>10</v>
      </c>
      <c r="D8" t="str">
        <f t="shared" si="0"/>
        <v>Manufacturing Director</v>
      </c>
      <c r="E8">
        <f t="shared" si="1"/>
        <v>10</v>
      </c>
    </row>
    <row r="9" spans="1:5" x14ac:dyDescent="0.35">
      <c r="A9" s="7" t="s">
        <v>101</v>
      </c>
      <c r="B9" s="11">
        <v>2</v>
      </c>
      <c r="D9" t="str">
        <f t="shared" si="0"/>
        <v>Research Director</v>
      </c>
      <c r="E9">
        <f t="shared" si="1"/>
        <v>2</v>
      </c>
    </row>
    <row r="10" spans="1:5" x14ac:dyDescent="0.35">
      <c r="A10" s="7" t="s">
        <v>63</v>
      </c>
      <c r="B10" s="11">
        <v>47</v>
      </c>
      <c r="D10" t="str">
        <f t="shared" si="0"/>
        <v>Research Scientist</v>
      </c>
      <c r="E10">
        <f t="shared" si="1"/>
        <v>47</v>
      </c>
    </row>
    <row r="11" spans="1:5" x14ac:dyDescent="0.35">
      <c r="A11" s="7" t="s">
        <v>52</v>
      </c>
      <c r="B11" s="11">
        <v>57</v>
      </c>
      <c r="D11" t="str">
        <f t="shared" si="0"/>
        <v>Sales Executive</v>
      </c>
      <c r="E11">
        <f t="shared" si="1"/>
        <v>57</v>
      </c>
    </row>
    <row r="12" spans="1:5" x14ac:dyDescent="0.35">
      <c r="A12" s="7" t="s">
        <v>99</v>
      </c>
      <c r="B12" s="11">
        <v>33</v>
      </c>
      <c r="D12" t="str">
        <f t="shared" si="0"/>
        <v>Sales Representative</v>
      </c>
      <c r="E12">
        <f t="shared" si="1"/>
        <v>33</v>
      </c>
    </row>
    <row r="13" spans="1:5" x14ac:dyDescent="0.35">
      <c r="A13" s="7" t="s">
        <v>1565</v>
      </c>
      <c r="B13" s="1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738C-6F79-49D1-9098-D75301580E1D}">
  <dimension ref="A3:B7"/>
  <sheetViews>
    <sheetView workbookViewId="0">
      <selection activeCell="B4" sqref="B4"/>
    </sheetView>
  </sheetViews>
  <sheetFormatPr defaultRowHeight="14.5" x14ac:dyDescent="0.35"/>
  <cols>
    <col min="1" max="1" width="12.36328125" bestFit="1" customWidth="1"/>
    <col min="2" max="2" width="22.6328125" bestFit="1" customWidth="1"/>
  </cols>
  <sheetData>
    <row r="3" spans="1:2" x14ac:dyDescent="0.35">
      <c r="A3" s="6" t="s">
        <v>1564</v>
      </c>
      <c r="B3" t="s">
        <v>1554</v>
      </c>
    </row>
    <row r="4" spans="1:2" x14ac:dyDescent="0.35">
      <c r="A4" s="7" t="s">
        <v>161</v>
      </c>
      <c r="B4" s="8">
        <v>5.0632911392405063E-2</v>
      </c>
    </row>
    <row r="5" spans="1:2" x14ac:dyDescent="0.35">
      <c r="A5" s="7" t="s">
        <v>60</v>
      </c>
      <c r="B5" s="8">
        <v>0.56118143459915615</v>
      </c>
    </row>
    <row r="6" spans="1:2" x14ac:dyDescent="0.35">
      <c r="A6" s="7" t="s">
        <v>48</v>
      </c>
      <c r="B6" s="8">
        <v>0.3881856540084388</v>
      </c>
    </row>
    <row r="7" spans="1:2" x14ac:dyDescent="0.35">
      <c r="A7" s="7" t="s">
        <v>1565</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B8714-AAC6-42EF-BE7E-31615017AA65}">
  <dimension ref="A3:B9"/>
  <sheetViews>
    <sheetView workbookViewId="0">
      <selection activeCell="B6" sqref="B6"/>
    </sheetView>
  </sheetViews>
  <sheetFormatPr defaultRowHeight="14.5" x14ac:dyDescent="0.35"/>
  <cols>
    <col min="1" max="1" width="12.36328125" bestFit="1" customWidth="1"/>
    <col min="2" max="2" width="23.453125" bestFit="1" customWidth="1"/>
  </cols>
  <sheetData>
    <row r="3" spans="1:2" x14ac:dyDescent="0.35">
      <c r="A3" s="6" t="s">
        <v>1564</v>
      </c>
      <c r="B3" t="s">
        <v>1568</v>
      </c>
    </row>
    <row r="4" spans="1:2" x14ac:dyDescent="0.35">
      <c r="A4" s="7" t="s">
        <v>69</v>
      </c>
      <c r="B4" s="11">
        <v>112</v>
      </c>
    </row>
    <row r="5" spans="1:2" x14ac:dyDescent="0.35">
      <c r="A5" s="7" t="s">
        <v>46</v>
      </c>
      <c r="B5" s="11">
        <v>51</v>
      </c>
    </row>
    <row r="6" spans="1:2" x14ac:dyDescent="0.35">
      <c r="A6" s="7" t="s">
        <v>92</v>
      </c>
      <c r="B6" s="11">
        <v>38</v>
      </c>
    </row>
    <row r="7" spans="1:2" x14ac:dyDescent="0.35">
      <c r="A7" s="7" t="s">
        <v>58</v>
      </c>
      <c r="B7" s="11">
        <v>25</v>
      </c>
    </row>
    <row r="8" spans="1:2" x14ac:dyDescent="0.35">
      <c r="A8" s="7" t="s">
        <v>75</v>
      </c>
      <c r="B8" s="11">
        <v>11</v>
      </c>
    </row>
    <row r="9" spans="1:2" x14ac:dyDescent="0.35">
      <c r="A9" s="7" t="s">
        <v>1565</v>
      </c>
      <c r="B9"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F3469-DDB1-4BE2-98B9-5010FD047476}">
  <dimension ref="A3:E7"/>
  <sheetViews>
    <sheetView workbookViewId="0">
      <selection activeCell="B5" sqref="B5"/>
    </sheetView>
  </sheetViews>
  <sheetFormatPr defaultRowHeight="14.5" x14ac:dyDescent="0.35"/>
  <cols>
    <col min="1" max="1" width="12.36328125" bestFit="1" customWidth="1"/>
    <col min="2" max="2" width="15.81640625" bestFit="1" customWidth="1"/>
    <col min="4" max="4" width="12.36328125" bestFit="1" customWidth="1"/>
  </cols>
  <sheetData>
    <row r="3" spans="1:5" x14ac:dyDescent="0.35">
      <c r="A3" s="6" t="s">
        <v>1564</v>
      </c>
      <c r="B3" t="s">
        <v>1569</v>
      </c>
      <c r="D3" t="s">
        <v>10</v>
      </c>
      <c r="E3" t="s">
        <v>0</v>
      </c>
    </row>
    <row r="4" spans="1:5" x14ac:dyDescent="0.35">
      <c r="A4" s="7" t="s">
        <v>64</v>
      </c>
      <c r="B4" s="11">
        <v>673</v>
      </c>
      <c r="D4" t="str">
        <f>A4</f>
        <v>Married</v>
      </c>
      <c r="E4">
        <f>GETPIVOTDATA("Attrition",$A$3,"Marital Status",A4)</f>
        <v>673</v>
      </c>
    </row>
    <row r="5" spans="1:5" x14ac:dyDescent="0.35">
      <c r="A5" s="7" t="s">
        <v>53</v>
      </c>
      <c r="B5" s="11">
        <v>470</v>
      </c>
      <c r="D5" t="str">
        <f t="shared" ref="D5:D6" si="0">A5</f>
        <v>Single</v>
      </c>
      <c r="E5">
        <f t="shared" ref="E5:E6" si="1">GETPIVOTDATA("Attrition",$A$3,"Marital Status",A5)</f>
        <v>470</v>
      </c>
    </row>
    <row r="6" spans="1:5" x14ac:dyDescent="0.35">
      <c r="A6" s="7" t="s">
        <v>79</v>
      </c>
      <c r="B6" s="11">
        <v>327</v>
      </c>
      <c r="D6" t="str">
        <f t="shared" si="0"/>
        <v>Divorced</v>
      </c>
      <c r="E6">
        <f t="shared" si="1"/>
        <v>327</v>
      </c>
    </row>
    <row r="7" spans="1:5" x14ac:dyDescent="0.35">
      <c r="A7" s="7" t="s">
        <v>1565</v>
      </c>
      <c r="B7" s="11">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78F5-4F1A-475D-AAC3-3DDE4C15BBCB}">
  <dimension ref="A1:AR1471"/>
  <sheetViews>
    <sheetView workbookViewId="0">
      <pane ySplit="1" topLeftCell="A2" activePane="bottomLeft" state="frozen"/>
      <selection pane="bottomLeft" activeCell="D8" sqref="D8"/>
    </sheetView>
  </sheetViews>
  <sheetFormatPr defaultColWidth="18.54296875" defaultRowHeight="14.5" x14ac:dyDescent="0.35"/>
  <sheetData>
    <row r="1" spans="1:4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5"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5"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5"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5"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5"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5"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5"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5"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5"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5"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5"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5"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5"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5"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5"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5"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5"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5"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5"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project</vt:lpstr>
      <vt:lpstr>Sheet4</vt:lpstr>
      <vt:lpstr>Sheet5</vt:lpstr>
      <vt:lpstr>education by attrition</vt:lpstr>
      <vt:lpstr>job role attrition wise</vt:lpstr>
      <vt:lpstr>department</vt:lpstr>
      <vt:lpstr>attrition by age</vt:lpstr>
      <vt:lpstr>marital status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Saini</dc:creator>
  <cp:lastModifiedBy>Rahul Saini</cp:lastModifiedBy>
  <dcterms:created xsi:type="dcterms:W3CDTF">2024-05-24T07:28:08Z</dcterms:created>
  <dcterms:modified xsi:type="dcterms:W3CDTF">2024-06-03T06:11:27Z</dcterms:modified>
</cp:coreProperties>
</file>