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8" windowWidth="14808" windowHeight="7836" activeTab="3"/>
  </bookViews>
  <sheets>
    <sheet name="Bagga Trucks" sheetId="4" r:id="rId1"/>
    <sheet name="Bility 01" sheetId="2" r:id="rId2"/>
    <sheet name="Bility 02" sheetId="3" r:id="rId3"/>
    <sheet name="Rj Trucks " sheetId="5" r:id="rId4"/>
  </sheets>
  <calcPr calcId="144525"/>
</workbook>
</file>

<file path=xl/calcChain.xml><?xml version="1.0" encoding="utf-8"?>
<calcChain xmlns="http://schemas.openxmlformats.org/spreadsheetml/2006/main">
  <c r="N39" i="5" l="1"/>
  <c r="F38" i="5"/>
  <c r="K30" i="5"/>
  <c r="K22" i="5" l="1"/>
  <c r="F15" i="3" l="1"/>
  <c r="F23" i="3" s="1"/>
  <c r="F24" i="3" l="1"/>
  <c r="F25" i="3" s="1"/>
</calcChain>
</file>

<file path=xl/sharedStrings.xml><?xml version="1.0" encoding="utf-8"?>
<sst xmlns="http://schemas.openxmlformats.org/spreadsheetml/2006/main" count="246" uniqueCount="218">
  <si>
    <t>TRUCK NO</t>
  </si>
  <si>
    <t>DATE</t>
  </si>
  <si>
    <t>G.R. NO.</t>
  </si>
  <si>
    <r>
      <rPr>
        <b/>
        <sz val="14"/>
        <color indexed="8"/>
        <rFont val="Calibri"/>
        <family val="2"/>
      </rPr>
      <t xml:space="preserve">FROM </t>
    </r>
    <r>
      <rPr>
        <b/>
        <i/>
        <u/>
        <sz val="14"/>
        <color indexed="8"/>
        <rFont val="Calibri"/>
        <family val="2"/>
      </rPr>
      <t>GHANAULI</t>
    </r>
    <r>
      <rPr>
        <b/>
        <i/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 xml:space="preserve"> TO  </t>
    </r>
    <r>
      <rPr>
        <b/>
        <i/>
        <u/>
        <sz val="14"/>
        <color indexed="8"/>
        <rFont val="Calibri"/>
        <family val="2"/>
      </rPr>
      <t>BAGA (H.P)</t>
    </r>
  </si>
  <si>
    <t>TRUCK NO.</t>
  </si>
  <si>
    <t>CONSIGNOR</t>
  </si>
  <si>
    <t>CONSIGNEE</t>
  </si>
  <si>
    <t>ADDRESS : SIDDHI ENTERPRISES</t>
  </si>
  <si>
    <t>ADDRESS : M/S ULTRATECH CEMENT LTD.</t>
  </si>
  <si>
    <t xml:space="preserve">  POST -SAWA -DISS  -CHITTORGARH ( RAJ. )  312613</t>
  </si>
  <si>
    <t>BAGGA CEMENT WORKS, BAGGA, DIST.SOLAN (H.P.)</t>
  </si>
  <si>
    <t>GSTIN NO. 02AAACL6442L2ZL</t>
  </si>
  <si>
    <t>NO. OF</t>
  </si>
  <si>
    <t>GOODS AS SOLD TO BE CONTAINED</t>
  </si>
  <si>
    <t>ACTUAL WT.</t>
  </si>
  <si>
    <t>RATE</t>
  </si>
  <si>
    <t>TOTAL FREIGHT</t>
  </si>
  <si>
    <t xml:space="preserve">ADVANCE </t>
  </si>
  <si>
    <t>REMARKS</t>
  </si>
  <si>
    <t>ARTICLES</t>
  </si>
  <si>
    <t>LOOSE</t>
  </si>
  <si>
    <t>NO INSURED OWNER RISK</t>
  </si>
  <si>
    <t>SIGNATURE OF CONSIGNEE</t>
  </si>
  <si>
    <t>SIGNATURE OF DRIVER</t>
  </si>
  <si>
    <t>GSTIN NO. 08ACMPN8653Q3ZG</t>
  </si>
  <si>
    <t>HP64B-4133</t>
  </si>
  <si>
    <t>MOBILE : 92162-61357,9216170257,92163-61357</t>
  </si>
  <si>
    <r>
      <rPr>
        <b/>
        <sz val="12"/>
        <color indexed="8"/>
        <rFont val="Calibri"/>
        <family val="2"/>
      </rPr>
      <t>FOR simla bilaspur  goods</t>
    </r>
    <r>
      <rPr>
        <b/>
        <i/>
        <sz val="12"/>
        <color indexed="8"/>
        <rFont val="Calibri"/>
        <family val="2"/>
      </rPr>
      <t xml:space="preserve">   /SIMRAN   </t>
    </r>
  </si>
  <si>
    <t>subject to chandigarh jurisdiction only</t>
  </si>
  <si>
    <t>SHIMLA BILASPUR GOODS TRANSPORT COMPANY</t>
  </si>
  <si>
    <t>SHOP NO 131, REAILWAY ROAD, DARUA, CHANDIGARH 160101</t>
  </si>
  <si>
    <t>PH- 92165-05757,7589005870,9463651769</t>
  </si>
  <si>
    <t xml:space="preserve"> TAX INVOICE</t>
  </si>
  <si>
    <t>M/S ULTRATECH CEMENT LTD.</t>
  </si>
  <si>
    <t>BAGGA CEMENT WORKS, BAGGA,</t>
  </si>
  <si>
    <t>CHITTORGARH ( RAJASTHAN )</t>
  </si>
  <si>
    <t>DIST.SOLAN (H.P.) 02</t>
  </si>
  <si>
    <t>STATE CODE : 08</t>
  </si>
  <si>
    <t>GSTIN 02AAC164421221</t>
  </si>
  <si>
    <t>STATE OF SUPPLY : RAJASTHAN</t>
  </si>
  <si>
    <r>
      <rPr>
        <b/>
        <sz val="12"/>
        <color indexed="8"/>
        <rFont val="Calibri"/>
        <family val="2"/>
      </rPr>
      <t xml:space="preserve">FROM  </t>
    </r>
    <r>
      <rPr>
        <b/>
        <i/>
        <u/>
        <sz val="12"/>
        <color indexed="8"/>
        <rFont val="Calibri"/>
        <family val="2"/>
      </rPr>
      <t>GHANAULI</t>
    </r>
    <r>
      <rPr>
        <b/>
        <sz val="12"/>
        <color indexed="8"/>
        <rFont val="Calibri"/>
        <family val="2"/>
      </rPr>
      <t xml:space="preserve">  TO  </t>
    </r>
    <r>
      <rPr>
        <b/>
        <i/>
        <u/>
        <sz val="12"/>
        <color indexed="8"/>
        <rFont val="Calibri"/>
        <family val="2"/>
      </rPr>
      <t>BAGA (H.P)</t>
    </r>
  </si>
  <si>
    <t>SNIN CODE</t>
  </si>
  <si>
    <t>DISCRIPTION OF MATERIAL</t>
  </si>
  <si>
    <t xml:space="preserve">QNTY(MT) </t>
  </si>
  <si>
    <t>RATE PER MT</t>
  </si>
  <si>
    <t>AMOUNT</t>
  </si>
  <si>
    <t>RED OCHER LOW SILICA</t>
  </si>
  <si>
    <t>TOTAL</t>
  </si>
  <si>
    <t>IGST 5%</t>
  </si>
  <si>
    <t>NET AMOUNT</t>
  </si>
  <si>
    <t>SIMRAN</t>
  </si>
  <si>
    <t>SIDDHI ENTERPRISES</t>
  </si>
  <si>
    <t>POST-SAWA, DIST- CHITTORGARH-312613</t>
  </si>
  <si>
    <t xml:space="preserve">. </t>
  </si>
  <si>
    <t xml:space="preserve">FOR SIDDHI ENTER PRISES    </t>
  </si>
  <si>
    <t>CH. NO.</t>
  </si>
  <si>
    <t>2821/25309060</t>
  </si>
  <si>
    <t xml:space="preserve">RED OCHER LOW SILICA </t>
  </si>
  <si>
    <t>SO</t>
  </si>
  <si>
    <t>TURCK NO</t>
  </si>
  <si>
    <t>WT</t>
  </si>
  <si>
    <t>ADV</t>
  </si>
  <si>
    <t>GRNO</t>
  </si>
  <si>
    <t>CHNO</t>
  </si>
  <si>
    <t>RO5001</t>
  </si>
  <si>
    <t>RO5002</t>
  </si>
  <si>
    <t>RO5003</t>
  </si>
  <si>
    <t>RO5004</t>
  </si>
  <si>
    <t>RO5005</t>
  </si>
  <si>
    <t>RO5006</t>
  </si>
  <si>
    <t>RO5007</t>
  </si>
  <si>
    <t>RO5008</t>
  </si>
  <si>
    <t>RO5009</t>
  </si>
  <si>
    <t>RO5010</t>
  </si>
  <si>
    <t>RO5011</t>
  </si>
  <si>
    <t>RO5012</t>
  </si>
  <si>
    <t>RO5013</t>
  </si>
  <si>
    <t>RO5014</t>
  </si>
  <si>
    <t>RO5015</t>
  </si>
  <si>
    <t>RO5016</t>
  </si>
  <si>
    <t>RO5017</t>
  </si>
  <si>
    <t>RO5018</t>
  </si>
  <si>
    <t>RO5019</t>
  </si>
  <si>
    <t>RO5020</t>
  </si>
  <si>
    <t>CH NO</t>
  </si>
  <si>
    <t>RJ01GC-2135</t>
  </si>
  <si>
    <t>HP52C-8109</t>
  </si>
  <si>
    <t xml:space="preserve">HP11-7858 </t>
  </si>
  <si>
    <t>HP62C-0549</t>
  </si>
  <si>
    <t>HP69A-4377</t>
  </si>
  <si>
    <t>HP64A-9487</t>
  </si>
  <si>
    <t>RECIVING WEIGHT</t>
  </si>
  <si>
    <t>RJ06GB-9897</t>
  </si>
  <si>
    <t>RJ06GC-0225</t>
  </si>
  <si>
    <t>RJ06GC-4943</t>
  </si>
  <si>
    <t>NL01AF-0873</t>
  </si>
  <si>
    <t>RJ01GC-4675</t>
  </si>
  <si>
    <t xml:space="preserve"> </t>
  </si>
  <si>
    <t>HP11C-5157</t>
  </si>
  <si>
    <t>HP11A-7327</t>
  </si>
  <si>
    <t>HP64C-1045</t>
  </si>
  <si>
    <t>HP11A-2257</t>
  </si>
  <si>
    <t xml:space="preserve">G.R. No </t>
  </si>
  <si>
    <t>NL01AF-2341</t>
  </si>
  <si>
    <t>HP11B-3747</t>
  </si>
  <si>
    <t>HP11B-5587</t>
  </si>
  <si>
    <t>HP62C-5587</t>
  </si>
  <si>
    <t>M.T</t>
  </si>
  <si>
    <t>HP64B-5501</t>
  </si>
  <si>
    <t>Total Truck</t>
  </si>
  <si>
    <t>RJ01GB-8547</t>
  </si>
  <si>
    <t>RJ09GB-4820</t>
  </si>
  <si>
    <t>RJ01GB-7397</t>
  </si>
  <si>
    <t>RJ48GB-0131</t>
  </si>
  <si>
    <t>RJ09GB-8184</t>
  </si>
  <si>
    <t>RJ01GB-8184</t>
  </si>
  <si>
    <t>RJ09GB-9328</t>
  </si>
  <si>
    <t>RJ09GC-4325</t>
  </si>
  <si>
    <t>RJ09GC-5523</t>
  </si>
  <si>
    <t>RJ09GC-7862</t>
  </si>
  <si>
    <t>RJ09GC-5526</t>
  </si>
  <si>
    <t>RJ09GC-6703</t>
  </si>
  <si>
    <t>RJ09GC-8316</t>
  </si>
  <si>
    <t>RJ06GB-9453</t>
  </si>
  <si>
    <t>RJ01GB-6447</t>
  </si>
  <si>
    <t>RJ01GB-5547</t>
  </si>
  <si>
    <t>HP24E-7982</t>
  </si>
  <si>
    <t>HP64A-5714</t>
  </si>
  <si>
    <t>Dispatch</t>
  </si>
  <si>
    <t>DISPATCH</t>
  </si>
  <si>
    <t>RO5021</t>
  </si>
  <si>
    <t>RO5022</t>
  </si>
  <si>
    <t>HP64A-6552</t>
  </si>
  <si>
    <t>HP64A-8128</t>
  </si>
  <si>
    <t>HP11B-2237</t>
  </si>
  <si>
    <t>RJ09GC-3127</t>
  </si>
  <si>
    <t>RJ01GB-5647</t>
  </si>
  <si>
    <t>RJ09GC-2838</t>
  </si>
  <si>
    <t>HP93A-6310</t>
  </si>
  <si>
    <t>HP11C-2057</t>
  </si>
  <si>
    <t>HP24A-8701</t>
  </si>
  <si>
    <t>RO5023</t>
  </si>
  <si>
    <t>RO5024</t>
  </si>
  <si>
    <t>HP62A-1713</t>
  </si>
  <si>
    <t>HP11A-6347</t>
  </si>
  <si>
    <t>RO5025</t>
  </si>
  <si>
    <t>NILL</t>
  </si>
  <si>
    <t>RO5026</t>
  </si>
  <si>
    <t>HP11A-1325</t>
  </si>
  <si>
    <t>RO5027</t>
  </si>
  <si>
    <t>HP24B-8893</t>
  </si>
  <si>
    <t>RO5028</t>
  </si>
  <si>
    <t>RO5029</t>
  </si>
  <si>
    <t>HP64C-1587</t>
  </si>
  <si>
    <t>RO5030</t>
  </si>
  <si>
    <t>HP69-9035</t>
  </si>
  <si>
    <t>RO5031</t>
  </si>
  <si>
    <t>HP12D-6621</t>
  </si>
  <si>
    <t>RO5032</t>
  </si>
  <si>
    <t>HP62B-1441</t>
  </si>
  <si>
    <t>RO5033</t>
  </si>
  <si>
    <t>RO5034</t>
  </si>
  <si>
    <t>HP62A-5501</t>
  </si>
  <si>
    <t>HP63B-2051</t>
  </si>
  <si>
    <t>RO5035</t>
  </si>
  <si>
    <t>RO5036</t>
  </si>
  <si>
    <t>RO5037</t>
  </si>
  <si>
    <t>RO5038</t>
  </si>
  <si>
    <t>RO5039</t>
  </si>
  <si>
    <t>RO5040</t>
  </si>
  <si>
    <t>RO5041</t>
  </si>
  <si>
    <t>RO5042</t>
  </si>
  <si>
    <t>RO5043</t>
  </si>
  <si>
    <t>RO5044</t>
  </si>
  <si>
    <t>RO5045</t>
  </si>
  <si>
    <t>RO5046</t>
  </si>
  <si>
    <t>RO5047</t>
  </si>
  <si>
    <t>RO5048</t>
  </si>
  <si>
    <t>HP69A-3214</t>
  </si>
  <si>
    <t>HP24D-1463</t>
  </si>
  <si>
    <t>HP24E-2057</t>
  </si>
  <si>
    <t>HP11A-7299</t>
  </si>
  <si>
    <t>HP24E-1138</t>
  </si>
  <si>
    <t>HP69-7138</t>
  </si>
  <si>
    <t>HP24D-3657</t>
  </si>
  <si>
    <t>HP69-5917</t>
  </si>
  <si>
    <t>recving</t>
  </si>
  <si>
    <t>Pending stock</t>
  </si>
  <si>
    <t>HP62A-0918</t>
  </si>
  <si>
    <t>HP11C-2512</t>
  </si>
  <si>
    <t>HP24C-9827</t>
  </si>
  <si>
    <t>HP69-8057</t>
  </si>
  <si>
    <t>HP69A-9057</t>
  </si>
  <si>
    <t>HP64B-7196</t>
  </si>
  <si>
    <t>INAM</t>
  </si>
  <si>
    <t>RO5049</t>
  </si>
  <si>
    <t>RO5050</t>
  </si>
  <si>
    <t>HP64B-3465</t>
  </si>
  <si>
    <t>HP64B-0277</t>
  </si>
  <si>
    <t>RO5051</t>
  </si>
  <si>
    <t>RO5052</t>
  </si>
  <si>
    <t>RO5053</t>
  </si>
  <si>
    <t>RO5054</t>
  </si>
  <si>
    <t>HP24C-9977</t>
  </si>
  <si>
    <t>RO5055</t>
  </si>
  <si>
    <t>HP69-9797</t>
  </si>
  <si>
    <t>RO5056</t>
  </si>
  <si>
    <t>HP11C-5599</t>
  </si>
  <si>
    <t>RO-5056</t>
  </si>
  <si>
    <t>RJ01GC-3855</t>
  </si>
  <si>
    <t>RJ32GC-9841</t>
  </si>
  <si>
    <t>RJ09GD-3841</t>
  </si>
  <si>
    <t>RJ01GB-9309</t>
  </si>
  <si>
    <t>RJ09GC-8481</t>
  </si>
  <si>
    <t xml:space="preserve">RECVING </t>
  </si>
  <si>
    <t>DISP</t>
  </si>
  <si>
    <t>STOCK</t>
  </si>
  <si>
    <t>SIDDHI  REDOCHER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</si>
</sst>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 [$₹-4009]\ * #,##0_ ;_ [$₹-4009]\ * \-#,##0_ ;_ [$₹-4009]\ * &quot;-&quot;??_ ;_ @_ "/>
  </numFmts>
  <fonts count="2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i/>
      <u/>
      <sz val="14"/>
      <color indexed="8"/>
      <name val="Calibri"/>
      <family val="2"/>
    </font>
    <font>
      <b/>
      <i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0"/>
      <color theme="1"/>
      <name val="Bahnschrift SemiBold Condensed"/>
      <family val="2"/>
    </font>
    <font>
      <b/>
      <sz val="24"/>
      <color theme="1"/>
      <name val="Bookman Old Style"/>
      <family val="1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indexed="8"/>
      <name val="Calibri"/>
      <family val="2"/>
    </font>
    <font>
      <b/>
      <u val="double"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16" borderId="0" applyNumberFormat="0" applyBorder="0" applyAlignment="0" applyProtection="0"/>
  </cellStyleXfs>
  <cellXfs count="205">
    <xf numFmtId="0" fontId="0" fillId="0" borderId="0" xfId="0"/>
    <xf numFmtId="0" fontId="5" fillId="0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2" fillId="0" borderId="21" xfId="0" applyFont="1" applyFill="1" applyBorder="1" applyAlignment="1"/>
    <xf numFmtId="0" fontId="10" fillId="0" borderId="24" xfId="0" applyFont="1" applyFill="1" applyBorder="1" applyAlignment="1"/>
    <xf numFmtId="0" fontId="10" fillId="0" borderId="29" xfId="0" applyFont="1" applyFill="1" applyBorder="1" applyAlignment="1"/>
    <xf numFmtId="0" fontId="3" fillId="4" borderId="32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0" borderId="19" xfId="0" applyFont="1" applyFill="1" applyBorder="1" applyAlignment="1"/>
    <xf numFmtId="0" fontId="21" fillId="0" borderId="20" xfId="0" applyFont="1" applyFill="1" applyBorder="1" applyAlignment="1"/>
    <xf numFmtId="0" fontId="3" fillId="0" borderId="20" xfId="0" applyFont="1" applyFill="1" applyBorder="1" applyAlignment="1"/>
    <xf numFmtId="0" fontId="3" fillId="0" borderId="25" xfId="0" applyFont="1" applyFill="1" applyBorder="1" applyAlignment="1"/>
    <xf numFmtId="0" fontId="3" fillId="0" borderId="0" xfId="0" applyFont="1" applyFill="1" applyBorder="1" applyAlignment="1"/>
    <xf numFmtId="0" fontId="2" fillId="0" borderId="26" xfId="0" applyFont="1" applyFill="1" applyBorder="1" applyAlignment="1"/>
    <xf numFmtId="0" fontId="3" fillId="0" borderId="30" xfId="0" applyFont="1" applyFill="1" applyBorder="1" applyAlignment="1"/>
    <xf numFmtId="0" fontId="3" fillId="0" borderId="28" xfId="0" applyFont="1" applyFill="1" applyBorder="1" applyAlignment="1"/>
    <xf numFmtId="0" fontId="2" fillId="0" borderId="31" xfId="0" applyFont="1" applyFill="1" applyBorder="1" applyAlignment="1"/>
    <xf numFmtId="0" fontId="5" fillId="0" borderId="9" xfId="0" applyFont="1" applyFill="1" applyBorder="1" applyAlignment="1"/>
    <xf numFmtId="0" fontId="5" fillId="3" borderId="54" xfId="0" applyFont="1" applyFill="1" applyBorder="1" applyAlignment="1">
      <alignment horizontal="center"/>
    </xf>
    <xf numFmtId="0" fontId="2" fillId="2" borderId="55" xfId="0" applyFont="1" applyFill="1" applyBorder="1" applyAlignment="1"/>
    <xf numFmtId="0" fontId="5" fillId="0" borderId="56" xfId="0" applyFont="1" applyFill="1" applyBorder="1" applyAlignment="1"/>
    <xf numFmtId="0" fontId="5" fillId="0" borderId="33" xfId="0" applyFont="1" applyFill="1" applyBorder="1" applyAlignment="1"/>
    <xf numFmtId="0" fontId="5" fillId="3" borderId="17" xfId="0" applyFont="1" applyFill="1" applyBorder="1" applyAlignment="1">
      <alignment horizontal="center"/>
    </xf>
    <xf numFmtId="0" fontId="2" fillId="2" borderId="57" xfId="0" applyFont="1" applyFill="1" applyBorder="1" applyAlignment="1"/>
    <xf numFmtId="0" fontId="5" fillId="0" borderId="58" xfId="0" applyFont="1" applyFill="1" applyBorder="1" applyAlignment="1"/>
    <xf numFmtId="0" fontId="3" fillId="4" borderId="32" xfId="0" applyFont="1" applyFill="1" applyBorder="1" applyAlignment="1"/>
    <xf numFmtId="0" fontId="3" fillId="4" borderId="59" xfId="0" applyFont="1" applyFill="1" applyBorder="1" applyAlignment="1"/>
    <xf numFmtId="0" fontId="5" fillId="4" borderId="59" xfId="0" applyFont="1" applyFill="1" applyBorder="1" applyAlignment="1">
      <alignment horizontal="right"/>
    </xf>
    <xf numFmtId="0" fontId="5" fillId="4" borderId="59" xfId="0" applyFont="1" applyFill="1" applyBorder="1" applyAlignment="1">
      <alignment horizontal="center"/>
    </xf>
    <xf numFmtId="0" fontId="5" fillId="4" borderId="60" xfId="0" applyFont="1" applyFill="1" applyBorder="1" applyAlignment="1">
      <alignment horizontal="right"/>
    </xf>
    <xf numFmtId="0" fontId="2" fillId="0" borderId="8" xfId="0" applyFont="1" applyFill="1" applyBorder="1" applyAlignment="1"/>
    <xf numFmtId="0" fontId="2" fillId="0" borderId="0" xfId="0" applyFont="1" applyFill="1" applyBorder="1" applyAlignment="1"/>
    <xf numFmtId="0" fontId="2" fillId="0" borderId="24" xfId="0" applyFont="1" applyFill="1" applyBorder="1" applyAlignment="1"/>
    <xf numFmtId="0" fontId="5" fillId="0" borderId="1" xfId="0" applyFont="1" applyBorder="1" applyAlignment="1"/>
    <xf numFmtId="2" fontId="5" fillId="0" borderId="1" xfId="0" applyNumberFormat="1" applyFont="1" applyBorder="1" applyAlignment="1"/>
    <xf numFmtId="0" fontId="3" fillId="0" borderId="61" xfId="0" applyFont="1" applyFill="1" applyBorder="1" applyAlignment="1">
      <alignment horizontal="right"/>
    </xf>
    <xf numFmtId="0" fontId="3" fillId="0" borderId="35" xfId="0" applyFont="1" applyFill="1" applyBorder="1" applyAlignment="1">
      <alignment horizontal="right"/>
    </xf>
    <xf numFmtId="0" fontId="3" fillId="0" borderId="62" xfId="0" applyFont="1" applyFill="1" applyBorder="1" applyAlignment="1">
      <alignment horizontal="right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3" fillId="7" borderId="0" xfId="0" applyFont="1" applyFill="1" applyAlignment="1">
      <alignment horizontal="center"/>
    </xf>
    <xf numFmtId="14" fontId="3" fillId="7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0" fontId="3" fillId="12" borderId="0" xfId="0" applyFont="1" applyFill="1" applyAlignment="1">
      <alignment horizontal="center"/>
    </xf>
    <xf numFmtId="14" fontId="3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4" fontId="0" fillId="12" borderId="0" xfId="0" applyNumberFormat="1" applyFill="1" applyAlignment="1">
      <alignment horizontal="center" vertical="top"/>
    </xf>
    <xf numFmtId="0" fontId="0" fillId="13" borderId="0" xfId="0" applyFill="1" applyAlignment="1">
      <alignment horizontal="center"/>
    </xf>
    <xf numFmtId="14" fontId="0" fillId="13" borderId="0" xfId="0" applyNumberFormat="1" applyFill="1" applyAlignment="1">
      <alignment horizontal="center"/>
    </xf>
    <xf numFmtId="0" fontId="0" fillId="8" borderId="0" xfId="0" applyFill="1"/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3" fillId="7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0" fillId="14" borderId="0" xfId="0" applyFill="1"/>
    <xf numFmtId="14" fontId="0" fillId="9" borderId="0" xfId="0" applyNumberForma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14" fontId="0" fillId="15" borderId="0" xfId="0" applyNumberFormat="1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3" fillId="8" borderId="41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14" fontId="0" fillId="0" borderId="0" xfId="0" applyNumberFormat="1"/>
    <xf numFmtId="0" fontId="24" fillId="16" borderId="1" xfId="1" applyBorder="1" applyAlignment="1">
      <alignment horizontal="center"/>
    </xf>
    <xf numFmtId="14" fontId="24" fillId="16" borderId="1" xfId="1" applyNumberFormat="1" applyBorder="1" applyAlignment="1">
      <alignment horizontal="center"/>
    </xf>
    <xf numFmtId="0" fontId="0" fillId="6" borderId="0" xfId="0" applyFill="1"/>
    <xf numFmtId="0" fontId="4" fillId="0" borderId="8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0" borderId="22" xfId="0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5" xfId="0" applyFont="1" applyFill="1" applyBorder="1" applyAlignment="1"/>
    <xf numFmtId="0" fontId="5" fillId="0" borderId="0" xfId="0" applyFont="1" applyFill="1" applyBorder="1" applyAlignment="1"/>
    <xf numFmtId="0" fontId="5" fillId="0" borderId="26" xfId="0" applyFont="1" applyFill="1" applyBorder="1" applyAlignment="1"/>
    <xf numFmtId="0" fontId="18" fillId="0" borderId="37" xfId="0" applyFont="1" applyFill="1" applyBorder="1" applyAlignment="1">
      <alignment horizontal="center" vertical="center"/>
    </xf>
    <xf numFmtId="0" fontId="18" fillId="0" borderId="39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5" fillId="0" borderId="45" xfId="0" applyFont="1" applyFill="1" applyBorder="1" applyAlignment="1">
      <alignment horizontal="left"/>
    </xf>
    <xf numFmtId="0" fontId="5" fillId="0" borderId="46" xfId="0" applyFont="1" applyFill="1" applyBorder="1" applyAlignment="1">
      <alignment horizontal="left"/>
    </xf>
    <xf numFmtId="0" fontId="15" fillId="0" borderId="46" xfId="0" applyFont="1" applyFill="1" applyBorder="1" applyAlignment="1">
      <alignment horizontal="right" vertical="top" wrapText="1"/>
    </xf>
    <xf numFmtId="0" fontId="13" fillId="0" borderId="44" xfId="0" applyFont="1" applyFill="1" applyBorder="1" applyAlignment="1">
      <alignment horizontal="right" vertical="top" wrapText="1"/>
    </xf>
    <xf numFmtId="0" fontId="13" fillId="0" borderId="47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5" fillId="0" borderId="30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165" fontId="9" fillId="0" borderId="6" xfId="0" applyNumberFormat="1" applyFont="1" applyFill="1" applyBorder="1" applyAlignment="1">
      <alignment vertical="center"/>
    </xf>
    <xf numFmtId="165" fontId="9" fillId="0" borderId="41" xfId="0" applyNumberFormat="1" applyFont="1" applyFill="1" applyBorder="1" applyAlignment="1">
      <alignment vertical="center"/>
    </xf>
    <xf numFmtId="165" fontId="9" fillId="0" borderId="42" xfId="0" applyNumberFormat="1" applyFont="1" applyFill="1" applyBorder="1" applyAlignment="1">
      <alignment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vertical="center" textRotation="255"/>
    </xf>
    <xf numFmtId="0" fontId="12" fillId="5" borderId="40" xfId="0" applyFont="1" applyFill="1" applyBorder="1" applyAlignment="1">
      <alignment vertical="center" textRotation="255"/>
    </xf>
    <xf numFmtId="0" fontId="23" fillId="0" borderId="37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164" fontId="9" fillId="2" borderId="37" xfId="0" applyNumberFormat="1" applyFont="1" applyFill="1" applyBorder="1" applyAlignment="1">
      <alignment horizontal="center" vertical="center"/>
    </xf>
    <xf numFmtId="164" fontId="9" fillId="2" borderId="38" xfId="0" applyNumberFormat="1" applyFont="1" applyFill="1" applyBorder="1" applyAlignment="1">
      <alignment horizontal="center" vertical="center"/>
    </xf>
    <xf numFmtId="164" fontId="9" fillId="2" borderId="25" xfId="0" applyNumberFormat="1" applyFont="1" applyFill="1" applyBorder="1" applyAlignment="1">
      <alignment horizontal="center" vertical="center"/>
    </xf>
    <xf numFmtId="164" fontId="9" fillId="2" borderId="24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19" fillId="2" borderId="33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4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right"/>
    </xf>
    <xf numFmtId="0" fontId="3" fillId="0" borderId="20" xfId="0" applyFont="1" applyFill="1" applyBorder="1" applyAlignment="1">
      <alignment horizontal="right"/>
    </xf>
    <xf numFmtId="0" fontId="3" fillId="0" borderId="23" xfId="0" applyFont="1" applyFill="1" applyBorder="1" applyAlignment="1">
      <alignment horizontal="right"/>
    </xf>
    <xf numFmtId="14" fontId="5" fillId="3" borderId="5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right" vertical="center"/>
    </xf>
    <xf numFmtId="0" fontId="5" fillId="0" borderId="43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47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26" xfId="0" applyFont="1" applyFill="1" applyBorder="1" applyAlignment="1">
      <alignment horizontal="right"/>
    </xf>
    <xf numFmtId="0" fontId="21" fillId="0" borderId="22" xfId="0" applyFont="1" applyFill="1" applyBorder="1" applyAlignment="1"/>
    <xf numFmtId="0" fontId="5" fillId="0" borderId="20" xfId="0" applyFont="1" applyFill="1" applyBorder="1" applyAlignment="1"/>
    <xf numFmtId="0" fontId="5" fillId="0" borderId="23" xfId="0" applyFont="1" applyFill="1" applyBorder="1" applyAlignment="1"/>
    <xf numFmtId="0" fontId="3" fillId="0" borderId="27" xfId="0" applyFont="1" applyFill="1" applyBorder="1" applyAlignment="1">
      <alignment horizontal="left"/>
    </xf>
    <xf numFmtId="0" fontId="3" fillId="0" borderId="28" xfId="0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M60" sqref="M60"/>
    </sheetView>
  </sheetViews>
  <sheetFormatPr defaultRowHeight="14.4" x14ac:dyDescent="0.3"/>
  <cols>
    <col min="3" max="3" width="14.44140625" customWidth="1"/>
    <col min="4" max="4" width="14.5546875" customWidth="1"/>
    <col min="5" max="5" width="13.6640625" customWidth="1"/>
    <col min="6" max="6" width="11" customWidth="1"/>
    <col min="11" max="11" width="10.33203125" customWidth="1"/>
  </cols>
  <sheetData>
    <row r="1" spans="1:11" x14ac:dyDescent="0.3">
      <c r="A1" t="s">
        <v>58</v>
      </c>
      <c r="B1" t="s">
        <v>63</v>
      </c>
      <c r="C1" t="s">
        <v>62</v>
      </c>
      <c r="D1" t="s">
        <v>59</v>
      </c>
      <c r="E1" t="s">
        <v>1</v>
      </c>
      <c r="F1" t="s">
        <v>60</v>
      </c>
      <c r="G1" t="s">
        <v>61</v>
      </c>
      <c r="H1" s="9" t="s">
        <v>107</v>
      </c>
    </row>
    <row r="2" spans="1:11" x14ac:dyDescent="0.3">
      <c r="A2" s="40">
        <v>1</v>
      </c>
      <c r="B2" s="40">
        <v>51</v>
      </c>
      <c r="C2" s="40" t="s">
        <v>64</v>
      </c>
      <c r="D2" s="40" t="s">
        <v>25</v>
      </c>
      <c r="E2" s="41">
        <v>45108</v>
      </c>
      <c r="F2" s="40">
        <v>26.63</v>
      </c>
      <c r="G2" s="40">
        <v>850</v>
      </c>
      <c r="H2" s="40">
        <v>26.63</v>
      </c>
    </row>
    <row r="3" spans="1:11" x14ac:dyDescent="0.3">
      <c r="A3" s="47">
        <v>2</v>
      </c>
      <c r="B3" s="47">
        <v>52</v>
      </c>
      <c r="C3" s="47" t="s">
        <v>65</v>
      </c>
      <c r="D3" s="47" t="s">
        <v>86</v>
      </c>
      <c r="E3" s="48">
        <v>45109</v>
      </c>
      <c r="F3" s="47">
        <v>29.32</v>
      </c>
      <c r="G3" s="47">
        <v>850</v>
      </c>
    </row>
    <row r="4" spans="1:11" x14ac:dyDescent="0.3">
      <c r="A4" s="47">
        <v>3</v>
      </c>
      <c r="B4" s="47">
        <v>53</v>
      </c>
      <c r="C4" s="47" t="s">
        <v>66</v>
      </c>
      <c r="D4" s="47" t="s">
        <v>87</v>
      </c>
      <c r="E4" s="48">
        <v>45109</v>
      </c>
      <c r="F4" s="47">
        <v>19.260000000000002</v>
      </c>
      <c r="G4" s="47">
        <v>250</v>
      </c>
    </row>
    <row r="5" spans="1:11" x14ac:dyDescent="0.3">
      <c r="A5" s="47">
        <v>4</v>
      </c>
      <c r="B5" s="47">
        <v>54</v>
      </c>
      <c r="C5" s="47" t="s">
        <v>67</v>
      </c>
      <c r="D5" s="47" t="s">
        <v>88</v>
      </c>
      <c r="E5" s="48">
        <v>45109</v>
      </c>
      <c r="F5" s="47">
        <v>18.68</v>
      </c>
      <c r="G5" s="47">
        <v>750</v>
      </c>
      <c r="H5" s="47">
        <v>120.39</v>
      </c>
    </row>
    <row r="6" spans="1:11" x14ac:dyDescent="0.3">
      <c r="A6" s="47">
        <v>5</v>
      </c>
      <c r="B6" s="47">
        <v>55</v>
      </c>
      <c r="C6" s="47" t="s">
        <v>68</v>
      </c>
      <c r="D6" s="47" t="s">
        <v>89</v>
      </c>
      <c r="E6" s="48">
        <v>45109</v>
      </c>
      <c r="F6" s="47">
        <v>33.43</v>
      </c>
      <c r="G6" s="47">
        <v>350</v>
      </c>
    </row>
    <row r="7" spans="1:11" x14ac:dyDescent="0.3">
      <c r="A7" s="47">
        <v>6</v>
      </c>
      <c r="B7" s="47">
        <v>56</v>
      </c>
      <c r="C7" s="47" t="s">
        <v>69</v>
      </c>
      <c r="D7" s="47" t="s">
        <v>90</v>
      </c>
      <c r="E7" s="48">
        <v>45109</v>
      </c>
      <c r="F7" s="47">
        <v>19.7</v>
      </c>
      <c r="G7" s="47">
        <v>250</v>
      </c>
    </row>
    <row r="8" spans="1:11" x14ac:dyDescent="0.3">
      <c r="A8" s="49">
        <v>7</v>
      </c>
      <c r="B8" s="49">
        <v>57</v>
      </c>
      <c r="C8" s="49" t="s">
        <v>70</v>
      </c>
      <c r="D8" s="49" t="s">
        <v>98</v>
      </c>
      <c r="E8" s="50">
        <v>45111</v>
      </c>
      <c r="F8" s="49">
        <v>28.14</v>
      </c>
      <c r="G8" s="49">
        <v>2350</v>
      </c>
      <c r="H8" s="9"/>
    </row>
    <row r="9" spans="1:11" x14ac:dyDescent="0.3">
      <c r="A9" s="49">
        <v>8</v>
      </c>
      <c r="B9" s="49">
        <v>58</v>
      </c>
      <c r="C9" s="49" t="s">
        <v>71</v>
      </c>
      <c r="D9" s="49" t="s">
        <v>99</v>
      </c>
      <c r="E9" s="50">
        <v>45111</v>
      </c>
      <c r="F9" s="49">
        <v>22.49</v>
      </c>
      <c r="G9" s="49">
        <v>2350</v>
      </c>
      <c r="H9" s="49">
        <v>98.45</v>
      </c>
    </row>
    <row r="10" spans="1:11" x14ac:dyDescent="0.3">
      <c r="A10" s="49">
        <v>9</v>
      </c>
      <c r="B10" s="49">
        <v>59</v>
      </c>
      <c r="C10" s="49" t="s">
        <v>72</v>
      </c>
      <c r="D10" s="49" t="s">
        <v>100</v>
      </c>
      <c r="E10" s="50">
        <v>45111</v>
      </c>
      <c r="F10" s="49">
        <v>31.06</v>
      </c>
      <c r="G10" s="49">
        <v>350</v>
      </c>
      <c r="H10" s="9"/>
    </row>
    <row r="11" spans="1:11" x14ac:dyDescent="0.3">
      <c r="A11" s="49">
        <v>10</v>
      </c>
      <c r="B11" s="49">
        <v>60</v>
      </c>
      <c r="C11" s="49" t="s">
        <v>73</v>
      </c>
      <c r="D11" s="49" t="s">
        <v>101</v>
      </c>
      <c r="E11" s="50">
        <v>45111</v>
      </c>
      <c r="F11" s="49">
        <v>16.760000000000002</v>
      </c>
      <c r="G11" s="49">
        <v>250</v>
      </c>
      <c r="H11" s="9"/>
    </row>
    <row r="12" spans="1:11" x14ac:dyDescent="0.3">
      <c r="A12" s="56">
        <v>11</v>
      </c>
      <c r="B12" s="56">
        <v>61</v>
      </c>
      <c r="C12" s="56" t="s">
        <v>74</v>
      </c>
      <c r="D12" s="56" t="s">
        <v>104</v>
      </c>
      <c r="E12" s="57">
        <v>45112</v>
      </c>
      <c r="F12" s="56">
        <v>18.399999999999999</v>
      </c>
      <c r="G12" s="56">
        <v>250</v>
      </c>
      <c r="H12" s="9"/>
    </row>
    <row r="13" spans="1:11" x14ac:dyDescent="0.3">
      <c r="A13" s="56">
        <v>12</v>
      </c>
      <c r="B13" s="56">
        <v>62</v>
      </c>
      <c r="C13" s="56" t="s">
        <v>75</v>
      </c>
      <c r="D13" s="56" t="s">
        <v>105</v>
      </c>
      <c r="E13" s="57">
        <v>45112</v>
      </c>
      <c r="F13" s="56">
        <v>28.17</v>
      </c>
      <c r="G13" s="56">
        <v>350</v>
      </c>
      <c r="H13" s="9"/>
    </row>
    <row r="14" spans="1:11" x14ac:dyDescent="0.3">
      <c r="A14" s="56">
        <v>13</v>
      </c>
      <c r="B14" s="56">
        <v>63</v>
      </c>
      <c r="C14" s="56" t="s">
        <v>76</v>
      </c>
      <c r="D14" s="56" t="s">
        <v>106</v>
      </c>
      <c r="E14" s="57">
        <v>45112</v>
      </c>
      <c r="F14" s="56">
        <v>31.01</v>
      </c>
      <c r="G14" s="56">
        <v>1350</v>
      </c>
    </row>
    <row r="15" spans="1:11" x14ac:dyDescent="0.3">
      <c r="A15" s="56">
        <v>14</v>
      </c>
      <c r="B15" s="56">
        <v>64</v>
      </c>
      <c r="C15" s="56" t="s">
        <v>77</v>
      </c>
      <c r="D15" s="56" t="s">
        <v>87</v>
      </c>
      <c r="E15" s="57">
        <v>45112</v>
      </c>
      <c r="F15" s="56">
        <v>17.34</v>
      </c>
      <c r="G15" s="56">
        <v>250</v>
      </c>
      <c r="H15" s="56">
        <v>189.89</v>
      </c>
      <c r="J15" s="65">
        <v>435.36</v>
      </c>
      <c r="K15" s="65" t="s">
        <v>129</v>
      </c>
    </row>
    <row r="16" spans="1:11" x14ac:dyDescent="0.3">
      <c r="A16" s="56">
        <v>15</v>
      </c>
      <c r="B16" s="56">
        <v>65</v>
      </c>
      <c r="C16" s="56" t="s">
        <v>78</v>
      </c>
      <c r="D16" s="56" t="s">
        <v>108</v>
      </c>
      <c r="E16" s="57">
        <v>45112</v>
      </c>
      <c r="F16" s="56">
        <v>28.62</v>
      </c>
      <c r="G16" s="56">
        <v>850</v>
      </c>
    </row>
    <row r="17" spans="1:7" x14ac:dyDescent="0.3">
      <c r="A17" s="56">
        <v>16</v>
      </c>
      <c r="B17" s="56">
        <v>66</v>
      </c>
      <c r="C17" s="56" t="s">
        <v>79</v>
      </c>
      <c r="D17" s="56" t="s">
        <v>126</v>
      </c>
      <c r="E17" s="57">
        <v>45112</v>
      </c>
      <c r="F17" s="56">
        <v>33.58</v>
      </c>
      <c r="G17" s="56">
        <v>350</v>
      </c>
    </row>
    <row r="18" spans="1:7" x14ac:dyDescent="0.3">
      <c r="A18" s="56">
        <v>17</v>
      </c>
      <c r="B18" s="56">
        <v>67</v>
      </c>
      <c r="C18" s="56" t="s">
        <v>80</v>
      </c>
      <c r="D18" s="56" t="s">
        <v>127</v>
      </c>
      <c r="E18" s="57">
        <v>45112</v>
      </c>
      <c r="F18" s="56">
        <v>32.770000000000003</v>
      </c>
      <c r="G18" s="56">
        <v>850</v>
      </c>
    </row>
    <row r="19" spans="1:7" x14ac:dyDescent="0.3">
      <c r="A19" s="62">
        <v>18</v>
      </c>
      <c r="B19" s="62">
        <v>68</v>
      </c>
      <c r="C19" s="62" t="s">
        <v>81</v>
      </c>
      <c r="D19" s="62" t="s">
        <v>132</v>
      </c>
      <c r="E19" s="66">
        <v>45113</v>
      </c>
      <c r="F19" s="62">
        <v>32.11</v>
      </c>
      <c r="G19" s="62">
        <v>850</v>
      </c>
    </row>
    <row r="20" spans="1:7" x14ac:dyDescent="0.3">
      <c r="A20" s="62">
        <v>19</v>
      </c>
      <c r="B20" s="62">
        <v>69</v>
      </c>
      <c r="C20" s="62" t="s">
        <v>82</v>
      </c>
      <c r="D20" s="62" t="s">
        <v>133</v>
      </c>
      <c r="E20" s="66">
        <v>45113</v>
      </c>
      <c r="F20" s="62">
        <v>28.26</v>
      </c>
      <c r="G20" s="62">
        <v>1350</v>
      </c>
    </row>
    <row r="21" spans="1:7" x14ac:dyDescent="0.3">
      <c r="A21" s="62">
        <v>20</v>
      </c>
      <c r="B21" s="62">
        <v>70</v>
      </c>
      <c r="C21" s="62" t="s">
        <v>83</v>
      </c>
      <c r="D21" s="62" t="s">
        <v>134</v>
      </c>
      <c r="E21" s="66">
        <v>45113</v>
      </c>
      <c r="F21" s="62">
        <v>18.09</v>
      </c>
      <c r="G21" s="62">
        <v>750</v>
      </c>
    </row>
    <row r="22" spans="1:7" x14ac:dyDescent="0.3">
      <c r="A22" s="62">
        <v>21</v>
      </c>
      <c r="B22" s="62">
        <v>71</v>
      </c>
      <c r="C22" s="62" t="s">
        <v>130</v>
      </c>
      <c r="D22" s="62" t="s">
        <v>138</v>
      </c>
      <c r="E22" s="66">
        <v>45113</v>
      </c>
      <c r="F22" s="62">
        <v>31.9</v>
      </c>
      <c r="G22" s="62">
        <v>350</v>
      </c>
    </row>
    <row r="23" spans="1:7" x14ac:dyDescent="0.3">
      <c r="A23" s="62">
        <v>22</v>
      </c>
      <c r="B23" s="62">
        <v>72</v>
      </c>
      <c r="C23" s="62" t="s">
        <v>131</v>
      </c>
      <c r="D23" s="62" t="s">
        <v>139</v>
      </c>
      <c r="E23" s="66">
        <v>45113</v>
      </c>
      <c r="F23" s="62">
        <v>20.61</v>
      </c>
      <c r="G23" s="62">
        <v>250</v>
      </c>
    </row>
    <row r="24" spans="1:7" x14ac:dyDescent="0.3">
      <c r="A24" s="62">
        <v>23</v>
      </c>
      <c r="B24" s="62">
        <v>73</v>
      </c>
      <c r="C24" s="62" t="s">
        <v>141</v>
      </c>
      <c r="D24" s="62" t="s">
        <v>140</v>
      </c>
      <c r="E24" s="66">
        <v>45113</v>
      </c>
      <c r="F24" s="62">
        <v>30.53</v>
      </c>
      <c r="G24" s="62">
        <v>350</v>
      </c>
    </row>
    <row r="25" spans="1:7" x14ac:dyDescent="0.3">
      <c r="A25" s="62">
        <v>24</v>
      </c>
      <c r="B25" s="62">
        <v>74</v>
      </c>
      <c r="C25" s="62" t="s">
        <v>142</v>
      </c>
      <c r="D25" s="62" t="s">
        <v>143</v>
      </c>
      <c r="E25" s="66">
        <v>45113</v>
      </c>
      <c r="F25" s="62">
        <v>16.09</v>
      </c>
      <c r="G25" s="62">
        <v>250</v>
      </c>
    </row>
    <row r="26" spans="1:7" x14ac:dyDescent="0.3">
      <c r="A26" s="62">
        <v>25</v>
      </c>
      <c r="B26" s="62">
        <v>75</v>
      </c>
      <c r="C26" s="62" t="s">
        <v>145</v>
      </c>
      <c r="D26" s="62" t="s">
        <v>144</v>
      </c>
      <c r="E26" s="66">
        <v>45113</v>
      </c>
      <c r="F26" s="62">
        <v>27.01</v>
      </c>
      <c r="G26" s="56" t="s">
        <v>146</v>
      </c>
    </row>
    <row r="27" spans="1:7" x14ac:dyDescent="0.3">
      <c r="A27" s="62">
        <v>26</v>
      </c>
      <c r="B27" s="62">
        <v>76</v>
      </c>
      <c r="C27" s="62" t="s">
        <v>147</v>
      </c>
      <c r="D27" s="62" t="s">
        <v>148</v>
      </c>
      <c r="E27" s="70">
        <v>45113</v>
      </c>
      <c r="F27" s="62">
        <v>21.51</v>
      </c>
      <c r="G27" s="62">
        <v>1250</v>
      </c>
    </row>
    <row r="28" spans="1:7" x14ac:dyDescent="0.3">
      <c r="A28" s="62">
        <v>27</v>
      </c>
      <c r="B28" s="62">
        <v>77</v>
      </c>
      <c r="C28" s="62" t="s">
        <v>149</v>
      </c>
      <c r="D28" s="62" t="s">
        <v>150</v>
      </c>
      <c r="E28" s="70">
        <v>45113</v>
      </c>
      <c r="F28" s="62">
        <v>18.37</v>
      </c>
      <c r="G28" s="62">
        <v>250</v>
      </c>
    </row>
    <row r="29" spans="1:7" x14ac:dyDescent="0.3">
      <c r="A29" s="62">
        <v>28</v>
      </c>
      <c r="B29" s="62">
        <v>78</v>
      </c>
      <c r="C29" s="62" t="s">
        <v>151</v>
      </c>
      <c r="D29" s="62" t="s">
        <v>88</v>
      </c>
      <c r="E29" s="70">
        <v>45113</v>
      </c>
      <c r="F29" s="62">
        <v>17.739999999999998</v>
      </c>
      <c r="G29" s="62">
        <v>750</v>
      </c>
    </row>
    <row r="30" spans="1:7" x14ac:dyDescent="0.3">
      <c r="A30" s="62">
        <v>29</v>
      </c>
      <c r="B30" s="62">
        <v>79</v>
      </c>
      <c r="C30" s="62" t="s">
        <v>152</v>
      </c>
      <c r="D30" s="62" t="s">
        <v>153</v>
      </c>
      <c r="E30" s="70">
        <v>45113</v>
      </c>
      <c r="F30" s="62">
        <v>18.12</v>
      </c>
      <c r="G30" s="62">
        <v>250</v>
      </c>
    </row>
    <row r="31" spans="1:7" x14ac:dyDescent="0.3">
      <c r="A31" s="62">
        <v>30</v>
      </c>
      <c r="B31" s="62">
        <v>80</v>
      </c>
      <c r="C31" s="62" t="s">
        <v>154</v>
      </c>
      <c r="D31" s="62" t="s">
        <v>155</v>
      </c>
      <c r="E31" s="70">
        <v>45113</v>
      </c>
      <c r="F31" s="62">
        <v>20.8</v>
      </c>
      <c r="G31" s="62">
        <v>250</v>
      </c>
    </row>
    <row r="32" spans="1:7" x14ac:dyDescent="0.3">
      <c r="A32" s="62">
        <v>31</v>
      </c>
      <c r="B32" s="62">
        <v>81</v>
      </c>
      <c r="C32" s="62" t="s">
        <v>156</v>
      </c>
      <c r="D32" s="62" t="s">
        <v>157</v>
      </c>
      <c r="E32" s="70">
        <v>45113</v>
      </c>
      <c r="F32" s="62">
        <v>16.21</v>
      </c>
      <c r="G32" s="56" t="s">
        <v>146</v>
      </c>
    </row>
    <row r="33" spans="1:9" x14ac:dyDescent="0.3">
      <c r="A33" s="62">
        <v>32</v>
      </c>
      <c r="B33" s="62">
        <v>82</v>
      </c>
      <c r="C33" s="62" t="s">
        <v>158</v>
      </c>
      <c r="D33" s="62" t="s">
        <v>159</v>
      </c>
      <c r="E33" s="70">
        <v>45113</v>
      </c>
      <c r="F33" s="62">
        <v>17.38</v>
      </c>
      <c r="G33" s="62">
        <v>250</v>
      </c>
    </row>
    <row r="34" spans="1:9" x14ac:dyDescent="0.3">
      <c r="A34" s="62">
        <v>33</v>
      </c>
      <c r="B34" s="62">
        <v>83</v>
      </c>
      <c r="C34" s="62" t="s">
        <v>160</v>
      </c>
      <c r="D34" s="62" t="s">
        <v>162</v>
      </c>
      <c r="E34" s="70">
        <v>45113</v>
      </c>
      <c r="F34" s="62">
        <v>30.44</v>
      </c>
      <c r="G34" s="62">
        <v>1350</v>
      </c>
    </row>
    <row r="35" spans="1:9" x14ac:dyDescent="0.3">
      <c r="A35" s="62">
        <v>34</v>
      </c>
      <c r="B35" s="62">
        <v>84</v>
      </c>
      <c r="C35" s="62" t="s">
        <v>161</v>
      </c>
      <c r="D35" s="62" t="s">
        <v>163</v>
      </c>
      <c r="E35" s="70">
        <v>45113</v>
      </c>
      <c r="F35" s="62">
        <v>17.5</v>
      </c>
      <c r="G35" s="62">
        <v>250</v>
      </c>
      <c r="H35" s="62">
        <v>956</v>
      </c>
      <c r="I35" s="54" t="s">
        <v>129</v>
      </c>
    </row>
    <row r="36" spans="1:9" x14ac:dyDescent="0.3">
      <c r="A36" s="72">
        <v>35</v>
      </c>
      <c r="B36" s="72">
        <v>85</v>
      </c>
      <c r="C36" s="72" t="s">
        <v>164</v>
      </c>
      <c r="D36" s="72" t="s">
        <v>178</v>
      </c>
      <c r="E36" s="73">
        <v>45114</v>
      </c>
      <c r="F36" s="72">
        <v>19.54</v>
      </c>
      <c r="G36" s="72">
        <v>250</v>
      </c>
    </row>
    <row r="37" spans="1:9" x14ac:dyDescent="0.3">
      <c r="A37" s="72">
        <v>36</v>
      </c>
      <c r="B37" s="72">
        <v>86</v>
      </c>
      <c r="C37" s="72" t="s">
        <v>165</v>
      </c>
      <c r="D37" s="72" t="s">
        <v>179</v>
      </c>
      <c r="E37" s="73">
        <v>45114</v>
      </c>
      <c r="F37" s="72">
        <v>18.97</v>
      </c>
      <c r="G37" s="72">
        <v>750</v>
      </c>
    </row>
    <row r="38" spans="1:9" x14ac:dyDescent="0.3">
      <c r="A38" s="72">
        <v>37</v>
      </c>
      <c r="B38" s="72">
        <v>87</v>
      </c>
      <c r="C38" s="72" t="s">
        <v>166</v>
      </c>
      <c r="D38" s="72" t="s">
        <v>180</v>
      </c>
      <c r="E38" s="73">
        <v>45114</v>
      </c>
      <c r="F38" s="72">
        <v>18.989999999999998</v>
      </c>
      <c r="G38" s="72">
        <v>250</v>
      </c>
    </row>
    <row r="39" spans="1:9" x14ac:dyDescent="0.3">
      <c r="A39" s="72">
        <v>38</v>
      </c>
      <c r="B39" s="72">
        <v>88</v>
      </c>
      <c r="C39" s="72" t="s">
        <v>167</v>
      </c>
      <c r="D39" s="72" t="s">
        <v>181</v>
      </c>
      <c r="E39" s="73">
        <v>45114</v>
      </c>
      <c r="F39" s="72">
        <v>17.53</v>
      </c>
      <c r="G39" s="72">
        <v>750</v>
      </c>
    </row>
    <row r="40" spans="1:9" x14ac:dyDescent="0.3">
      <c r="A40" s="72">
        <v>39</v>
      </c>
      <c r="B40" s="72">
        <v>89</v>
      </c>
      <c r="C40" s="72" t="s">
        <v>168</v>
      </c>
      <c r="D40" s="72" t="s">
        <v>182</v>
      </c>
      <c r="E40" s="73">
        <v>45114</v>
      </c>
      <c r="F40" s="72">
        <v>34.89</v>
      </c>
      <c r="G40" s="72">
        <v>350</v>
      </c>
    </row>
    <row r="41" spans="1:9" x14ac:dyDescent="0.3">
      <c r="A41" s="72">
        <v>40</v>
      </c>
      <c r="B41" s="72">
        <v>90</v>
      </c>
      <c r="C41" s="72" t="s">
        <v>169</v>
      </c>
      <c r="D41" s="72" t="s">
        <v>183</v>
      </c>
      <c r="E41" s="73">
        <v>45114</v>
      </c>
      <c r="F41" s="72">
        <v>28.05</v>
      </c>
      <c r="G41" s="72">
        <v>350</v>
      </c>
    </row>
    <row r="42" spans="1:9" x14ac:dyDescent="0.3">
      <c r="A42" s="72">
        <v>41</v>
      </c>
      <c r="B42" s="72">
        <v>91</v>
      </c>
      <c r="C42" s="72" t="s">
        <v>170</v>
      </c>
      <c r="D42" s="72" t="s">
        <v>184</v>
      </c>
      <c r="E42" s="73">
        <v>45114</v>
      </c>
      <c r="F42" s="72">
        <v>18.2</v>
      </c>
      <c r="G42" s="72">
        <v>250</v>
      </c>
    </row>
    <row r="43" spans="1:9" x14ac:dyDescent="0.3">
      <c r="A43" s="72">
        <v>42</v>
      </c>
      <c r="B43" s="72">
        <v>92</v>
      </c>
      <c r="C43" s="72" t="s">
        <v>171</v>
      </c>
      <c r="D43" s="72" t="s">
        <v>185</v>
      </c>
      <c r="E43" s="73">
        <v>45114</v>
      </c>
      <c r="F43" s="72">
        <v>17.34</v>
      </c>
      <c r="G43" s="72">
        <v>250</v>
      </c>
      <c r="H43" s="74">
        <v>173.51</v>
      </c>
    </row>
    <row r="44" spans="1:9" x14ac:dyDescent="0.3">
      <c r="A44" s="71">
        <v>43</v>
      </c>
      <c r="B44" s="71">
        <v>93</v>
      </c>
      <c r="C44" s="71" t="s">
        <v>172</v>
      </c>
      <c r="D44" s="71" t="s">
        <v>188</v>
      </c>
      <c r="E44" s="79">
        <v>45177</v>
      </c>
      <c r="F44" s="71">
        <v>26.97</v>
      </c>
      <c r="G44" s="71">
        <v>350</v>
      </c>
    </row>
    <row r="45" spans="1:9" x14ac:dyDescent="0.3">
      <c r="A45" s="71">
        <v>44</v>
      </c>
      <c r="B45" s="71">
        <v>94</v>
      </c>
      <c r="C45" s="71" t="s">
        <v>173</v>
      </c>
      <c r="D45" s="71" t="s">
        <v>189</v>
      </c>
      <c r="E45" s="79">
        <v>45177</v>
      </c>
      <c r="F45" s="71">
        <v>15.42</v>
      </c>
      <c r="G45" s="71">
        <v>1350</v>
      </c>
    </row>
    <row r="46" spans="1:9" x14ac:dyDescent="0.3">
      <c r="A46" s="71">
        <v>45</v>
      </c>
      <c r="B46" s="71">
        <v>95</v>
      </c>
      <c r="C46" s="71" t="s">
        <v>174</v>
      </c>
      <c r="D46" s="71" t="s">
        <v>190</v>
      </c>
      <c r="E46" s="79">
        <v>45177</v>
      </c>
      <c r="F46" s="71">
        <v>18.05</v>
      </c>
      <c r="G46" s="71">
        <v>750</v>
      </c>
    </row>
    <row r="47" spans="1:9" x14ac:dyDescent="0.3">
      <c r="A47" s="71">
        <v>46</v>
      </c>
      <c r="B47" s="71">
        <v>96</v>
      </c>
      <c r="C47" s="71" t="s">
        <v>175</v>
      </c>
      <c r="D47" s="71" t="s">
        <v>191</v>
      </c>
      <c r="E47" s="79">
        <v>45177</v>
      </c>
      <c r="F47" s="71">
        <v>34</v>
      </c>
      <c r="G47" s="71" t="s">
        <v>146</v>
      </c>
    </row>
    <row r="48" spans="1:9" x14ac:dyDescent="0.3">
      <c r="A48" s="71">
        <v>47</v>
      </c>
      <c r="B48" s="71">
        <v>97</v>
      </c>
      <c r="C48" s="71" t="s">
        <v>176</v>
      </c>
      <c r="D48" s="71" t="s">
        <v>192</v>
      </c>
      <c r="E48" s="79">
        <v>45177</v>
      </c>
      <c r="F48" s="71">
        <v>32.159999999999997</v>
      </c>
      <c r="G48" s="71" t="s">
        <v>146</v>
      </c>
    </row>
    <row r="49" spans="1:15" x14ac:dyDescent="0.3">
      <c r="A49" s="71">
        <v>48</v>
      </c>
      <c r="B49" s="71">
        <v>98</v>
      </c>
      <c r="C49" s="71" t="s">
        <v>177</v>
      </c>
      <c r="D49" s="71" t="s">
        <v>193</v>
      </c>
      <c r="E49" s="79">
        <v>45177</v>
      </c>
      <c r="F49" s="71">
        <v>29.41</v>
      </c>
      <c r="G49" s="71">
        <v>350</v>
      </c>
      <c r="H49" s="80">
        <v>500</v>
      </c>
      <c r="I49" t="s">
        <v>194</v>
      </c>
    </row>
    <row r="50" spans="1:15" x14ac:dyDescent="0.3">
      <c r="A50" s="71">
        <v>49</v>
      </c>
      <c r="B50" s="71">
        <v>99</v>
      </c>
      <c r="C50" s="77" t="s">
        <v>195</v>
      </c>
      <c r="D50" s="71" t="s">
        <v>197</v>
      </c>
      <c r="E50" s="79">
        <v>45177</v>
      </c>
      <c r="F50" s="71">
        <v>24</v>
      </c>
      <c r="G50" s="71">
        <v>350</v>
      </c>
      <c r="H50" s="80">
        <v>500</v>
      </c>
      <c r="I50" t="s">
        <v>194</v>
      </c>
    </row>
    <row r="51" spans="1:15" x14ac:dyDescent="0.3">
      <c r="A51" s="82">
        <v>50</v>
      </c>
      <c r="B51" s="82">
        <v>100</v>
      </c>
      <c r="C51" s="82" t="s">
        <v>196</v>
      </c>
      <c r="D51" s="82" t="s">
        <v>198</v>
      </c>
      <c r="E51" s="83">
        <v>45177</v>
      </c>
      <c r="F51" s="82">
        <v>23.5</v>
      </c>
      <c r="G51" s="82">
        <v>850</v>
      </c>
      <c r="H51" s="80">
        <v>500</v>
      </c>
    </row>
    <row r="52" spans="1:15" x14ac:dyDescent="0.3">
      <c r="A52" s="71">
        <v>51</v>
      </c>
      <c r="B52" s="77">
        <v>101</v>
      </c>
      <c r="C52" s="71" t="s">
        <v>199</v>
      </c>
      <c r="D52" s="71" t="s">
        <v>126</v>
      </c>
      <c r="E52" s="79">
        <v>45207</v>
      </c>
      <c r="F52" s="71">
        <v>30.67</v>
      </c>
      <c r="G52" s="71">
        <v>350</v>
      </c>
    </row>
    <row r="53" spans="1:15" x14ac:dyDescent="0.3">
      <c r="A53" s="71">
        <v>52</v>
      </c>
      <c r="B53" s="77">
        <v>102</v>
      </c>
      <c r="C53" s="71" t="s">
        <v>200</v>
      </c>
      <c r="D53" s="71" t="s">
        <v>181</v>
      </c>
      <c r="E53" s="79">
        <v>45207</v>
      </c>
      <c r="F53" s="71">
        <v>17.760000000000002</v>
      </c>
      <c r="G53" s="71">
        <v>250</v>
      </c>
      <c r="O53">
        <v>33000</v>
      </c>
    </row>
    <row r="54" spans="1:15" x14ac:dyDescent="0.3">
      <c r="A54" s="71">
        <v>53</v>
      </c>
      <c r="B54" s="77">
        <v>103</v>
      </c>
      <c r="C54" s="71" t="s">
        <v>201</v>
      </c>
      <c r="D54" s="71" t="s">
        <v>153</v>
      </c>
      <c r="E54" s="79">
        <v>45207</v>
      </c>
      <c r="F54" s="71">
        <v>18.18</v>
      </c>
      <c r="G54" s="71">
        <v>250</v>
      </c>
    </row>
    <row r="55" spans="1:15" x14ac:dyDescent="0.3">
      <c r="A55" s="71">
        <v>54</v>
      </c>
      <c r="B55" s="77">
        <v>104</v>
      </c>
      <c r="C55" s="71" t="s">
        <v>202</v>
      </c>
      <c r="D55" s="71" t="s">
        <v>203</v>
      </c>
      <c r="E55" s="79">
        <v>45207</v>
      </c>
      <c r="F55" s="71">
        <v>19.54</v>
      </c>
      <c r="G55" s="71">
        <v>250</v>
      </c>
    </row>
    <row r="56" spans="1:15" x14ac:dyDescent="0.3">
      <c r="A56" s="71">
        <v>55</v>
      </c>
      <c r="B56" s="77">
        <v>105</v>
      </c>
      <c r="C56" s="71" t="s">
        <v>204</v>
      </c>
      <c r="D56" s="71" t="s">
        <v>205</v>
      </c>
      <c r="E56" s="79">
        <v>45207</v>
      </c>
      <c r="F56" s="71">
        <v>18.09</v>
      </c>
      <c r="G56" s="71">
        <v>750</v>
      </c>
      <c r="H56" s="80">
        <v>500</v>
      </c>
    </row>
    <row r="57" spans="1:15" x14ac:dyDescent="0.3">
      <c r="A57" s="71">
        <v>56</v>
      </c>
      <c r="B57" s="77">
        <v>106</v>
      </c>
      <c r="C57" s="71" t="s">
        <v>206</v>
      </c>
      <c r="D57" s="71" t="s">
        <v>207</v>
      </c>
      <c r="E57" s="79">
        <v>45207</v>
      </c>
      <c r="F57" s="71">
        <v>29.53</v>
      </c>
      <c r="G57" s="71">
        <v>850</v>
      </c>
      <c r="H57" s="80">
        <v>500</v>
      </c>
    </row>
    <row r="58" spans="1:15" x14ac:dyDescent="0.3">
      <c r="A58" s="78">
        <v>57</v>
      </c>
      <c r="B58" s="77">
        <v>107</v>
      </c>
      <c r="C58" s="71"/>
      <c r="D58" s="71"/>
      <c r="E58" s="71"/>
      <c r="F58" s="71"/>
      <c r="G58" s="71"/>
    </row>
    <row r="59" spans="1:15" x14ac:dyDescent="0.3">
      <c r="A59" s="71"/>
      <c r="B59" s="71"/>
      <c r="C59" s="71"/>
      <c r="D59" s="71"/>
      <c r="E59" s="71"/>
      <c r="F59" s="71"/>
      <c r="G59" s="71"/>
    </row>
    <row r="60" spans="1:15" x14ac:dyDescent="0.3">
      <c r="A60" s="71"/>
      <c r="B60" s="71"/>
      <c r="C60" s="71"/>
      <c r="D60" s="71"/>
      <c r="E60" s="71"/>
      <c r="F60" s="71"/>
      <c r="G60" s="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7" zoomScale="90" zoomScaleNormal="90" workbookViewId="0">
      <selection activeCell="E30" sqref="E30:E36"/>
    </sheetView>
  </sheetViews>
  <sheetFormatPr defaultRowHeight="14.4" x14ac:dyDescent="0.3"/>
  <cols>
    <col min="4" max="4" width="12.109375" customWidth="1"/>
    <col min="5" max="5" width="9" customWidth="1"/>
    <col min="6" max="6" width="7.6640625" customWidth="1"/>
    <col min="10" max="10" width="11.88671875" customWidth="1"/>
    <col min="12" max="12" width="17.33203125" customWidth="1"/>
  </cols>
  <sheetData>
    <row r="1" spans="1:12" ht="15" thickBot="1" x14ac:dyDescent="0.35">
      <c r="A1" s="163"/>
      <c r="B1" s="164"/>
      <c r="C1" s="164"/>
      <c r="D1" s="164"/>
      <c r="E1" s="164"/>
      <c r="F1" s="164"/>
      <c r="G1" s="164"/>
      <c r="H1" s="165"/>
      <c r="I1" s="161" t="s">
        <v>31</v>
      </c>
      <c r="J1" s="162"/>
      <c r="K1" s="162"/>
      <c r="L1" s="162"/>
    </row>
    <row r="2" spans="1:12" ht="31.8" thickBot="1" x14ac:dyDescent="0.35">
      <c r="A2" s="154" t="s">
        <v>29</v>
      </c>
      <c r="B2" s="155"/>
      <c r="C2" s="155"/>
      <c r="D2" s="155"/>
      <c r="E2" s="155"/>
      <c r="F2" s="155"/>
      <c r="G2" s="155"/>
      <c r="H2" s="155"/>
      <c r="I2" s="156"/>
      <c r="J2" s="157"/>
      <c r="K2" s="157"/>
      <c r="L2" s="158"/>
    </row>
    <row r="3" spans="1:12" ht="18" x14ac:dyDescent="0.35">
      <c r="A3" s="85" t="s">
        <v>28</v>
      </c>
      <c r="B3" s="86"/>
      <c r="C3" s="86"/>
      <c r="D3" s="86"/>
      <c r="E3" s="86"/>
      <c r="F3" s="86"/>
      <c r="G3" s="86"/>
      <c r="H3" s="86"/>
      <c r="I3" s="86"/>
      <c r="J3" s="1" t="s">
        <v>1</v>
      </c>
      <c r="K3" s="159">
        <v>45207</v>
      </c>
      <c r="L3" s="160"/>
    </row>
    <row r="4" spans="1:12" ht="18" x14ac:dyDescent="0.35">
      <c r="A4" s="85" t="s">
        <v>30</v>
      </c>
      <c r="B4" s="86"/>
      <c r="C4" s="86"/>
      <c r="D4" s="86"/>
      <c r="E4" s="86"/>
      <c r="F4" s="86"/>
      <c r="G4" s="86"/>
      <c r="H4" s="86"/>
      <c r="I4" s="86"/>
      <c r="J4" s="166"/>
      <c r="K4" s="167"/>
      <c r="L4" s="168"/>
    </row>
    <row r="5" spans="1:12" ht="18" x14ac:dyDescent="0.35">
      <c r="A5" s="85" t="s">
        <v>26</v>
      </c>
      <c r="B5" s="86"/>
      <c r="C5" s="86"/>
      <c r="D5" s="86"/>
      <c r="E5" s="86"/>
      <c r="F5" s="86"/>
      <c r="G5" s="86"/>
      <c r="H5" s="86"/>
      <c r="I5" s="86"/>
      <c r="J5" s="2" t="s">
        <v>2</v>
      </c>
      <c r="K5" s="87" t="s">
        <v>208</v>
      </c>
      <c r="L5" s="88"/>
    </row>
    <row r="6" spans="1:12" ht="18.600000000000001" thickBot="1" x14ac:dyDescent="0.35">
      <c r="A6" s="89" t="s">
        <v>3</v>
      </c>
      <c r="B6" s="90"/>
      <c r="C6" s="90"/>
      <c r="D6" s="90"/>
      <c r="E6" s="90"/>
      <c r="F6" s="90"/>
      <c r="G6" s="90"/>
      <c r="H6" s="90"/>
      <c r="I6" s="90"/>
      <c r="J6" s="3" t="s">
        <v>4</v>
      </c>
      <c r="K6" s="91" t="s">
        <v>207</v>
      </c>
      <c r="L6" s="92"/>
    </row>
    <row r="7" spans="1:12" ht="18" x14ac:dyDescent="0.35">
      <c r="A7" s="93" t="s">
        <v>5</v>
      </c>
      <c r="B7" s="94"/>
      <c r="C7" s="94"/>
      <c r="D7" s="94"/>
      <c r="E7" s="94"/>
      <c r="F7" s="4"/>
      <c r="G7" s="95" t="s">
        <v>6</v>
      </c>
      <c r="H7" s="96"/>
      <c r="I7" s="96"/>
      <c r="J7" s="96"/>
      <c r="K7" s="96"/>
      <c r="L7" s="97"/>
    </row>
    <row r="8" spans="1:12" ht="15.6" x14ac:dyDescent="0.3">
      <c r="A8" s="102" t="s">
        <v>7</v>
      </c>
      <c r="B8" s="103"/>
      <c r="C8" s="103"/>
      <c r="D8" s="103"/>
      <c r="E8" s="103"/>
      <c r="F8" s="5"/>
      <c r="G8" s="104" t="s">
        <v>8</v>
      </c>
      <c r="H8" s="105"/>
      <c r="I8" s="105"/>
      <c r="J8" s="105"/>
      <c r="K8" s="105"/>
      <c r="L8" s="106"/>
    </row>
    <row r="9" spans="1:12" ht="15.6" x14ac:dyDescent="0.3">
      <c r="A9" s="118" t="s">
        <v>9</v>
      </c>
      <c r="B9" s="119"/>
      <c r="C9" s="119"/>
      <c r="D9" s="119"/>
      <c r="E9" s="119"/>
      <c r="F9" s="5"/>
      <c r="G9" s="104" t="s">
        <v>10</v>
      </c>
      <c r="H9" s="105"/>
      <c r="I9" s="105"/>
      <c r="J9" s="105"/>
      <c r="K9" s="105"/>
      <c r="L9" s="106"/>
    </row>
    <row r="10" spans="1:12" ht="16.2" thickBot="1" x14ac:dyDescent="0.35">
      <c r="A10" s="120" t="s">
        <v>24</v>
      </c>
      <c r="B10" s="121"/>
      <c r="C10" s="121"/>
      <c r="D10" s="121"/>
      <c r="E10" s="121"/>
      <c r="F10" s="6"/>
      <c r="G10" s="122" t="s">
        <v>11</v>
      </c>
      <c r="H10" s="123"/>
      <c r="I10" s="123"/>
      <c r="J10" s="123"/>
      <c r="K10" s="123"/>
      <c r="L10" s="124"/>
    </row>
    <row r="11" spans="1:12" x14ac:dyDescent="0.3">
      <c r="A11" s="7" t="s">
        <v>12</v>
      </c>
      <c r="B11" s="128" t="s">
        <v>13</v>
      </c>
      <c r="C11" s="129"/>
      <c r="D11" s="130"/>
      <c r="E11" s="98" t="s">
        <v>14</v>
      </c>
      <c r="F11" s="98"/>
      <c r="G11" s="98" t="s">
        <v>15</v>
      </c>
      <c r="H11" s="98" t="s">
        <v>16</v>
      </c>
      <c r="I11" s="98"/>
      <c r="J11" s="134" t="s">
        <v>17</v>
      </c>
      <c r="K11" s="98" t="s">
        <v>18</v>
      </c>
      <c r="L11" s="99"/>
    </row>
    <row r="12" spans="1:12" x14ac:dyDescent="0.3">
      <c r="A12" s="8" t="s">
        <v>19</v>
      </c>
      <c r="B12" s="131"/>
      <c r="C12" s="132"/>
      <c r="D12" s="133"/>
      <c r="E12" s="100"/>
      <c r="F12" s="100"/>
      <c r="G12" s="100"/>
      <c r="H12" s="100"/>
      <c r="I12" s="100"/>
      <c r="J12" s="135"/>
      <c r="K12" s="100"/>
      <c r="L12" s="101"/>
    </row>
    <row r="13" spans="1:12" ht="15" customHeight="1" x14ac:dyDescent="0.3">
      <c r="A13" s="136" t="s">
        <v>20</v>
      </c>
      <c r="B13" s="138" t="s">
        <v>57</v>
      </c>
      <c r="C13" s="139"/>
      <c r="D13" s="140"/>
      <c r="E13" s="144">
        <v>29.53</v>
      </c>
      <c r="F13" s="145"/>
      <c r="G13" s="148">
        <v>550</v>
      </c>
      <c r="H13" s="150" t="s">
        <v>97</v>
      </c>
      <c r="I13" s="151"/>
      <c r="J13" s="125">
        <v>850</v>
      </c>
      <c r="K13" s="107" t="s">
        <v>21</v>
      </c>
      <c r="L13" s="108"/>
    </row>
    <row r="14" spans="1:12" ht="15" customHeight="1" x14ac:dyDescent="0.3">
      <c r="A14" s="137"/>
      <c r="B14" s="141"/>
      <c r="C14" s="142"/>
      <c r="D14" s="143"/>
      <c r="E14" s="146"/>
      <c r="F14" s="147"/>
      <c r="G14" s="149"/>
      <c r="H14" s="152"/>
      <c r="I14" s="153"/>
      <c r="J14" s="126"/>
      <c r="K14" s="109"/>
      <c r="L14" s="110"/>
    </row>
    <row r="15" spans="1:12" ht="15" customHeight="1" x14ac:dyDescent="0.3">
      <c r="A15" s="137"/>
      <c r="B15" s="141"/>
      <c r="C15" s="142"/>
      <c r="D15" s="143"/>
      <c r="E15" s="146"/>
      <c r="F15" s="147"/>
      <c r="G15" s="149"/>
      <c r="H15" s="152"/>
      <c r="I15" s="153"/>
      <c r="J15" s="126"/>
      <c r="K15" s="109"/>
      <c r="L15" s="110"/>
    </row>
    <row r="16" spans="1:12" ht="15" customHeight="1" x14ac:dyDescent="0.3">
      <c r="A16" s="137"/>
      <c r="B16" s="141"/>
      <c r="C16" s="142"/>
      <c r="D16" s="143"/>
      <c r="E16" s="146"/>
      <c r="F16" s="147"/>
      <c r="G16" s="149"/>
      <c r="H16" s="152"/>
      <c r="I16" s="153"/>
      <c r="J16" s="126"/>
      <c r="K16" s="109"/>
      <c r="L16" s="110"/>
    </row>
    <row r="17" spans="1:12" ht="15" customHeight="1" x14ac:dyDescent="0.3">
      <c r="A17" s="137"/>
      <c r="B17" s="141"/>
      <c r="C17" s="142"/>
      <c r="D17" s="143"/>
      <c r="E17" s="146"/>
      <c r="F17" s="147"/>
      <c r="G17" s="149"/>
      <c r="H17" s="152"/>
      <c r="I17" s="153"/>
      <c r="J17" s="126"/>
      <c r="K17" s="109"/>
      <c r="L17" s="110"/>
    </row>
    <row r="18" spans="1:12" ht="15" customHeight="1" x14ac:dyDescent="0.3">
      <c r="A18" s="137"/>
      <c r="B18" s="141"/>
      <c r="C18" s="142"/>
      <c r="D18" s="143"/>
      <c r="E18" s="146"/>
      <c r="F18" s="147"/>
      <c r="G18" s="149"/>
      <c r="H18" s="152"/>
      <c r="I18" s="153"/>
      <c r="J18" s="126"/>
      <c r="K18" s="109"/>
      <c r="L18" s="110"/>
    </row>
    <row r="19" spans="1:12" ht="15" customHeight="1" x14ac:dyDescent="0.3">
      <c r="A19" s="137"/>
      <c r="B19" s="141"/>
      <c r="C19" s="142"/>
      <c r="D19" s="143"/>
      <c r="E19" s="146"/>
      <c r="F19" s="147"/>
      <c r="G19" s="149"/>
      <c r="H19" s="152"/>
      <c r="I19" s="153"/>
      <c r="J19" s="126"/>
      <c r="K19" s="109"/>
      <c r="L19" s="110"/>
    </row>
    <row r="20" spans="1:12" ht="15" customHeight="1" x14ac:dyDescent="0.3">
      <c r="A20" s="137"/>
      <c r="B20" s="141"/>
      <c r="C20" s="142"/>
      <c r="D20" s="143"/>
      <c r="E20" s="146"/>
      <c r="F20" s="147"/>
      <c r="G20" s="149"/>
      <c r="H20" s="152"/>
      <c r="I20" s="153"/>
      <c r="J20" s="126"/>
      <c r="K20" s="109"/>
      <c r="L20" s="110"/>
    </row>
    <row r="21" spans="1:12" ht="15" customHeight="1" x14ac:dyDescent="0.3">
      <c r="A21" s="137"/>
      <c r="B21" s="141"/>
      <c r="C21" s="142"/>
      <c r="D21" s="143"/>
      <c r="E21" s="146"/>
      <c r="F21" s="147"/>
      <c r="G21" s="149"/>
      <c r="H21" s="152"/>
      <c r="I21" s="153"/>
      <c r="J21" s="126"/>
      <c r="K21" s="109"/>
      <c r="L21" s="110"/>
    </row>
    <row r="22" spans="1:12" ht="34.5" customHeight="1" thickBot="1" x14ac:dyDescent="0.35">
      <c r="A22" s="137"/>
      <c r="B22" s="141"/>
      <c r="C22" s="142"/>
      <c r="D22" s="143"/>
      <c r="E22" s="146"/>
      <c r="F22" s="147"/>
      <c r="G22" s="149"/>
      <c r="H22" s="152"/>
      <c r="I22" s="153"/>
      <c r="J22" s="127"/>
      <c r="K22" s="109"/>
      <c r="L22" s="110"/>
    </row>
    <row r="23" spans="1:12" ht="16.2" thickBot="1" x14ac:dyDescent="0.35">
      <c r="A23" s="111" t="s">
        <v>22</v>
      </c>
      <c r="B23" s="112"/>
      <c r="C23" s="112"/>
      <c r="D23" s="113"/>
      <c r="E23" s="114" t="s">
        <v>23</v>
      </c>
      <c r="F23" s="112"/>
      <c r="G23" s="112"/>
      <c r="H23" s="112"/>
      <c r="I23" s="112"/>
      <c r="J23" s="115" t="s">
        <v>27</v>
      </c>
      <c r="K23" s="116"/>
      <c r="L23" s="117"/>
    </row>
  </sheetData>
  <mergeCells count="35">
    <mergeCell ref="A2:L2"/>
    <mergeCell ref="A3:I3"/>
    <mergeCell ref="K3:L3"/>
    <mergeCell ref="A4:I4"/>
    <mergeCell ref="I1:L1"/>
    <mergeCell ref="A1:H1"/>
    <mergeCell ref="J4:L4"/>
    <mergeCell ref="J11:J12"/>
    <mergeCell ref="A13:A22"/>
    <mergeCell ref="B13:D22"/>
    <mergeCell ref="E13:F22"/>
    <mergeCell ref="G13:G22"/>
    <mergeCell ref="H13:I22"/>
    <mergeCell ref="K11:L12"/>
    <mergeCell ref="A8:E8"/>
    <mergeCell ref="G8:L8"/>
    <mergeCell ref="K13:L22"/>
    <mergeCell ref="A23:D23"/>
    <mergeCell ref="E23:I23"/>
    <mergeCell ref="J23:L23"/>
    <mergeCell ref="A9:E9"/>
    <mergeCell ref="G9:L9"/>
    <mergeCell ref="A10:E10"/>
    <mergeCell ref="G10:L10"/>
    <mergeCell ref="J13:J22"/>
    <mergeCell ref="B11:D12"/>
    <mergeCell ref="E11:F12"/>
    <mergeCell ref="G11:G12"/>
    <mergeCell ref="H11:I12"/>
    <mergeCell ref="A5:I5"/>
    <mergeCell ref="K5:L5"/>
    <mergeCell ref="A6:I6"/>
    <mergeCell ref="K6:L6"/>
    <mergeCell ref="A7:E7"/>
    <mergeCell ref="G7:L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90" zoomScaleNormal="90" workbookViewId="0">
      <selection activeCell="K17" sqref="K17"/>
    </sheetView>
  </sheetViews>
  <sheetFormatPr defaultRowHeight="14.4" x14ac:dyDescent="0.3"/>
  <cols>
    <col min="1" max="1" width="13.33203125" customWidth="1"/>
    <col min="2" max="2" width="13.5546875" customWidth="1"/>
    <col min="3" max="3" width="20.6640625" customWidth="1"/>
    <col min="4" max="4" width="11.88671875" customWidth="1"/>
    <col min="5" max="5" width="14.109375" customWidth="1"/>
    <col min="6" max="6" width="13.33203125" customWidth="1"/>
  </cols>
  <sheetData>
    <row r="1" spans="1:6" ht="16.2" thickBot="1" x14ac:dyDescent="0.35">
      <c r="A1" s="187" t="s">
        <v>32</v>
      </c>
      <c r="B1" s="188"/>
      <c r="C1" s="188"/>
      <c r="D1" s="188"/>
      <c r="E1" s="188"/>
      <c r="F1" s="189"/>
    </row>
    <row r="2" spans="1:6" ht="25.8" x14ac:dyDescent="0.3">
      <c r="A2" s="190" t="s">
        <v>51</v>
      </c>
      <c r="B2" s="191"/>
      <c r="C2" s="191"/>
      <c r="D2" s="191"/>
      <c r="E2" s="191"/>
      <c r="F2" s="192"/>
    </row>
    <row r="3" spans="1:6" x14ac:dyDescent="0.3">
      <c r="A3" s="193" t="s">
        <v>52</v>
      </c>
      <c r="B3" s="194"/>
      <c r="C3" s="194"/>
      <c r="D3" s="194"/>
      <c r="E3" s="194"/>
      <c r="F3" s="195"/>
    </row>
    <row r="4" spans="1:6" ht="16.5" customHeight="1" thickBot="1" x14ac:dyDescent="0.35">
      <c r="A4" s="196" t="s">
        <v>24</v>
      </c>
      <c r="B4" s="197"/>
      <c r="C4" s="197"/>
      <c r="D4" s="198" t="s">
        <v>53</v>
      </c>
      <c r="E4" s="198"/>
      <c r="F4" s="199"/>
    </row>
    <row r="5" spans="1:6" ht="15.6" x14ac:dyDescent="0.3">
      <c r="A5" s="10" t="s">
        <v>5</v>
      </c>
      <c r="B5" s="11"/>
      <c r="C5" s="12"/>
      <c r="D5" s="200" t="s">
        <v>6</v>
      </c>
      <c r="E5" s="201"/>
      <c r="F5" s="202"/>
    </row>
    <row r="6" spans="1:6" x14ac:dyDescent="0.3">
      <c r="A6" s="196" t="s">
        <v>51</v>
      </c>
      <c r="B6" s="197"/>
      <c r="C6" s="197"/>
      <c r="D6" s="13" t="s">
        <v>33</v>
      </c>
      <c r="E6" s="14"/>
      <c r="F6" s="15"/>
    </row>
    <row r="7" spans="1:6" x14ac:dyDescent="0.3">
      <c r="A7" s="196" t="s">
        <v>52</v>
      </c>
      <c r="B7" s="197"/>
      <c r="C7" s="197"/>
      <c r="D7" s="13" t="s">
        <v>34</v>
      </c>
      <c r="E7" s="14"/>
      <c r="F7" s="15"/>
    </row>
    <row r="8" spans="1:6" x14ac:dyDescent="0.3">
      <c r="A8" s="196" t="s">
        <v>35</v>
      </c>
      <c r="B8" s="197"/>
      <c r="C8" s="197"/>
      <c r="D8" s="13" t="s">
        <v>36</v>
      </c>
      <c r="E8" s="14"/>
      <c r="F8" s="15"/>
    </row>
    <row r="9" spans="1:6" x14ac:dyDescent="0.3">
      <c r="A9" s="196" t="s">
        <v>37</v>
      </c>
      <c r="B9" s="197"/>
      <c r="C9" s="197"/>
      <c r="D9" s="13" t="s">
        <v>38</v>
      </c>
      <c r="E9" s="14"/>
      <c r="F9" s="15"/>
    </row>
    <row r="10" spans="1:6" ht="26.25" customHeight="1" thickBot="1" x14ac:dyDescent="0.35">
      <c r="A10" s="203" t="s">
        <v>39</v>
      </c>
      <c r="B10" s="204"/>
      <c r="C10" s="204"/>
      <c r="D10" s="16"/>
      <c r="E10" s="17"/>
      <c r="F10" s="18"/>
    </row>
    <row r="11" spans="1:6" ht="16.2" thickBot="1" x14ac:dyDescent="0.35">
      <c r="A11" s="183" t="s">
        <v>40</v>
      </c>
      <c r="B11" s="184"/>
      <c r="C11" s="185"/>
      <c r="D11" s="184"/>
      <c r="E11" s="184"/>
      <c r="F11" s="186"/>
    </row>
    <row r="12" spans="1:6" ht="15.6" x14ac:dyDescent="0.3">
      <c r="A12" s="19"/>
      <c r="B12" s="20"/>
      <c r="C12" s="21"/>
      <c r="D12" s="22" t="s">
        <v>1</v>
      </c>
      <c r="E12" s="172">
        <v>45207</v>
      </c>
      <c r="F12" s="173"/>
    </row>
    <row r="13" spans="1:6" ht="16.2" thickBot="1" x14ac:dyDescent="0.35">
      <c r="A13" s="23" t="s">
        <v>55</v>
      </c>
      <c r="B13" s="24">
        <v>106</v>
      </c>
      <c r="C13" s="25"/>
      <c r="D13" s="26" t="s">
        <v>4</v>
      </c>
      <c r="E13" s="174" t="s">
        <v>207</v>
      </c>
      <c r="F13" s="175"/>
    </row>
    <row r="14" spans="1:6" ht="23.25" customHeight="1" x14ac:dyDescent="0.3">
      <c r="A14" s="27" t="s">
        <v>41</v>
      </c>
      <c r="B14" s="28" t="s">
        <v>42</v>
      </c>
      <c r="C14" s="28"/>
      <c r="D14" s="29" t="s">
        <v>43</v>
      </c>
      <c r="E14" s="30" t="s">
        <v>44</v>
      </c>
      <c r="F14" s="31" t="s">
        <v>45</v>
      </c>
    </row>
    <row r="15" spans="1:6" x14ac:dyDescent="0.3">
      <c r="A15" s="176" t="s">
        <v>56</v>
      </c>
      <c r="B15" s="179" t="s">
        <v>46</v>
      </c>
      <c r="C15" s="179"/>
      <c r="D15" s="180">
        <v>29.53</v>
      </c>
      <c r="E15" s="181">
        <v>214</v>
      </c>
      <c r="F15" s="182">
        <f>D15*E15</f>
        <v>6319.42</v>
      </c>
    </row>
    <row r="16" spans="1:6" x14ac:dyDescent="0.3">
      <c r="A16" s="177"/>
      <c r="B16" s="179"/>
      <c r="C16" s="179"/>
      <c r="D16" s="180"/>
      <c r="E16" s="181"/>
      <c r="F16" s="182"/>
    </row>
    <row r="17" spans="1:10" x14ac:dyDescent="0.3">
      <c r="A17" s="177"/>
      <c r="B17" s="179"/>
      <c r="C17" s="179"/>
      <c r="D17" s="180"/>
      <c r="E17" s="181"/>
      <c r="F17" s="182"/>
    </row>
    <row r="18" spans="1:10" x14ac:dyDescent="0.3">
      <c r="A18" s="177"/>
      <c r="B18" s="179"/>
      <c r="C18" s="179"/>
      <c r="D18" s="180"/>
      <c r="E18" s="181"/>
      <c r="F18" s="182"/>
    </row>
    <row r="19" spans="1:10" x14ac:dyDescent="0.3">
      <c r="A19" s="177"/>
      <c r="B19" s="179"/>
      <c r="C19" s="179"/>
      <c r="D19" s="180"/>
      <c r="E19" s="181"/>
      <c r="F19" s="182"/>
    </row>
    <row r="20" spans="1:10" x14ac:dyDescent="0.3">
      <c r="A20" s="177"/>
      <c r="B20" s="179"/>
      <c r="C20" s="179"/>
      <c r="D20" s="180"/>
      <c r="E20" s="181"/>
      <c r="F20" s="182"/>
    </row>
    <row r="21" spans="1:10" x14ac:dyDescent="0.3">
      <c r="A21" s="177"/>
      <c r="B21" s="179"/>
      <c r="C21" s="179"/>
      <c r="D21" s="180"/>
      <c r="E21" s="181"/>
      <c r="F21" s="182"/>
    </row>
    <row r="22" spans="1:10" ht="47.25" customHeight="1" x14ac:dyDescent="0.3">
      <c r="A22" s="178"/>
      <c r="B22" s="179"/>
      <c r="C22" s="179"/>
      <c r="D22" s="180"/>
      <c r="E22" s="181"/>
      <c r="F22" s="182"/>
    </row>
    <row r="23" spans="1:10" ht="15.6" x14ac:dyDescent="0.3">
      <c r="A23" s="32"/>
      <c r="B23" s="33"/>
      <c r="C23" s="33"/>
      <c r="D23" s="34"/>
      <c r="E23" s="35" t="s">
        <v>47</v>
      </c>
      <c r="F23" s="36">
        <f>F15</f>
        <v>6319.42</v>
      </c>
    </row>
    <row r="24" spans="1:10" ht="15.6" x14ac:dyDescent="0.3">
      <c r="A24" s="32"/>
      <c r="B24" s="33"/>
      <c r="C24" s="33"/>
      <c r="D24" s="34"/>
      <c r="E24" s="35" t="s">
        <v>48</v>
      </c>
      <c r="F24" s="36">
        <f>F23*5%</f>
        <v>315.971</v>
      </c>
    </row>
    <row r="25" spans="1:10" ht="42.75" customHeight="1" thickBot="1" x14ac:dyDescent="0.35">
      <c r="A25" s="32"/>
      <c r="B25" s="33"/>
      <c r="C25" s="33"/>
      <c r="D25" s="34"/>
      <c r="E25" s="35" t="s">
        <v>49</v>
      </c>
      <c r="F25" s="36">
        <f>F23+F24</f>
        <v>6635.3909999999996</v>
      </c>
      <c r="J25" t="s">
        <v>97</v>
      </c>
    </row>
    <row r="26" spans="1:10" x14ac:dyDescent="0.3">
      <c r="A26" s="169" t="s">
        <v>54</v>
      </c>
      <c r="B26" s="170"/>
      <c r="C26" s="170"/>
      <c r="D26" s="170"/>
      <c r="E26" s="170"/>
      <c r="F26" s="171"/>
    </row>
    <row r="27" spans="1:10" ht="44.25" customHeight="1" x14ac:dyDescent="0.3">
      <c r="A27" s="37"/>
      <c r="B27" s="38"/>
      <c r="C27" s="38"/>
      <c r="D27" s="38"/>
      <c r="E27" s="38"/>
      <c r="F27" s="39" t="s">
        <v>50</v>
      </c>
    </row>
  </sheetData>
  <mergeCells count="20">
    <mergeCell ref="A11:F11"/>
    <mergeCell ref="A1:F1"/>
    <mergeCell ref="A2:F2"/>
    <mergeCell ref="A3:F3"/>
    <mergeCell ref="A4:C4"/>
    <mergeCell ref="D4:F4"/>
    <mergeCell ref="D5:F5"/>
    <mergeCell ref="A6:C6"/>
    <mergeCell ref="A7:C7"/>
    <mergeCell ref="A8:C8"/>
    <mergeCell ref="A9:C9"/>
    <mergeCell ref="A10:C10"/>
    <mergeCell ref="A26:F26"/>
    <mergeCell ref="E12:F12"/>
    <mergeCell ref="E13:F13"/>
    <mergeCell ref="A15:A22"/>
    <mergeCell ref="B15:C22"/>
    <mergeCell ref="D15:D22"/>
    <mergeCell ref="E15:E22"/>
    <mergeCell ref="F15:F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3" workbookViewId="0">
      <selection activeCell="Q33" sqref="Q33"/>
    </sheetView>
  </sheetViews>
  <sheetFormatPr defaultRowHeight="14.4" x14ac:dyDescent="0.3"/>
  <cols>
    <col min="2" max="2" width="12.5546875" customWidth="1"/>
    <col min="3" max="3" width="18.88671875" customWidth="1"/>
    <col min="4" max="4" width="9.44140625" customWidth="1"/>
    <col min="5" max="5" width="10.33203125" customWidth="1"/>
    <col min="6" max="6" width="18.109375" customWidth="1"/>
    <col min="7" max="8" width="11.5546875" customWidth="1"/>
    <col min="10" max="10" width="7" customWidth="1"/>
    <col min="11" max="11" width="9.33203125" customWidth="1"/>
    <col min="12" max="12" width="13.5546875" customWidth="1"/>
    <col min="13" max="13" width="12.5546875" customWidth="1"/>
  </cols>
  <sheetData>
    <row r="1" spans="1:8" x14ac:dyDescent="0.3">
      <c r="A1" t="s">
        <v>58</v>
      </c>
      <c r="B1" s="9" t="s">
        <v>0</v>
      </c>
      <c r="C1" s="9" t="s">
        <v>1</v>
      </c>
      <c r="D1" s="9" t="s">
        <v>84</v>
      </c>
      <c r="E1" s="9" t="s">
        <v>102</v>
      </c>
      <c r="F1" s="9" t="s">
        <v>91</v>
      </c>
      <c r="G1" s="9" t="s">
        <v>107</v>
      </c>
      <c r="H1" s="9" t="s">
        <v>109</v>
      </c>
    </row>
    <row r="2" spans="1:8" x14ac:dyDescent="0.3">
      <c r="A2" s="46">
        <v>1</v>
      </c>
      <c r="B2" s="46" t="s">
        <v>85</v>
      </c>
      <c r="C2" s="46"/>
      <c r="D2" s="46">
        <v>251</v>
      </c>
      <c r="E2" s="46"/>
      <c r="F2" s="46">
        <v>41.63</v>
      </c>
      <c r="G2" s="61">
        <v>41.63</v>
      </c>
      <c r="H2" s="62">
        <v>1</v>
      </c>
    </row>
    <row r="3" spans="1:8" x14ac:dyDescent="0.3">
      <c r="A3" s="42">
        <v>2</v>
      </c>
      <c r="B3" s="42" t="s">
        <v>92</v>
      </c>
      <c r="C3" s="43">
        <v>45109</v>
      </c>
      <c r="D3" s="42">
        <v>252</v>
      </c>
      <c r="E3" s="42"/>
      <c r="F3" s="42">
        <v>41.68</v>
      </c>
    </row>
    <row r="4" spans="1:8" x14ac:dyDescent="0.3">
      <c r="A4" s="42">
        <v>3</v>
      </c>
      <c r="B4" s="42" t="s">
        <v>93</v>
      </c>
      <c r="C4" s="43">
        <v>45109</v>
      </c>
      <c r="D4" s="42">
        <v>253</v>
      </c>
      <c r="E4" s="42"/>
      <c r="F4" s="42">
        <v>41.86</v>
      </c>
    </row>
    <row r="5" spans="1:8" x14ac:dyDescent="0.3">
      <c r="A5" s="42">
        <v>4</v>
      </c>
      <c r="B5" s="42" t="s">
        <v>94</v>
      </c>
      <c r="C5" s="43">
        <v>45109</v>
      </c>
      <c r="D5" s="42">
        <v>254</v>
      </c>
      <c r="E5" s="42"/>
      <c r="F5" s="42">
        <v>42.35</v>
      </c>
      <c r="G5" s="63">
        <v>207.08</v>
      </c>
      <c r="H5" s="42">
        <v>5</v>
      </c>
    </row>
    <row r="6" spans="1:8" x14ac:dyDescent="0.3">
      <c r="A6" s="42">
        <v>5</v>
      </c>
      <c r="B6" s="42" t="s">
        <v>95</v>
      </c>
      <c r="C6" s="43">
        <v>45109</v>
      </c>
      <c r="D6" s="42" t="s">
        <v>97</v>
      </c>
      <c r="E6" s="42"/>
      <c r="F6" s="42">
        <v>40</v>
      </c>
    </row>
    <row r="7" spans="1:8" x14ac:dyDescent="0.3">
      <c r="A7" s="42">
        <v>6</v>
      </c>
      <c r="B7" s="42" t="s">
        <v>96</v>
      </c>
      <c r="C7" s="43">
        <v>45109</v>
      </c>
      <c r="D7" s="42"/>
      <c r="E7" s="42"/>
      <c r="F7" s="42">
        <v>41.19</v>
      </c>
    </row>
    <row r="8" spans="1:8" x14ac:dyDescent="0.3">
      <c r="A8" s="44">
        <v>7</v>
      </c>
      <c r="B8" s="44" t="s">
        <v>111</v>
      </c>
      <c r="C8" s="45">
        <v>45110</v>
      </c>
      <c r="D8" s="44">
        <v>255</v>
      </c>
      <c r="E8" s="44"/>
      <c r="F8" s="44">
        <v>41.5</v>
      </c>
    </row>
    <row r="9" spans="1:8" x14ac:dyDescent="0.3">
      <c r="A9" s="44">
        <v>8</v>
      </c>
      <c r="B9" s="44" t="s">
        <v>112</v>
      </c>
      <c r="C9" s="45">
        <v>45110</v>
      </c>
      <c r="D9" s="44"/>
      <c r="E9" s="44"/>
      <c r="F9" s="44">
        <v>41</v>
      </c>
    </row>
    <row r="10" spans="1:8" x14ac:dyDescent="0.3">
      <c r="A10" s="44">
        <v>9</v>
      </c>
      <c r="B10" s="44" t="s">
        <v>113</v>
      </c>
      <c r="C10" s="45">
        <v>45110</v>
      </c>
      <c r="D10" s="44"/>
      <c r="E10" s="44"/>
      <c r="F10" s="44">
        <v>34.1</v>
      </c>
    </row>
    <row r="11" spans="1:8" x14ac:dyDescent="0.3">
      <c r="A11" s="44">
        <v>10</v>
      </c>
      <c r="B11" s="44" t="s">
        <v>114</v>
      </c>
      <c r="C11" s="45">
        <v>45110</v>
      </c>
      <c r="D11" s="44"/>
      <c r="E11" s="44"/>
      <c r="F11" s="44">
        <v>40.799999999999997</v>
      </c>
      <c r="G11" s="58">
        <v>241.16</v>
      </c>
      <c r="H11" s="44">
        <v>6</v>
      </c>
    </row>
    <row r="12" spans="1:8" x14ac:dyDescent="0.3">
      <c r="A12" s="44">
        <v>11</v>
      </c>
      <c r="B12" s="44" t="s">
        <v>115</v>
      </c>
      <c r="C12" s="45">
        <v>45110</v>
      </c>
      <c r="D12" s="44"/>
      <c r="E12" s="44"/>
      <c r="F12" s="44">
        <v>41.06</v>
      </c>
    </row>
    <row r="13" spans="1:8" x14ac:dyDescent="0.3">
      <c r="A13" s="44">
        <v>12</v>
      </c>
      <c r="B13" s="44" t="s">
        <v>116</v>
      </c>
      <c r="C13" s="45">
        <v>45110</v>
      </c>
      <c r="D13" s="44"/>
      <c r="E13" s="44"/>
      <c r="F13" s="44">
        <v>42.7</v>
      </c>
    </row>
    <row r="14" spans="1:8" x14ac:dyDescent="0.3">
      <c r="A14" s="51">
        <v>13</v>
      </c>
      <c r="B14" s="51" t="s">
        <v>103</v>
      </c>
      <c r="C14" s="52">
        <v>45111</v>
      </c>
      <c r="D14" s="51"/>
      <c r="E14" s="53">
        <v>3628</v>
      </c>
      <c r="F14" s="51">
        <v>40.49</v>
      </c>
    </row>
    <row r="15" spans="1:8" x14ac:dyDescent="0.3">
      <c r="A15" s="51">
        <v>14</v>
      </c>
      <c r="B15" s="51" t="s">
        <v>117</v>
      </c>
      <c r="C15" s="52">
        <v>45111</v>
      </c>
      <c r="D15" s="51"/>
      <c r="E15" s="53">
        <v>3630</v>
      </c>
      <c r="F15" s="51">
        <v>41.8</v>
      </c>
    </row>
    <row r="16" spans="1:8" x14ac:dyDescent="0.3">
      <c r="A16" s="51">
        <v>15</v>
      </c>
      <c r="B16" s="51" t="s">
        <v>118</v>
      </c>
      <c r="C16" s="52">
        <v>45111</v>
      </c>
      <c r="D16" s="51"/>
      <c r="E16" s="53">
        <v>3632</v>
      </c>
      <c r="F16" s="51">
        <v>41.8</v>
      </c>
    </row>
    <row r="17" spans="1:14" x14ac:dyDescent="0.3">
      <c r="A17" s="51">
        <v>16</v>
      </c>
      <c r="B17" s="51" t="s">
        <v>119</v>
      </c>
      <c r="C17" s="52">
        <v>45111</v>
      </c>
      <c r="D17" s="51"/>
      <c r="E17" s="53">
        <v>3633</v>
      </c>
      <c r="F17" s="51">
        <v>41.42</v>
      </c>
    </row>
    <row r="18" spans="1:14" x14ac:dyDescent="0.3">
      <c r="A18" s="51">
        <v>17</v>
      </c>
      <c r="B18" s="51" t="s">
        <v>120</v>
      </c>
      <c r="C18" s="52">
        <v>45111</v>
      </c>
      <c r="D18" s="51"/>
      <c r="E18" s="53">
        <v>3634</v>
      </c>
      <c r="F18" s="51">
        <v>41.75</v>
      </c>
      <c r="G18" s="64">
        <v>370.16</v>
      </c>
      <c r="H18" s="51">
        <v>9</v>
      </c>
    </row>
    <row r="19" spans="1:14" x14ac:dyDescent="0.3">
      <c r="A19" s="51">
        <v>18</v>
      </c>
      <c r="B19" s="51" t="s">
        <v>121</v>
      </c>
      <c r="C19" s="52">
        <v>45111</v>
      </c>
      <c r="D19" s="51"/>
      <c r="E19" s="53">
        <v>3635</v>
      </c>
      <c r="F19" s="51">
        <v>40.369999999999997</v>
      </c>
      <c r="N19">
        <v>509.9</v>
      </c>
    </row>
    <row r="20" spans="1:14" x14ac:dyDescent="0.3">
      <c r="A20" s="51">
        <v>19</v>
      </c>
      <c r="B20" s="51" t="s">
        <v>122</v>
      </c>
      <c r="C20" s="52">
        <v>45111</v>
      </c>
      <c r="D20" s="54"/>
      <c r="E20" s="53">
        <v>3636</v>
      </c>
      <c r="F20" s="51">
        <v>41.9</v>
      </c>
      <c r="K20" s="76">
        <v>1068.78</v>
      </c>
      <c r="L20" s="76" t="s">
        <v>186</v>
      </c>
      <c r="M20" s="76"/>
      <c r="N20">
        <v>124.33</v>
      </c>
    </row>
    <row r="21" spans="1:14" x14ac:dyDescent="0.3">
      <c r="A21" s="51">
        <v>20</v>
      </c>
      <c r="B21" s="51" t="s">
        <v>123</v>
      </c>
      <c r="C21" s="55">
        <v>45111</v>
      </c>
      <c r="D21" s="54"/>
      <c r="E21" s="53"/>
      <c r="F21" s="51">
        <v>41.05</v>
      </c>
      <c r="K21" s="76">
        <v>991.54</v>
      </c>
      <c r="L21" s="76" t="s">
        <v>128</v>
      </c>
      <c r="M21" s="76"/>
      <c r="N21">
        <v>634.23</v>
      </c>
    </row>
    <row r="22" spans="1:14" x14ac:dyDescent="0.3">
      <c r="A22" s="51">
        <v>21</v>
      </c>
      <c r="B22" s="51" t="s">
        <v>124</v>
      </c>
      <c r="C22" s="55">
        <v>45111</v>
      </c>
      <c r="D22" s="54"/>
      <c r="E22" s="53"/>
      <c r="F22" s="51">
        <v>39.58</v>
      </c>
      <c r="K22" s="76">
        <f>K20-K21</f>
        <v>77.240000000000009</v>
      </c>
      <c r="L22" s="76" t="s">
        <v>187</v>
      </c>
      <c r="M22" s="76"/>
    </row>
    <row r="23" spans="1:14" x14ac:dyDescent="0.3">
      <c r="A23" s="59">
        <v>22</v>
      </c>
      <c r="B23" s="60" t="s">
        <v>110</v>
      </c>
      <c r="C23" s="50">
        <v>45112</v>
      </c>
      <c r="D23" s="60"/>
      <c r="E23" s="60"/>
      <c r="F23" s="49">
        <v>43.42</v>
      </c>
      <c r="G23" s="60">
        <v>84.42</v>
      </c>
      <c r="H23" s="49">
        <v>2</v>
      </c>
    </row>
    <row r="24" spans="1:14" x14ac:dyDescent="0.3">
      <c r="A24" s="49">
        <v>23</v>
      </c>
      <c r="B24" s="60" t="s">
        <v>125</v>
      </c>
      <c r="C24" s="50">
        <v>45112</v>
      </c>
      <c r="D24" s="60"/>
      <c r="E24" s="49"/>
      <c r="F24" s="49">
        <v>41</v>
      </c>
    </row>
    <row r="25" spans="1:14" x14ac:dyDescent="0.3">
      <c r="A25" s="67">
        <v>24</v>
      </c>
      <c r="B25" s="67" t="s">
        <v>135</v>
      </c>
      <c r="C25" s="69">
        <v>45113</v>
      </c>
      <c r="D25" s="68"/>
      <c r="E25" s="68"/>
      <c r="F25" s="67">
        <v>41</v>
      </c>
      <c r="G25" s="68"/>
      <c r="H25" s="68"/>
    </row>
    <row r="26" spans="1:14" x14ac:dyDescent="0.3">
      <c r="A26" s="67">
        <v>25</v>
      </c>
      <c r="B26" s="67" t="s">
        <v>136</v>
      </c>
      <c r="C26" s="69">
        <v>45113</v>
      </c>
      <c r="D26" s="68"/>
      <c r="E26" s="68"/>
      <c r="F26" s="67">
        <v>41.82</v>
      </c>
      <c r="G26" s="68">
        <v>124.33</v>
      </c>
      <c r="H26" s="75">
        <v>3</v>
      </c>
    </row>
    <row r="27" spans="1:14" x14ac:dyDescent="0.3">
      <c r="A27" s="67">
        <v>26</v>
      </c>
      <c r="B27" s="67" t="s">
        <v>137</v>
      </c>
      <c r="C27" s="69">
        <v>45113</v>
      </c>
      <c r="D27" s="68"/>
      <c r="E27" s="68"/>
      <c r="F27" s="67">
        <v>41.51</v>
      </c>
      <c r="G27" s="68"/>
      <c r="H27" s="68"/>
    </row>
    <row r="28" spans="1:14" x14ac:dyDescent="0.3">
      <c r="K28">
        <v>77.239999999999995</v>
      </c>
    </row>
    <row r="29" spans="1:14" x14ac:dyDescent="0.3">
      <c r="K29">
        <v>295</v>
      </c>
    </row>
    <row r="30" spans="1:14" x14ac:dyDescent="0.3">
      <c r="K30">
        <f>SUM(K28:K29)</f>
        <v>372.24</v>
      </c>
    </row>
    <row r="31" spans="1:14" x14ac:dyDescent="0.3">
      <c r="A31">
        <v>1</v>
      </c>
      <c r="B31" t="s">
        <v>114</v>
      </c>
      <c r="C31" s="81">
        <v>45207</v>
      </c>
      <c r="E31">
        <v>285</v>
      </c>
      <c r="F31">
        <v>41.3</v>
      </c>
    </row>
    <row r="32" spans="1:14" x14ac:dyDescent="0.3">
      <c r="A32">
        <v>2</v>
      </c>
      <c r="B32" t="s">
        <v>209</v>
      </c>
      <c r="C32" s="81">
        <v>45207</v>
      </c>
      <c r="E32">
        <v>280</v>
      </c>
      <c r="F32">
        <v>40.799999999999997</v>
      </c>
    </row>
    <row r="33" spans="1:15" x14ac:dyDescent="0.3">
      <c r="A33">
        <v>3</v>
      </c>
      <c r="B33" t="s">
        <v>111</v>
      </c>
      <c r="C33" s="81">
        <v>45207</v>
      </c>
      <c r="E33">
        <v>250</v>
      </c>
      <c r="F33">
        <v>42</v>
      </c>
    </row>
    <row r="34" spans="1:15" x14ac:dyDescent="0.3">
      <c r="A34">
        <v>4</v>
      </c>
      <c r="B34" t="s">
        <v>210</v>
      </c>
      <c r="C34" s="81">
        <v>45207</v>
      </c>
      <c r="E34">
        <v>279</v>
      </c>
      <c r="F34">
        <v>45.2</v>
      </c>
    </row>
    <row r="35" spans="1:15" x14ac:dyDescent="0.3">
      <c r="A35">
        <v>5</v>
      </c>
      <c r="B35" t="s">
        <v>211</v>
      </c>
      <c r="C35" s="81">
        <v>45207</v>
      </c>
      <c r="E35">
        <v>281</v>
      </c>
      <c r="F35">
        <v>42.4</v>
      </c>
      <c r="M35" t="s">
        <v>217</v>
      </c>
    </row>
    <row r="36" spans="1:15" x14ac:dyDescent="0.3">
      <c r="A36">
        <v>6</v>
      </c>
      <c r="B36" t="s">
        <v>212</v>
      </c>
      <c r="C36" s="81">
        <v>45207</v>
      </c>
      <c r="E36">
        <v>282</v>
      </c>
      <c r="F36">
        <v>41.3</v>
      </c>
    </row>
    <row r="37" spans="1:15" x14ac:dyDescent="0.3">
      <c r="A37">
        <v>7</v>
      </c>
      <c r="B37" t="s">
        <v>213</v>
      </c>
      <c r="C37" s="81">
        <v>45207</v>
      </c>
      <c r="E37">
        <v>283</v>
      </c>
      <c r="F37">
        <v>42</v>
      </c>
      <c r="M37" t="s">
        <v>214</v>
      </c>
      <c r="N37">
        <v>1363.78</v>
      </c>
    </row>
    <row r="38" spans="1:15" x14ac:dyDescent="0.3">
      <c r="A38">
        <v>8</v>
      </c>
      <c r="F38">
        <f>SUM(F2:F37)</f>
        <v>1363.7799999999997</v>
      </c>
      <c r="M38" t="s">
        <v>215</v>
      </c>
      <c r="N38">
        <v>1328.82</v>
      </c>
    </row>
    <row r="39" spans="1:15" x14ac:dyDescent="0.3">
      <c r="A39">
        <v>9</v>
      </c>
      <c r="M39" t="s">
        <v>216</v>
      </c>
      <c r="N39" s="84">
        <f>N37-N38</f>
        <v>34.960000000000036</v>
      </c>
    </row>
    <row r="40" spans="1:15" x14ac:dyDescent="0.3">
      <c r="A40">
        <v>10</v>
      </c>
    </row>
    <row r="43" spans="1:15" x14ac:dyDescent="0.3">
      <c r="O4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Bagga Trucks</vt:lpstr>
      <vt:lpstr>Bility 01</vt:lpstr>
      <vt:lpstr>Bility 02</vt:lpstr>
      <vt:lpstr>Rj Trucks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2023-12-29T15:21:54Z</dcterms:modified>
</cp:coreProperties>
</file>