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y_JNE\Nilai\"/>
    </mc:Choice>
  </mc:AlternateContent>
  <xr:revisionPtr revIDLastSave="0" documentId="13_ncr:1_{766ADB19-5310-4A16-A4C4-4F75CD635DA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ilai_Akhir" sheetId="6" r:id="rId1"/>
    <sheet name="Pertemuan1" sheetId="5" r:id="rId2"/>
    <sheet name="Pertemuan2" sheetId="4" r:id="rId3"/>
    <sheet name="Pertemuan3" sheetId="2" r:id="rId4"/>
    <sheet name="Pertemuan4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" i="6" l="1" a="1"/>
  <c r="H3" i="6" s="1"/>
  <c r="H4" i="6" a="1"/>
  <c r="H4" i="6" s="1"/>
  <c r="H5" i="6" a="1"/>
  <c r="H5" i="6"/>
  <c r="H6" i="6" a="1"/>
  <c r="H6" i="6"/>
  <c r="H7" i="6" a="1"/>
  <c r="H7" i="6" s="1"/>
  <c r="H8" i="6" a="1"/>
  <c r="H8" i="6" s="1"/>
  <c r="H9" i="6" a="1"/>
  <c r="H9" i="6"/>
  <c r="H10" i="6" a="1"/>
  <c r="H10" i="6"/>
  <c r="H11" i="6" a="1"/>
  <c r="H11" i="6" s="1"/>
  <c r="H12" i="6" a="1"/>
  <c r="H12" i="6" s="1"/>
  <c r="H13" i="6" a="1"/>
  <c r="H13" i="6"/>
  <c r="H14" i="6" a="1"/>
  <c r="H14" i="6"/>
  <c r="H15" i="6" a="1"/>
  <c r="H15" i="6" s="1"/>
  <c r="H16" i="6" a="1"/>
  <c r="H16" i="6" s="1"/>
  <c r="H17" i="6" a="1"/>
  <c r="H17" i="6"/>
  <c r="H18" i="6" a="1"/>
  <c r="H18" i="6"/>
  <c r="H20" i="6" a="1"/>
  <c r="H20" i="6" s="1"/>
  <c r="H21" i="6" a="1"/>
  <c r="H21" i="6"/>
  <c r="H22" i="6" a="1"/>
  <c r="H22" i="6"/>
  <c r="H23" i="6" a="1"/>
  <c r="H23" i="6" s="1"/>
  <c r="H24" i="6" a="1"/>
  <c r="H24" i="6" s="1"/>
  <c r="H25" i="6" a="1"/>
  <c r="H25" i="6"/>
  <c r="H26" i="6" a="1"/>
  <c r="H26" i="6"/>
  <c r="H27" i="6" a="1"/>
  <c r="H27" i="6" s="1"/>
  <c r="H28" i="6" a="1"/>
  <c r="H28" i="6" s="1"/>
  <c r="H29" i="6" a="1"/>
  <c r="H29" i="6"/>
  <c r="H30" i="6" a="1"/>
  <c r="H30" i="6"/>
  <c r="H31" i="6" a="1"/>
  <c r="H31" i="6" s="1"/>
  <c r="H2" i="6" a="1"/>
  <c r="H2" i="6" s="1"/>
  <c r="M27" i="3"/>
  <c r="N27" i="3"/>
  <c r="M32" i="3"/>
  <c r="N32" i="3"/>
  <c r="G3" i="6"/>
  <c r="G4" i="6"/>
  <c r="G5" i="6"/>
  <c r="G8" i="6"/>
  <c r="G10" i="6"/>
  <c r="G11" i="6"/>
  <c r="G12" i="6"/>
  <c r="G13" i="6"/>
  <c r="G14" i="6"/>
  <c r="G16" i="6"/>
  <c r="G17" i="6"/>
  <c r="G18" i="6"/>
  <c r="G20" i="6"/>
  <c r="G21" i="6"/>
  <c r="G22" i="6"/>
  <c r="G23" i="6"/>
  <c r="G24" i="6"/>
  <c r="G25" i="6"/>
  <c r="G27" i="6"/>
  <c r="G28" i="6"/>
  <c r="G29" i="6"/>
  <c r="G2" i="6"/>
  <c r="D3" i="6"/>
  <c r="D4" i="6"/>
  <c r="D5" i="6"/>
  <c r="D8" i="6"/>
  <c r="D10" i="6"/>
  <c r="D11" i="6"/>
  <c r="D12" i="6"/>
  <c r="D13" i="6"/>
  <c r="D14" i="6"/>
  <c r="D16" i="6"/>
  <c r="D17" i="6"/>
  <c r="D18" i="6"/>
  <c r="D19" i="6"/>
  <c r="D20" i="6"/>
  <c r="D21" i="6"/>
  <c r="D22" i="6"/>
  <c r="D23" i="6"/>
  <c r="D24" i="6"/>
  <c r="D25" i="6"/>
  <c r="D27" i="6"/>
  <c r="D28" i="6"/>
  <c r="D29" i="6"/>
  <c r="D31" i="6"/>
  <c r="D2" i="6"/>
  <c r="C3" i="6"/>
  <c r="C4" i="6"/>
  <c r="C5" i="6"/>
  <c r="C8" i="6"/>
  <c r="C10" i="6"/>
  <c r="C11" i="6"/>
  <c r="C12" i="6"/>
  <c r="C13" i="6"/>
  <c r="C14" i="6"/>
  <c r="C16" i="6"/>
  <c r="C17" i="6"/>
  <c r="C18" i="6"/>
  <c r="C19" i="6"/>
  <c r="C20" i="6"/>
  <c r="C21" i="6"/>
  <c r="C22" i="6"/>
  <c r="C23" i="6"/>
  <c r="C24" i="6"/>
  <c r="C25" i="6"/>
  <c r="C27" i="6"/>
  <c r="C28" i="6"/>
  <c r="C29" i="6"/>
  <c r="C31" i="6"/>
  <c r="C2" i="6"/>
  <c r="F3" i="6"/>
  <c r="F4" i="6"/>
  <c r="F5" i="6"/>
  <c r="F8" i="6"/>
  <c r="F10" i="6"/>
  <c r="F11" i="6"/>
  <c r="F12" i="6"/>
  <c r="F13" i="6"/>
  <c r="F14" i="6"/>
  <c r="F16" i="6"/>
  <c r="F17" i="6"/>
  <c r="F18" i="6"/>
  <c r="F20" i="6"/>
  <c r="F21" i="6"/>
  <c r="F22" i="6"/>
  <c r="F23" i="6"/>
  <c r="F24" i="6"/>
  <c r="F25" i="6"/>
  <c r="F27" i="6"/>
  <c r="F28" i="6"/>
  <c r="F29" i="6"/>
  <c r="F31" i="6"/>
  <c r="G31" i="6" s="1"/>
  <c r="F2" i="6"/>
  <c r="E3" i="6"/>
  <c r="E4" i="6"/>
  <c r="E5" i="6"/>
  <c r="E8" i="6"/>
  <c r="E10" i="6"/>
  <c r="E11" i="6"/>
  <c r="E12" i="6"/>
  <c r="E13" i="6"/>
  <c r="E14" i="6"/>
  <c r="E16" i="6"/>
  <c r="E17" i="6"/>
  <c r="E18" i="6"/>
  <c r="E20" i="6"/>
  <c r="E21" i="6"/>
  <c r="E22" i="6"/>
  <c r="E23" i="6"/>
  <c r="E24" i="6"/>
  <c r="E25" i="6"/>
  <c r="E27" i="6"/>
  <c r="E28" i="6"/>
  <c r="E29" i="6"/>
  <c r="E31" i="6"/>
  <c r="E2" i="6"/>
  <c r="N25" i="3"/>
  <c r="N30" i="3"/>
  <c r="M30" i="3"/>
  <c r="N29" i="3"/>
  <c r="M29" i="3"/>
  <c r="N28" i="3"/>
  <c r="M28" i="3"/>
  <c r="N26" i="3"/>
  <c r="M26" i="3"/>
  <c r="M25" i="3"/>
  <c r="N24" i="3"/>
  <c r="M24" i="3"/>
  <c r="N23" i="3"/>
  <c r="M23" i="3"/>
  <c r="N22" i="3"/>
  <c r="M22" i="3"/>
  <c r="N21" i="3"/>
  <c r="M21" i="3"/>
  <c r="N20" i="3"/>
  <c r="F19" i="6" s="1"/>
  <c r="M20" i="3"/>
  <c r="N19" i="3"/>
  <c r="M19" i="3"/>
  <c r="N18" i="3"/>
  <c r="M18" i="3"/>
  <c r="N17" i="3"/>
  <c r="M17" i="3"/>
  <c r="N15" i="3"/>
  <c r="M15" i="3"/>
  <c r="N14" i="3"/>
  <c r="M14" i="3"/>
  <c r="N13" i="3"/>
  <c r="M13" i="3"/>
  <c r="N12" i="3"/>
  <c r="M12" i="3"/>
  <c r="N11" i="3"/>
  <c r="M11" i="3"/>
  <c r="N10" i="3"/>
  <c r="M10" i="3"/>
  <c r="N9" i="3"/>
  <c r="M9" i="3"/>
  <c r="N6" i="3"/>
  <c r="M6" i="3"/>
  <c r="N5" i="3"/>
  <c r="M5" i="3"/>
  <c r="N4" i="3"/>
  <c r="M4" i="3"/>
  <c r="N3" i="3"/>
  <c r="M3" i="3"/>
  <c r="O3" i="2" l="1"/>
  <c r="O4" i="2"/>
  <c r="O5" i="2"/>
  <c r="O6" i="2"/>
  <c r="O9" i="2"/>
  <c r="O10" i="2"/>
  <c r="O11" i="2"/>
  <c r="O12" i="2"/>
  <c r="O13" i="2"/>
  <c r="O14" i="2"/>
  <c r="O15" i="2"/>
  <c r="O16" i="2"/>
  <c r="O17" i="2"/>
  <c r="O18" i="2"/>
  <c r="O19" i="2"/>
  <c r="O20" i="2"/>
  <c r="E19" i="6" s="1"/>
  <c r="G19" i="6" s="1"/>
  <c r="H19" i="6" s="1" a="1"/>
  <c r="H19" i="6" s="1"/>
  <c r="O21" i="2"/>
  <c r="O22" i="2"/>
  <c r="O23" i="2"/>
  <c r="O24" i="2"/>
  <c r="O25" i="2"/>
  <c r="O26" i="2"/>
  <c r="O27" i="2"/>
  <c r="O28" i="2"/>
  <c r="O29" i="2"/>
  <c r="O30" i="2"/>
  <c r="O31" i="2"/>
  <c r="O32" i="2"/>
  <c r="N3" i="2"/>
  <c r="N4" i="2"/>
  <c r="N5" i="2"/>
  <c r="N6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C37" i="6" l="1"/>
  <c r="C36" i="6"/>
  <c r="C35" i="6"/>
  <c r="C38" i="6" l="1"/>
  <c r="D38" i="6" s="1"/>
  <c r="D37" i="6" l="1"/>
  <c r="D36" i="6"/>
  <c r="D35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<sst xmlns="http://schemas.openxmlformats.org/spreadsheetml/2006/main" count="260" uniqueCount="78">
  <si>
    <t>Nama</t>
  </si>
  <si>
    <t>Aldino Prasetiawan</t>
  </si>
  <si>
    <t>Dwiki Kurniawan</t>
  </si>
  <si>
    <t>Fajar Demokrasi Putra</t>
  </si>
  <si>
    <t>Koko Arif Budiman</t>
  </si>
  <si>
    <t>Ntin</t>
  </si>
  <si>
    <t>Restu Kusumawati</t>
  </si>
  <si>
    <t>Saiful</t>
  </si>
  <si>
    <t>Tri Widoyo</t>
  </si>
  <si>
    <t>Fitria Dewi</t>
  </si>
  <si>
    <t>Wismoyo Brihayadi</t>
  </si>
  <si>
    <t>Yudha Pratama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</si>
  <si>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</si>
  <si>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</si>
  <si>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</si>
  <si>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</si>
  <si>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</si>
  <si>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</si>
  <si>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</si>
  <si>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</si>
  <si>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</si>
  <si>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Total Skor</t>
  </si>
  <si>
    <t>Ibnu Falah</t>
  </si>
  <si>
    <t>Fadilla Anggie Prananda</t>
  </si>
  <si>
    <t>Ari Susandi</t>
  </si>
  <si>
    <t>M. Syahrizal</t>
  </si>
  <si>
    <t>Retno Wulandari</t>
  </si>
  <si>
    <t>Ambang Eka Herdini</t>
  </si>
  <si>
    <t>Harry Khairullah</t>
  </si>
  <si>
    <t>Nia Sopina</t>
  </si>
  <si>
    <t>M. Reza Pahlevi</t>
  </si>
  <si>
    <t>Wendi Bharata</t>
  </si>
  <si>
    <t>Hans Alexander</t>
  </si>
  <si>
    <t>Ita Rosita</t>
  </si>
  <si>
    <t>Benny Cuaca</t>
  </si>
  <si>
    <t>Totok Tandyo Pranoto</t>
  </si>
  <si>
    <t>Herlinda Susanto</t>
  </si>
  <si>
    <t>Dwi Dhamayanti</t>
  </si>
  <si>
    <t>Eva Adelina Tarigan</t>
  </si>
  <si>
    <t>Yely Gunawan</t>
  </si>
  <si>
    <t>Ade Darmawan</t>
  </si>
  <si>
    <t>Quiz 7a</t>
  </si>
  <si>
    <t>Rata-Rata</t>
  </si>
  <si>
    <t>Quiz 6 (PLOT)</t>
  </si>
  <si>
    <t>Accuracy</t>
  </si>
  <si>
    <t>Correct</t>
  </si>
  <si>
    <t>Incorrect</t>
  </si>
  <si>
    <t>Score</t>
  </si>
  <si>
    <t>93 %</t>
  </si>
  <si>
    <t>80 %</t>
  </si>
  <si>
    <t>86 %</t>
  </si>
  <si>
    <t>66 %</t>
  </si>
  <si>
    <t>73 %</t>
  </si>
  <si>
    <t>53 %</t>
  </si>
  <si>
    <t>60 %</t>
  </si>
  <si>
    <t>46 %</t>
  </si>
  <si>
    <t>40 %</t>
  </si>
  <si>
    <t>26 %</t>
  </si>
  <si>
    <t>20 %</t>
  </si>
  <si>
    <t>snah</t>
  </si>
  <si>
    <t>Dee</t>
  </si>
  <si>
    <t>717483</t>
  </si>
  <si>
    <t>Ldd</t>
  </si>
  <si>
    <t>TIDAK DIBERITAHU NAMA LENGKAP</t>
  </si>
  <si>
    <t>No</t>
  </si>
  <si>
    <t>Pertemuan1</t>
  </si>
  <si>
    <t>Pertemuan2</t>
  </si>
  <si>
    <t>Pertemuan3</t>
  </si>
  <si>
    <t>Pertemuan4</t>
  </si>
  <si>
    <t>Rata-rata</t>
  </si>
  <si>
    <t>Status Kelulusan</t>
  </si>
  <si>
    <t>Summary</t>
  </si>
  <si>
    <t>Lulus</t>
  </si>
  <si>
    <t>Remedial</t>
  </si>
  <si>
    <t>Non-Peserta</t>
  </si>
  <si>
    <t>Persentase</t>
  </si>
  <si>
    <t>Jumlah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</si>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</sst>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1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0" tint="-4.9989318521683403E-2"/>
      <name val="Times New Roman"/>
      <family val="1"/>
    </font>
    <font>
      <b/>
      <sz val="11"/>
      <color theme="0" tint="-4.9989318521683403E-2"/>
      <name val="Calibri"/>
      <family val="2"/>
      <scheme val="minor"/>
    </font>
    <font>
      <sz val="12"/>
      <color theme="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FFFFFF"/>
      </bottom>
      <diagonal/>
    </border>
  </borders>
  <cellStyleXfs count="3">
    <xf numFmtId="0" fontId="0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8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9" fillId="6" borderId="1" xfId="0" applyNumberFormat="1" applyFont="1" applyFill="1" applyBorder="1" applyAlignment="1">
      <alignment horizontal="center" vertical="center"/>
    </xf>
    <xf numFmtId="1" fontId="0" fillId="0" borderId="1" xfId="1" applyNumberFormat="1" applyFon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1" fontId="0" fillId="7" borderId="1" xfId="1" applyNumberFormat="1" applyFont="1" applyFill="1" applyBorder="1" applyAlignment="1">
      <alignment horizontal="center" vertical="center"/>
    </xf>
    <xf numFmtId="1" fontId="0" fillId="7" borderId="1" xfId="0" applyNumberForma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left" vertical="center"/>
    </xf>
    <xf numFmtId="0" fontId="3" fillId="7" borderId="1" xfId="0" applyFont="1" applyFill="1" applyBorder="1"/>
    <xf numFmtId="0" fontId="3" fillId="7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9" fontId="0" fillId="0" borderId="1" xfId="2" applyFont="1" applyBorder="1" applyAlignment="1">
      <alignment horizontal="center"/>
    </xf>
    <xf numFmtId="0" fontId="10" fillId="6" borderId="1" xfId="0" applyFont="1" applyFill="1" applyBorder="1" applyAlignment="1">
      <alignment horizontal="left" vertical="center"/>
    </xf>
    <xf numFmtId="0" fontId="7" fillId="6" borderId="1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  <dxf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C4DC4C"/>
      <color rgb="FFD771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30AB1-ADC7-47DA-89F1-6356D3A27066}">
  <dimension ref="A1:H38"/>
  <sheetViews>
    <sheetView tabSelected="1" topLeftCell="A6" zoomScale="115" zoomScaleNormal="115" workbookViewId="0">
      <selection activeCell="F18" sqref="F18"/>
    </sheetView>
  </sheetViews>
  <sheetFormatPr defaultRowHeight="14.5" x14ac:dyDescent="0.35"/>
  <cols>
    <col min="2" max="2" width="29.26953125" customWidth="1"/>
    <col min="3" max="3" width="12.36328125" style="24" customWidth="1"/>
    <col min="4" max="4" width="14.1796875" style="24" customWidth="1"/>
    <col min="5" max="5" width="12.36328125" style="24" customWidth="1"/>
    <col min="6" max="6" width="12.1796875" style="24" customWidth="1"/>
    <col min="7" max="7" width="12" customWidth="1"/>
    <col min="8" max="8" width="19" customWidth="1"/>
  </cols>
  <sheetData>
    <row r="1" spans="1:8" ht="15" x14ac:dyDescent="0.35">
      <c r="A1" s="20" t="s">
        <v>64</v>
      </c>
      <c r="B1" s="20" t="s">
        <v>0</v>
      </c>
      <c r="C1" s="25" t="s">
        <v>65</v>
      </c>
      <c r="D1" s="25" t="s">
        <v>66</v>
      </c>
      <c r="E1" s="25" t="s">
        <v>67</v>
      </c>
      <c r="F1" s="25" t="s">
        <v>68</v>
      </c>
      <c r="G1" s="21" t="s">
        <v>69</v>
      </c>
      <c r="H1" s="41" t="s">
        <v>70</v>
      </c>
    </row>
    <row r="2" spans="1:8" ht="15.5" x14ac:dyDescent="0.35">
      <c r="A2" s="1">
        <v>1</v>
      </c>
      <c r="B2" s="2" t="s">
        <v>40</v>
      </c>
      <c r="C2" s="26">
        <f>Pertemuan1!G3*100</f>
        <v>66</v>
      </c>
      <c r="D2" s="26">
        <f>Pertemuan2!G3*100</f>
        <v>93</v>
      </c>
      <c r="E2" s="26">
        <f>Pertemuan3!O3</f>
        <v>79.5</v>
      </c>
      <c r="F2" s="26">
        <f>Pertemuan4!N3</f>
        <v>83.75</v>
      </c>
      <c r="G2" s="27">
        <f>AVERAGE(C2:F2)</f>
        <v>80.5625</v>
      </c>
      <c r="H2" s="23" t="str" cm="1">
        <f t="array" ref="H2">_xlfn.IFS(G2&gt;=70,"Lulus",AND(G2&lt;70,G2&gt;=50),"Remedial",G2&lt;50,"Non-Peserta")</f>
        <v>Lulus</v>
      </c>
    </row>
    <row r="3" spans="1:8" ht="15.5" x14ac:dyDescent="0.35">
      <c r="A3" s="1">
        <v>2</v>
      </c>
      <c r="B3" s="2" t="s">
        <v>1</v>
      </c>
      <c r="C3" s="26">
        <f>Pertemuan1!G4*100</f>
        <v>73</v>
      </c>
      <c r="D3" s="26">
        <f>Pertemuan2!G4*100</f>
        <v>46</v>
      </c>
      <c r="E3" s="26">
        <f>Pertemuan3!O4</f>
        <v>75</v>
      </c>
      <c r="F3" s="26">
        <f>Pertemuan4!N4</f>
        <v>75</v>
      </c>
      <c r="G3" s="27">
        <f t="shared" ref="G3:G31" si="0">AVERAGE(C3:F3)</f>
        <v>67.25</v>
      </c>
      <c r="H3" s="23" t="str" cm="1">
        <f t="array" ref="H3">_xlfn.IFS(G3&gt;=70,"Lulus",AND(G3&lt;70,G3&gt;=50),"Remedial",G3&lt;50,"Non-Peserta")</f>
        <v>Remedial</v>
      </c>
    </row>
    <row r="4" spans="1:8" ht="15.5" x14ac:dyDescent="0.35">
      <c r="A4" s="1">
        <v>3</v>
      </c>
      <c r="B4" s="2" t="s">
        <v>27</v>
      </c>
      <c r="C4" s="26">
        <f>Pertemuan1!G5*100</f>
        <v>66</v>
      </c>
      <c r="D4" s="26">
        <f>Pertemuan2!G5*100</f>
        <v>53</v>
      </c>
      <c r="E4" s="26">
        <f>Pertemuan3!O5</f>
        <v>75</v>
      </c>
      <c r="F4" s="26">
        <f>Pertemuan4!N5</f>
        <v>75</v>
      </c>
      <c r="G4" s="27">
        <f t="shared" si="0"/>
        <v>67.25</v>
      </c>
      <c r="H4" s="23" t="str" cm="1">
        <f t="array" ref="H4">_xlfn.IFS(G4&gt;=70,"Lulus",AND(G4&lt;70,G4&gt;=50),"Remedial",G4&lt;50,"Non-Peserta")</f>
        <v>Remedial</v>
      </c>
    </row>
    <row r="5" spans="1:8" ht="15.5" x14ac:dyDescent="0.35">
      <c r="A5" s="1">
        <v>4</v>
      </c>
      <c r="B5" s="2" t="s">
        <v>24</v>
      </c>
      <c r="C5" s="26">
        <f>Pertemuan1!G6*100</f>
        <v>53</v>
      </c>
      <c r="D5" s="26">
        <f>Pertemuan2!G6*100</f>
        <v>40</v>
      </c>
      <c r="E5" s="26">
        <f>Pertemuan3!O6</f>
        <v>79</v>
      </c>
      <c r="F5" s="26">
        <f>Pertemuan4!N6</f>
        <v>75</v>
      </c>
      <c r="G5" s="27">
        <f t="shared" si="0"/>
        <v>61.75</v>
      </c>
      <c r="H5" s="23" t="str" cm="1">
        <f t="array" ref="H5">_xlfn.IFS(G5&gt;=70,"Lulus",AND(G5&lt;70,G5&gt;=50),"Remedial",G5&lt;50,"Non-Peserta")</f>
        <v>Remedial</v>
      </c>
    </row>
    <row r="6" spans="1:8" ht="15.5" x14ac:dyDescent="0.35">
      <c r="A6" s="1">
        <v>5</v>
      </c>
      <c r="B6" s="2" t="s">
        <v>34</v>
      </c>
      <c r="C6" s="30"/>
      <c r="D6" s="30"/>
      <c r="E6" s="30"/>
      <c r="F6" s="30"/>
      <c r="G6" s="31"/>
      <c r="H6" s="23" t="str" cm="1">
        <f t="array" ref="H6">_xlfn.IFS(G6&gt;=70,"Lulus",AND(G6&lt;70,G6&gt;=50),"Remedial",G6&lt;50,"Non-Peserta")</f>
        <v>Non-Peserta</v>
      </c>
    </row>
    <row r="7" spans="1:8" ht="15.5" x14ac:dyDescent="0.35">
      <c r="A7" s="1">
        <v>6</v>
      </c>
      <c r="B7" s="2" t="s">
        <v>37</v>
      </c>
      <c r="C7" s="30"/>
      <c r="D7" s="30"/>
      <c r="E7" s="30"/>
      <c r="F7" s="30"/>
      <c r="G7" s="31"/>
      <c r="H7" s="23" t="str" cm="1">
        <f t="array" ref="H7">_xlfn.IFS(G7&gt;=70,"Lulus",AND(G7&lt;70,G7&gt;=50),"Remedial",G7&lt;50,"Non-Peserta")</f>
        <v>Non-Peserta</v>
      </c>
    </row>
    <row r="8" spans="1:8" ht="15.5" x14ac:dyDescent="0.35">
      <c r="A8" s="1">
        <v>7</v>
      </c>
      <c r="B8" s="2" t="s">
        <v>2</v>
      </c>
      <c r="C8" s="26">
        <f>Pertemuan1!G9*100</f>
        <v>53</v>
      </c>
      <c r="D8" s="26">
        <f>Pertemuan2!G9*100</f>
        <v>80</v>
      </c>
      <c r="E8" s="26">
        <f>Pertemuan3!O9</f>
        <v>78.5</v>
      </c>
      <c r="F8" s="26">
        <f>Pertemuan4!N9</f>
        <v>75</v>
      </c>
      <c r="G8" s="27">
        <f t="shared" si="0"/>
        <v>71.625</v>
      </c>
      <c r="H8" s="23" t="str" cm="1">
        <f t="array" ref="H8">_xlfn.IFS(G8&gt;=70,"Lulus",AND(G8&lt;70,G8&gt;=50),"Remedial",G8&lt;50,"Non-Peserta")</f>
        <v>Lulus</v>
      </c>
    </row>
    <row r="9" spans="1:8" ht="15.5" x14ac:dyDescent="0.35">
      <c r="A9" s="1">
        <v>8</v>
      </c>
      <c r="B9" s="2" t="s">
        <v>38</v>
      </c>
      <c r="C9" s="30"/>
      <c r="D9" s="30"/>
      <c r="E9" s="30"/>
      <c r="F9" s="30"/>
      <c r="G9" s="31"/>
      <c r="H9" s="23" t="str" cm="1">
        <f t="array" ref="H9">_xlfn.IFS(G9&gt;=70,"Lulus",AND(G9&lt;70,G9&gt;=50),"Remedial",G9&lt;50,"Non-Peserta")</f>
        <v>Non-Peserta</v>
      </c>
    </row>
    <row r="10" spans="1:8" ht="15.5" x14ac:dyDescent="0.35">
      <c r="A10" s="1">
        <v>9</v>
      </c>
      <c r="B10" s="2" t="s">
        <v>23</v>
      </c>
      <c r="C10" s="26">
        <f>Pertemuan1!G11*100</f>
        <v>60</v>
      </c>
      <c r="D10" s="26">
        <f>Pertemuan2!G11*100</f>
        <v>53</v>
      </c>
      <c r="E10" s="26">
        <f>Pertemuan3!O11</f>
        <v>76</v>
      </c>
      <c r="F10" s="26">
        <f>Pertemuan4!N11</f>
        <v>78.125</v>
      </c>
      <c r="G10" s="27">
        <f t="shared" si="0"/>
        <v>66.78125</v>
      </c>
      <c r="H10" s="23" t="str" cm="1">
        <f t="array" ref="H10">_xlfn.IFS(G10&gt;=70,"Lulus",AND(G10&lt;70,G10&gt;=50),"Remedial",G10&lt;50,"Non-Peserta")</f>
        <v>Remedial</v>
      </c>
    </row>
    <row r="11" spans="1:8" ht="15.5" x14ac:dyDescent="0.35">
      <c r="A11" s="1">
        <v>10</v>
      </c>
      <c r="B11" s="2" t="s">
        <v>3</v>
      </c>
      <c r="C11" s="26">
        <f>Pertemuan1!G12*100</f>
        <v>66</v>
      </c>
      <c r="D11" s="26">
        <f>Pertemuan2!G12*100</f>
        <v>26</v>
      </c>
      <c r="E11" s="26">
        <f>Pertemuan3!O12</f>
        <v>75</v>
      </c>
      <c r="F11" s="26">
        <f>Pertemuan4!N12</f>
        <v>75</v>
      </c>
      <c r="G11" s="27">
        <f t="shared" si="0"/>
        <v>60.5</v>
      </c>
      <c r="H11" s="23" t="str" cm="1">
        <f t="array" ref="H11">_xlfn.IFS(G11&gt;=70,"Lulus",AND(G11&lt;70,G11&gt;=50),"Remedial",G11&lt;50,"Non-Peserta")</f>
        <v>Remedial</v>
      </c>
    </row>
    <row r="12" spans="1:8" ht="15.5" x14ac:dyDescent="0.35">
      <c r="A12" s="1">
        <v>11</v>
      </c>
      <c r="B12" s="2" t="s">
        <v>9</v>
      </c>
      <c r="C12" s="26">
        <f>Pertemuan1!G13*100</f>
        <v>66</v>
      </c>
      <c r="D12" s="26">
        <f>Pertemuan2!G13*100</f>
        <v>60</v>
      </c>
      <c r="E12" s="26">
        <f>Pertemuan3!O13</f>
        <v>82</v>
      </c>
      <c r="F12" s="26">
        <f>Pertemuan4!N13</f>
        <v>75</v>
      </c>
      <c r="G12" s="27">
        <f t="shared" si="0"/>
        <v>70.75</v>
      </c>
      <c r="H12" s="23" t="str" cm="1">
        <f t="array" ref="H12">_xlfn.IFS(G12&gt;=70,"Lulus",AND(G12&lt;70,G12&gt;=50),"Remedial",G12&lt;50,"Non-Peserta")</f>
        <v>Lulus</v>
      </c>
    </row>
    <row r="13" spans="1:8" ht="15.5" x14ac:dyDescent="0.35">
      <c r="A13" s="1">
        <v>12</v>
      </c>
      <c r="B13" s="2" t="s">
        <v>32</v>
      </c>
      <c r="C13" s="26">
        <f>Pertemuan1!G14*100</f>
        <v>73</v>
      </c>
      <c r="D13" s="26">
        <f>Pertemuan2!G14*100</f>
        <v>0</v>
      </c>
      <c r="E13" s="26">
        <f>Pertemuan3!O14</f>
        <v>79</v>
      </c>
      <c r="F13" s="26">
        <f>Pertemuan4!N14</f>
        <v>75</v>
      </c>
      <c r="G13" s="27">
        <f t="shared" si="0"/>
        <v>56.75</v>
      </c>
      <c r="H13" s="23" t="str" cm="1">
        <f t="array" ref="H13">_xlfn.IFS(G13&gt;=70,"Lulus",AND(G13&lt;70,G13&gt;=50),"Remedial",G13&lt;50,"Non-Peserta")</f>
        <v>Remedial</v>
      </c>
    </row>
    <row r="14" spans="1:8" ht="15.5" x14ac:dyDescent="0.35">
      <c r="A14" s="1">
        <v>13</v>
      </c>
      <c r="B14" s="2" t="s">
        <v>28</v>
      </c>
      <c r="C14" s="26">
        <f>Pertemuan1!G15*100</f>
        <v>60</v>
      </c>
      <c r="D14" s="26">
        <f>Pertemuan2!G15*100</f>
        <v>80</v>
      </c>
      <c r="E14" s="26">
        <f>Pertemuan3!O15</f>
        <v>78</v>
      </c>
      <c r="F14" s="26">
        <f>Pertemuan4!N15</f>
        <v>75</v>
      </c>
      <c r="G14" s="27">
        <f t="shared" si="0"/>
        <v>73.25</v>
      </c>
      <c r="H14" s="23" t="str" cm="1">
        <f t="array" ref="H14">_xlfn.IFS(G14&gt;=70,"Lulus",AND(G14&lt;70,G14&gt;=50),"Remedial",G14&lt;50,"Non-Peserta")</f>
        <v>Lulus</v>
      </c>
    </row>
    <row r="15" spans="1:8" ht="15.5" x14ac:dyDescent="0.35">
      <c r="A15" s="1">
        <v>14</v>
      </c>
      <c r="B15" s="2" t="s">
        <v>36</v>
      </c>
      <c r="C15" s="30"/>
      <c r="D15" s="30"/>
      <c r="E15" s="30"/>
      <c r="F15" s="30"/>
      <c r="G15" s="31"/>
      <c r="H15" s="23" t="str" cm="1">
        <f t="array" ref="H15">_xlfn.IFS(G15&gt;=70,"Lulus",AND(G15&lt;70,G15&gt;=50),"Remedial",G15&lt;50,"Non-Peserta")</f>
        <v>Non-Peserta</v>
      </c>
    </row>
    <row r="16" spans="1:8" ht="15.5" x14ac:dyDescent="0.35">
      <c r="A16" s="1">
        <v>15</v>
      </c>
      <c r="B16" s="2" t="s">
        <v>22</v>
      </c>
      <c r="C16" s="26">
        <f>Pertemuan1!G17*100</f>
        <v>60</v>
      </c>
      <c r="D16" s="26">
        <f>Pertemuan2!G17*100</f>
        <v>53</v>
      </c>
      <c r="E16" s="26">
        <f>Pertemuan3!O17</f>
        <v>78</v>
      </c>
      <c r="F16" s="26">
        <f>Pertemuan4!N17</f>
        <v>81.875</v>
      </c>
      <c r="G16" s="27">
        <f t="shared" si="0"/>
        <v>68.21875</v>
      </c>
      <c r="H16" s="23" t="str" cm="1">
        <f t="array" ref="H16">_xlfn.IFS(G16&gt;=70,"Lulus",AND(G16&lt;70,G16&gt;=50),"Remedial",G16&lt;50,"Non-Peserta")</f>
        <v>Remedial</v>
      </c>
    </row>
    <row r="17" spans="1:8" ht="15.5" x14ac:dyDescent="0.35">
      <c r="A17" s="1">
        <v>16</v>
      </c>
      <c r="B17" s="2" t="s">
        <v>33</v>
      </c>
      <c r="C17" s="26">
        <f>Pertemuan1!G18*100</f>
        <v>60</v>
      </c>
      <c r="D17" s="26">
        <f>Pertemuan2!G18*100</f>
        <v>80</v>
      </c>
      <c r="E17" s="26">
        <f>Pertemuan3!O18</f>
        <v>75</v>
      </c>
      <c r="F17" s="26">
        <f>Pertemuan4!N18</f>
        <v>75</v>
      </c>
      <c r="G17" s="27">
        <f t="shared" si="0"/>
        <v>72.5</v>
      </c>
      <c r="H17" s="23" t="str" cm="1">
        <f t="array" ref="H17">_xlfn.IFS(G17&gt;=70,"Lulus",AND(G17&lt;70,G17&gt;=50),"Remedial",G17&lt;50,"Non-Peserta")</f>
        <v>Lulus</v>
      </c>
    </row>
    <row r="18" spans="1:8" ht="15.5" x14ac:dyDescent="0.35">
      <c r="A18" s="1">
        <v>17</v>
      </c>
      <c r="B18" s="2" t="s">
        <v>4</v>
      </c>
      <c r="C18" s="26">
        <f>Pertemuan1!G19*100</f>
        <v>86</v>
      </c>
      <c r="D18" s="26">
        <f>Pertemuan2!G19*100</f>
        <v>73</v>
      </c>
      <c r="E18" s="26">
        <f>Pertemuan3!O19</f>
        <v>79.5</v>
      </c>
      <c r="F18" s="26">
        <f>Pertemuan4!N19</f>
        <v>80.625</v>
      </c>
      <c r="G18" s="27">
        <f t="shared" si="0"/>
        <v>79.78125</v>
      </c>
      <c r="H18" s="23" t="str" cm="1">
        <f t="array" ref="H18">_xlfn.IFS(G18&gt;=70,"Lulus",AND(G18&lt;70,G18&gt;=50),"Remedial",G18&lt;50,"Non-Peserta")</f>
        <v>Lulus</v>
      </c>
    </row>
    <row r="19" spans="1:8" ht="15.5" x14ac:dyDescent="0.35">
      <c r="A19" s="1">
        <v>18</v>
      </c>
      <c r="B19" s="2" t="s">
        <v>30</v>
      </c>
      <c r="C19" s="26">
        <f>Pertemuan1!G20*100</f>
        <v>60</v>
      </c>
      <c r="D19" s="26">
        <f>Pertemuan2!G20*100</f>
        <v>93</v>
      </c>
      <c r="E19" s="26">
        <f>Pertemuan3!O20</f>
        <v>22.5</v>
      </c>
      <c r="F19" s="26">
        <f>Pertemuan4!N20</f>
        <v>33.333333333333336</v>
      </c>
      <c r="G19" s="27">
        <f t="shared" si="0"/>
        <v>52.208333333333336</v>
      </c>
      <c r="H19" s="23" t="str" cm="1">
        <f t="array" ref="H19">_xlfn.IFS(G19&gt;=70,"Lulus",AND(G19&lt;70,G19&gt;=50),"Remedial",G19&lt;50,"Non-Peserta")</f>
        <v>Remedial</v>
      </c>
    </row>
    <row r="20" spans="1:8" ht="15.5" x14ac:dyDescent="0.35">
      <c r="A20" s="1">
        <v>19</v>
      </c>
      <c r="B20" s="2" t="s">
        <v>25</v>
      </c>
      <c r="C20" s="26">
        <f>Pertemuan1!G21*100</f>
        <v>73</v>
      </c>
      <c r="D20" s="26">
        <f>Pertemuan2!G21*100</f>
        <v>93</v>
      </c>
      <c r="E20" s="26">
        <f>Pertemuan3!O21</f>
        <v>81.5</v>
      </c>
      <c r="F20" s="26">
        <f>Pertemuan4!N21</f>
        <v>80.555555555555557</v>
      </c>
      <c r="G20" s="27">
        <f t="shared" si="0"/>
        <v>82.013888888888886</v>
      </c>
      <c r="H20" s="23" t="str" cm="1">
        <f t="array" ref="H20">_xlfn.IFS(G20&gt;=70,"Lulus",AND(G20&lt;70,G20&gt;=50),"Remedial",G20&lt;50,"Non-Peserta")</f>
        <v>Lulus</v>
      </c>
    </row>
    <row r="21" spans="1:8" ht="15.5" x14ac:dyDescent="0.35">
      <c r="A21" s="1">
        <v>20</v>
      </c>
      <c r="B21" s="2" t="s">
        <v>29</v>
      </c>
      <c r="C21" s="26">
        <f>Pertemuan1!G22*100</f>
        <v>46</v>
      </c>
      <c r="D21" s="26">
        <f>Pertemuan2!G22*100</f>
        <v>20</v>
      </c>
      <c r="E21" s="26">
        <f>Pertemuan3!O22</f>
        <v>75</v>
      </c>
      <c r="F21" s="26">
        <f>Pertemuan4!N22</f>
        <v>75</v>
      </c>
      <c r="G21" s="27">
        <f t="shared" si="0"/>
        <v>54</v>
      </c>
      <c r="H21" s="23" t="str" cm="1">
        <f t="array" ref="H21">_xlfn.IFS(G21&gt;=70,"Lulus",AND(G21&lt;70,G21&gt;=50),"Remedial",G21&lt;50,"Non-Peserta")</f>
        <v>Remedial</v>
      </c>
    </row>
    <row r="22" spans="1:8" ht="15.5" x14ac:dyDescent="0.35">
      <c r="A22" s="1">
        <v>21</v>
      </c>
      <c r="B22" s="2" t="s">
        <v>5</v>
      </c>
      <c r="C22" s="26">
        <f>Pertemuan1!G23*100</f>
        <v>60</v>
      </c>
      <c r="D22" s="26">
        <f>Pertemuan2!G23*100</f>
        <v>66</v>
      </c>
      <c r="E22" s="26">
        <f>Pertemuan3!O23</f>
        <v>81.5</v>
      </c>
      <c r="F22" s="26">
        <f>Pertemuan4!N23</f>
        <v>75</v>
      </c>
      <c r="G22" s="27">
        <f t="shared" si="0"/>
        <v>70.625</v>
      </c>
      <c r="H22" s="23" t="str" cm="1">
        <f t="array" ref="H22">_xlfn.IFS(G22&gt;=70,"Lulus",AND(G22&lt;70,G22&gt;=50),"Remedial",G22&lt;50,"Non-Peserta")</f>
        <v>Lulus</v>
      </c>
    </row>
    <row r="23" spans="1:8" ht="15.5" x14ac:dyDescent="0.35">
      <c r="A23" s="1">
        <v>22</v>
      </c>
      <c r="B23" s="2" t="s">
        <v>6</v>
      </c>
      <c r="C23" s="26">
        <f>Pertemuan1!G24*100</f>
        <v>66</v>
      </c>
      <c r="D23" s="26">
        <f>Pertemuan2!G24*100</f>
        <v>66</v>
      </c>
      <c r="E23" s="26">
        <f>Pertemuan3!O24</f>
        <v>76</v>
      </c>
      <c r="F23" s="26">
        <f>Pertemuan4!N24</f>
        <v>75</v>
      </c>
      <c r="G23" s="27">
        <f t="shared" si="0"/>
        <v>70.75</v>
      </c>
      <c r="H23" s="23" t="str" cm="1">
        <f t="array" ref="H23">_xlfn.IFS(G23&gt;=70,"Lulus",AND(G23&lt;70,G23&gt;=50),"Remedial",G23&lt;50,"Non-Peserta")</f>
        <v>Lulus</v>
      </c>
    </row>
    <row r="24" spans="1:8" ht="15.5" x14ac:dyDescent="0.35">
      <c r="A24" s="1">
        <v>23</v>
      </c>
      <c r="B24" s="2" t="s">
        <v>26</v>
      </c>
      <c r="C24" s="26">
        <f>Pertemuan1!G25*100</f>
        <v>80</v>
      </c>
      <c r="D24" s="26">
        <f>Pertemuan2!G25*100</f>
        <v>66</v>
      </c>
      <c r="E24" s="26">
        <f>Pertemuan3!O25</f>
        <v>76</v>
      </c>
      <c r="F24" s="26">
        <f>Pertemuan4!N25</f>
        <v>76.666666666666671</v>
      </c>
      <c r="G24" s="27">
        <f t="shared" si="0"/>
        <v>74.666666666666671</v>
      </c>
      <c r="H24" s="23" t="str" cm="1">
        <f t="array" ref="H24">_xlfn.IFS(G24&gt;=70,"Lulus",AND(G24&lt;70,G24&gt;=50),"Remedial",G24&lt;50,"Non-Peserta")</f>
        <v>Lulus</v>
      </c>
    </row>
    <row r="25" spans="1:8" ht="15.5" x14ac:dyDescent="0.35">
      <c r="A25" s="1">
        <v>24</v>
      </c>
      <c r="B25" s="2" t="s">
        <v>7</v>
      </c>
      <c r="C25" s="26">
        <f>Pertemuan1!G26*100</f>
        <v>73</v>
      </c>
      <c r="D25" s="26">
        <f>Pertemuan2!G26*100</f>
        <v>60</v>
      </c>
      <c r="E25" s="26">
        <f>Pertemuan3!O26</f>
        <v>82.5</v>
      </c>
      <c r="F25" s="26">
        <f>Pertemuan4!N26</f>
        <v>75</v>
      </c>
      <c r="G25" s="27">
        <f t="shared" si="0"/>
        <v>72.625</v>
      </c>
      <c r="H25" s="23" t="str" cm="1">
        <f t="array" ref="H25">_xlfn.IFS(G25&gt;=70,"Lulus",AND(G25&lt;70,G25&gt;=50),"Remedial",G25&lt;50,"Non-Peserta")</f>
        <v>Lulus</v>
      </c>
    </row>
    <row r="26" spans="1:8" ht="15.5" x14ac:dyDescent="0.35">
      <c r="A26" s="1">
        <v>25</v>
      </c>
      <c r="B26" s="2" t="s">
        <v>35</v>
      </c>
      <c r="C26" s="30"/>
      <c r="D26" s="30"/>
      <c r="E26" s="30"/>
      <c r="F26" s="30"/>
      <c r="G26" s="31"/>
      <c r="H26" s="23" t="str" cm="1">
        <f t="array" ref="H26">_xlfn.IFS(G26&gt;=70,"Lulus",AND(G26&lt;70,G26&gt;=50),"Remedial",G26&lt;50,"Non-Peserta")</f>
        <v>Non-Peserta</v>
      </c>
    </row>
    <row r="27" spans="1:8" ht="15.5" x14ac:dyDescent="0.35">
      <c r="A27" s="1">
        <v>26</v>
      </c>
      <c r="B27" s="2" t="s">
        <v>8</v>
      </c>
      <c r="C27" s="26">
        <f>Pertemuan1!G28*100</f>
        <v>60</v>
      </c>
      <c r="D27" s="26">
        <f>Pertemuan2!G28*100</f>
        <v>40</v>
      </c>
      <c r="E27" s="26">
        <f>Pertemuan3!O28</f>
        <v>75</v>
      </c>
      <c r="F27" s="26">
        <f>Pertemuan4!N28</f>
        <v>75</v>
      </c>
      <c r="G27" s="27">
        <f t="shared" si="0"/>
        <v>62.5</v>
      </c>
      <c r="H27" s="23" t="str" cm="1">
        <f t="array" ref="H27">_xlfn.IFS(G27&gt;=70,"Lulus",AND(G27&lt;70,G27&gt;=50),"Remedial",G27&lt;50,"Non-Peserta")</f>
        <v>Remedial</v>
      </c>
    </row>
    <row r="28" spans="1:8" ht="15.5" x14ac:dyDescent="0.35">
      <c r="A28" s="1">
        <v>27</v>
      </c>
      <c r="B28" s="2" t="s">
        <v>31</v>
      </c>
      <c r="C28" s="26">
        <f>Pertemuan1!G29*100</f>
        <v>53</v>
      </c>
      <c r="D28" s="26">
        <f>Pertemuan2!G29*100</f>
        <v>66</v>
      </c>
      <c r="E28" s="26">
        <f>Pertemuan3!O29</f>
        <v>77.5</v>
      </c>
      <c r="F28" s="26">
        <f>Pertemuan4!N29</f>
        <v>75</v>
      </c>
      <c r="G28" s="27">
        <f t="shared" si="0"/>
        <v>67.875</v>
      </c>
      <c r="H28" s="23" t="str" cm="1">
        <f t="array" ref="H28">_xlfn.IFS(G28&gt;=70,"Lulus",AND(G28&lt;70,G28&gt;=50),"Remedial",G28&lt;50,"Non-Peserta")</f>
        <v>Remedial</v>
      </c>
    </row>
    <row r="29" spans="1:8" ht="15.5" x14ac:dyDescent="0.35">
      <c r="A29" s="1">
        <v>28</v>
      </c>
      <c r="B29" s="2" t="s">
        <v>10</v>
      </c>
      <c r="C29" s="26">
        <f>Pertemuan1!G30*100</f>
        <v>80</v>
      </c>
      <c r="D29" s="26">
        <f>Pertemuan2!G30*100</f>
        <v>60</v>
      </c>
      <c r="E29" s="26">
        <f>Pertemuan3!O30</f>
        <v>75.5</v>
      </c>
      <c r="F29" s="26">
        <f>Pertemuan4!N30</f>
        <v>75</v>
      </c>
      <c r="G29" s="27">
        <f t="shared" si="0"/>
        <v>72.625</v>
      </c>
      <c r="H29" s="23" t="str" cm="1">
        <f t="array" ref="H29">_xlfn.IFS(G29&gt;=70,"Lulus",AND(G29&lt;70,G29&gt;=50),"Remedial",G29&lt;50,"Non-Peserta")</f>
        <v>Lulus</v>
      </c>
    </row>
    <row r="30" spans="1:8" ht="15.5" x14ac:dyDescent="0.35">
      <c r="A30" s="1">
        <v>29</v>
      </c>
      <c r="B30" s="2" t="s">
        <v>39</v>
      </c>
      <c r="C30" s="30"/>
      <c r="D30" s="30"/>
      <c r="E30" s="30"/>
      <c r="F30" s="30"/>
      <c r="G30" s="31"/>
      <c r="H30" s="23" t="str" cm="1">
        <f t="array" ref="H30">_xlfn.IFS(G30&gt;=70,"Lulus",AND(G30&lt;70,G30&gt;=50),"Remedial",G30&lt;50,"Non-Peserta")</f>
        <v>Non-Peserta</v>
      </c>
    </row>
    <row r="31" spans="1:8" ht="15.5" x14ac:dyDescent="0.35">
      <c r="A31" s="1">
        <v>30</v>
      </c>
      <c r="B31" s="2" t="s">
        <v>11</v>
      </c>
      <c r="C31" s="26">
        <f>Pertemuan1!G32*100</f>
        <v>73</v>
      </c>
      <c r="D31" s="26">
        <f>Pertemuan2!G32*100</f>
        <v>86</v>
      </c>
      <c r="E31" s="26">
        <f>Pertemuan3!O32</f>
        <v>75</v>
      </c>
      <c r="F31" s="26">
        <f>Pertemuan4!N32</f>
        <v>75</v>
      </c>
      <c r="G31" s="27">
        <f t="shared" si="0"/>
        <v>77.25</v>
      </c>
      <c r="H31" s="23" t="str" cm="1">
        <f t="array" ref="H31">_xlfn.IFS(G31&gt;=70,"Lulus",AND(G31&lt;70,G31&gt;=50),"Remedial",G31&lt;50,"Non-Peserta")</f>
        <v>Lulus</v>
      </c>
    </row>
    <row r="34" spans="2:4" ht="15.5" x14ac:dyDescent="0.35">
      <c r="B34" s="44" t="s">
        <v>71</v>
      </c>
      <c r="C34" s="45" t="s">
        <v>76</v>
      </c>
      <c r="D34" s="45" t="s">
        <v>75</v>
      </c>
    </row>
    <row r="35" spans="2:4" ht="15.5" x14ac:dyDescent="0.35">
      <c r="B35" s="42" t="s">
        <v>72</v>
      </c>
      <c r="C35" s="22">
        <f>COUNTIF($H$2:$H$31,B35)</f>
        <v>13</v>
      </c>
      <c r="D35" s="43">
        <f>C35/$C$38</f>
        <v>0.43333333333333335</v>
      </c>
    </row>
    <row r="36" spans="2:4" ht="15.5" x14ac:dyDescent="0.35">
      <c r="B36" s="42" t="s">
        <v>73</v>
      </c>
      <c r="C36" s="22">
        <f t="shared" ref="C36:C37" si="1">COUNTIF($H$2:$H$31,B36)</f>
        <v>11</v>
      </c>
      <c r="D36" s="43">
        <f t="shared" ref="D36:D38" si="2">C36/$C$38</f>
        <v>0.36666666666666664</v>
      </c>
    </row>
    <row r="37" spans="2:4" ht="15.5" x14ac:dyDescent="0.35">
      <c r="B37" s="42" t="s">
        <v>74</v>
      </c>
      <c r="C37" s="22">
        <f t="shared" si="1"/>
        <v>6</v>
      </c>
      <c r="D37" s="43">
        <f t="shared" si="2"/>
        <v>0.2</v>
      </c>
    </row>
    <row r="38" spans="2:4" x14ac:dyDescent="0.35">
      <c r="B38" s="19" t="s">
        <v>77</v>
      </c>
      <c r="C38" s="22">
        <f>SUM(C35:C37)</f>
        <v>30</v>
      </c>
      <c r="D38" s="43">
        <f t="shared" si="2"/>
        <v>1</v>
      </c>
    </row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3" operator="containsText" id="{DFF6C947-3695-4D65-BF57-64C62FF7697D}">
            <xm:f>NOT(ISERROR(SEARCH($H$6,H2)))</xm:f>
            <xm:f>$H$6</xm:f>
            <x14:dxf>
              <fill>
                <patternFill>
                  <bgColor theme="2" tint="-9.9948118533890809E-2"/>
                </patternFill>
              </fill>
            </x14:dxf>
          </x14:cfRule>
          <xm:sqref>H2:H30</xm:sqref>
        </x14:conditionalFormatting>
        <x14:conditionalFormatting xmlns:xm="http://schemas.microsoft.com/office/excel/2006/main">
          <x14:cfRule type="containsText" priority="2" operator="containsText" id="{30B3DB6A-8CB9-497D-A88E-07E318485201}">
            <xm:f>NOT(ISERROR(SEARCH($H$2,H2)))</xm:f>
            <xm:f>$H$2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1" operator="containsText" id="{A2BF0295-42E6-4F3C-86C8-F73AFDF426D1}">
            <xm:f>NOT(ISERROR(SEARCH($H$3,H2)))</xm:f>
            <xm:f>$H$3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m:sqref>H2:H1048576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BD82A-1532-4BA8-91D6-3413518E7A50}">
  <dimension ref="B2:G32"/>
  <sheetViews>
    <sheetView topLeftCell="A12" zoomScale="80" zoomScaleNormal="80" workbookViewId="0">
      <selection activeCell="B31" sqref="B31:G31"/>
    </sheetView>
  </sheetViews>
  <sheetFormatPr defaultRowHeight="14.5" x14ac:dyDescent="0.35"/>
  <cols>
    <col min="3" max="3" width="26.81640625" customWidth="1"/>
    <col min="4" max="4" width="11.26953125" customWidth="1"/>
    <col min="5" max="5" width="13.1796875" customWidth="1"/>
    <col min="7" max="7" width="12.453125" customWidth="1"/>
  </cols>
  <sheetData>
    <row r="2" spans="2:7" ht="15.5" x14ac:dyDescent="0.35">
      <c r="B2" s="9" t="s">
        <v>64</v>
      </c>
      <c r="C2" s="10" t="s">
        <v>0</v>
      </c>
      <c r="D2" s="11" t="s">
        <v>45</v>
      </c>
      <c r="E2" s="11" t="s">
        <v>46</v>
      </c>
      <c r="F2" s="11" t="s">
        <v>47</v>
      </c>
      <c r="G2" s="11" t="s">
        <v>44</v>
      </c>
    </row>
    <row r="3" spans="2:7" ht="15.5" x14ac:dyDescent="0.35">
      <c r="B3" s="9">
        <v>1</v>
      </c>
      <c r="C3" s="12" t="s">
        <v>40</v>
      </c>
      <c r="D3" s="9">
        <v>10</v>
      </c>
      <c r="E3" s="9">
        <v>5</v>
      </c>
      <c r="F3" s="9">
        <v>8880</v>
      </c>
      <c r="G3" s="9" t="s">
        <v>51</v>
      </c>
    </row>
    <row r="4" spans="2:7" ht="15.5" x14ac:dyDescent="0.35">
      <c r="B4" s="9">
        <v>2</v>
      </c>
      <c r="C4" s="12" t="s">
        <v>1</v>
      </c>
      <c r="D4" s="9">
        <v>11</v>
      </c>
      <c r="E4" s="9">
        <v>4</v>
      </c>
      <c r="F4" s="9">
        <v>10210</v>
      </c>
      <c r="G4" s="9" t="s">
        <v>52</v>
      </c>
    </row>
    <row r="5" spans="2:7" ht="15.5" x14ac:dyDescent="0.35">
      <c r="B5" s="9">
        <v>3</v>
      </c>
      <c r="C5" s="12" t="s">
        <v>27</v>
      </c>
      <c r="D5" s="9">
        <v>10</v>
      </c>
      <c r="E5" s="9">
        <v>5</v>
      </c>
      <c r="F5" s="9">
        <v>8840</v>
      </c>
      <c r="G5" s="9" t="s">
        <v>51</v>
      </c>
    </row>
    <row r="6" spans="2:7" ht="15.5" x14ac:dyDescent="0.35">
      <c r="B6" s="9">
        <v>4</v>
      </c>
      <c r="C6" s="12" t="s">
        <v>24</v>
      </c>
      <c r="D6" s="9">
        <v>8</v>
      </c>
      <c r="E6" s="9">
        <v>7</v>
      </c>
      <c r="F6" s="9">
        <v>6850</v>
      </c>
      <c r="G6" s="9" t="s">
        <v>53</v>
      </c>
    </row>
    <row r="7" spans="2:7" ht="15.5" x14ac:dyDescent="0.35">
      <c r="B7" s="32">
        <v>5</v>
      </c>
      <c r="C7" s="33" t="s">
        <v>34</v>
      </c>
      <c r="D7" s="34"/>
      <c r="E7" s="34"/>
      <c r="F7" s="34"/>
      <c r="G7" s="35"/>
    </row>
    <row r="8" spans="2:7" ht="15.5" x14ac:dyDescent="0.35">
      <c r="B8" s="32">
        <v>6</v>
      </c>
      <c r="C8" s="33" t="s">
        <v>37</v>
      </c>
      <c r="D8" s="34"/>
      <c r="E8" s="34"/>
      <c r="F8" s="34"/>
      <c r="G8" s="35"/>
    </row>
    <row r="9" spans="2:7" ht="15.5" x14ac:dyDescent="0.35">
      <c r="B9" s="9">
        <v>7</v>
      </c>
      <c r="C9" s="12" t="s">
        <v>2</v>
      </c>
      <c r="D9" s="9">
        <v>8</v>
      </c>
      <c r="E9" s="9">
        <v>7</v>
      </c>
      <c r="F9" s="9">
        <v>6470</v>
      </c>
      <c r="G9" s="9" t="s">
        <v>53</v>
      </c>
    </row>
    <row r="10" spans="2:7" ht="15.5" x14ac:dyDescent="0.35">
      <c r="B10" s="32">
        <v>8</v>
      </c>
      <c r="C10" s="33" t="s">
        <v>38</v>
      </c>
      <c r="D10" s="34"/>
      <c r="E10" s="34"/>
      <c r="F10" s="34"/>
      <c r="G10" s="35"/>
    </row>
    <row r="11" spans="2:7" ht="15.5" x14ac:dyDescent="0.35">
      <c r="B11" s="9">
        <v>9</v>
      </c>
      <c r="C11" s="12" t="s">
        <v>23</v>
      </c>
      <c r="D11" s="9">
        <v>9</v>
      </c>
      <c r="E11" s="9">
        <v>6</v>
      </c>
      <c r="F11" s="9">
        <v>7650</v>
      </c>
      <c r="G11" s="9" t="s">
        <v>54</v>
      </c>
    </row>
    <row r="12" spans="2:7" ht="15.5" x14ac:dyDescent="0.35">
      <c r="B12" s="9">
        <v>10</v>
      </c>
      <c r="C12" s="12" t="s">
        <v>3</v>
      </c>
      <c r="D12" s="9">
        <v>10</v>
      </c>
      <c r="E12" s="9">
        <v>5</v>
      </c>
      <c r="F12" s="9">
        <v>8750</v>
      </c>
      <c r="G12" s="9" t="s">
        <v>51</v>
      </c>
    </row>
    <row r="13" spans="2:7" ht="15.5" x14ac:dyDescent="0.35">
      <c r="B13" s="9">
        <v>11</v>
      </c>
      <c r="C13" s="12" t="s">
        <v>9</v>
      </c>
      <c r="D13" s="9">
        <v>10</v>
      </c>
      <c r="E13" s="9">
        <v>5</v>
      </c>
      <c r="F13" s="9">
        <v>9050</v>
      </c>
      <c r="G13" s="9" t="s">
        <v>51</v>
      </c>
    </row>
    <row r="14" spans="2:7" ht="15.5" x14ac:dyDescent="0.35">
      <c r="B14" s="9">
        <v>12</v>
      </c>
      <c r="C14" s="12" t="s">
        <v>32</v>
      </c>
      <c r="D14" s="9">
        <v>11</v>
      </c>
      <c r="E14" s="9">
        <v>4</v>
      </c>
      <c r="F14" s="9">
        <v>10000</v>
      </c>
      <c r="G14" s="9" t="s">
        <v>52</v>
      </c>
    </row>
    <row r="15" spans="2:7" ht="15.5" x14ac:dyDescent="0.35">
      <c r="B15" s="9">
        <v>13</v>
      </c>
      <c r="C15" s="12" t="s">
        <v>28</v>
      </c>
      <c r="D15" s="9">
        <v>9</v>
      </c>
      <c r="E15" s="9">
        <v>6</v>
      </c>
      <c r="F15" s="9">
        <v>7330</v>
      </c>
      <c r="G15" s="9" t="s">
        <v>54</v>
      </c>
    </row>
    <row r="16" spans="2:7" ht="15.5" x14ac:dyDescent="0.35">
      <c r="B16" s="32">
        <v>14</v>
      </c>
      <c r="C16" s="33" t="s">
        <v>36</v>
      </c>
      <c r="D16" s="34"/>
      <c r="E16" s="34"/>
      <c r="F16" s="34"/>
      <c r="G16" s="35"/>
    </row>
    <row r="17" spans="2:7" ht="15.5" x14ac:dyDescent="0.35">
      <c r="B17" s="9">
        <v>15</v>
      </c>
      <c r="C17" s="12" t="s">
        <v>22</v>
      </c>
      <c r="D17" s="9">
        <v>9</v>
      </c>
      <c r="E17" s="9">
        <v>6</v>
      </c>
      <c r="F17" s="9">
        <v>7440</v>
      </c>
      <c r="G17" s="9" t="s">
        <v>54</v>
      </c>
    </row>
    <row r="18" spans="2:7" ht="15.5" x14ac:dyDescent="0.35">
      <c r="B18" s="9">
        <v>16</v>
      </c>
      <c r="C18" s="12" t="s">
        <v>33</v>
      </c>
      <c r="D18" s="9">
        <v>9</v>
      </c>
      <c r="E18" s="9">
        <v>6</v>
      </c>
      <c r="F18" s="9">
        <v>8440</v>
      </c>
      <c r="G18" s="9" t="s">
        <v>54</v>
      </c>
    </row>
    <row r="19" spans="2:7" ht="15.5" x14ac:dyDescent="0.35">
      <c r="B19" s="9">
        <v>17</v>
      </c>
      <c r="C19" s="12" t="s">
        <v>4</v>
      </c>
      <c r="D19" s="9">
        <v>13</v>
      </c>
      <c r="E19" s="9">
        <v>2</v>
      </c>
      <c r="F19" s="9">
        <v>10950</v>
      </c>
      <c r="G19" s="9" t="s">
        <v>50</v>
      </c>
    </row>
    <row r="20" spans="2:7" ht="15.5" x14ac:dyDescent="0.35">
      <c r="B20" s="9">
        <v>18</v>
      </c>
      <c r="C20" s="12" t="s">
        <v>30</v>
      </c>
      <c r="D20" s="9">
        <v>9</v>
      </c>
      <c r="E20" s="9">
        <v>6</v>
      </c>
      <c r="F20" s="9">
        <v>8130</v>
      </c>
      <c r="G20" s="9" t="s">
        <v>54</v>
      </c>
    </row>
    <row r="21" spans="2:7" ht="15.5" x14ac:dyDescent="0.35">
      <c r="B21" s="9">
        <v>19</v>
      </c>
      <c r="C21" s="12" t="s">
        <v>25</v>
      </c>
      <c r="D21" s="9">
        <v>11</v>
      </c>
      <c r="E21" s="9">
        <v>4</v>
      </c>
      <c r="F21" s="9">
        <v>9480</v>
      </c>
      <c r="G21" s="9" t="s">
        <v>52</v>
      </c>
    </row>
    <row r="22" spans="2:7" ht="15.5" x14ac:dyDescent="0.35">
      <c r="B22" s="9">
        <v>20</v>
      </c>
      <c r="C22" s="12" t="s">
        <v>29</v>
      </c>
      <c r="D22" s="9">
        <v>7</v>
      </c>
      <c r="E22" s="9">
        <v>8</v>
      </c>
      <c r="F22" s="9">
        <v>6370</v>
      </c>
      <c r="G22" s="9" t="s">
        <v>55</v>
      </c>
    </row>
    <row r="23" spans="2:7" ht="15.5" x14ac:dyDescent="0.35">
      <c r="B23" s="9">
        <v>21</v>
      </c>
      <c r="C23" s="12" t="s">
        <v>5</v>
      </c>
      <c r="D23" s="9">
        <v>9</v>
      </c>
      <c r="E23" s="9">
        <v>6</v>
      </c>
      <c r="F23" s="9">
        <v>7100</v>
      </c>
      <c r="G23" s="9" t="s">
        <v>54</v>
      </c>
    </row>
    <row r="24" spans="2:7" ht="15.5" x14ac:dyDescent="0.35">
      <c r="B24" s="9">
        <v>22</v>
      </c>
      <c r="C24" s="12" t="s">
        <v>6</v>
      </c>
      <c r="D24" s="9">
        <v>10</v>
      </c>
      <c r="E24" s="9">
        <v>5</v>
      </c>
      <c r="F24" s="9">
        <v>8820</v>
      </c>
      <c r="G24" s="9" t="s">
        <v>51</v>
      </c>
    </row>
    <row r="25" spans="2:7" ht="15.5" x14ac:dyDescent="0.35">
      <c r="B25" s="9">
        <v>23</v>
      </c>
      <c r="C25" s="12" t="s">
        <v>26</v>
      </c>
      <c r="D25" s="9">
        <v>12</v>
      </c>
      <c r="E25" s="9">
        <v>3</v>
      </c>
      <c r="F25" s="9">
        <v>10970</v>
      </c>
      <c r="G25" s="9" t="s">
        <v>49</v>
      </c>
    </row>
    <row r="26" spans="2:7" ht="15.5" x14ac:dyDescent="0.35">
      <c r="B26" s="9">
        <v>24</v>
      </c>
      <c r="C26" s="12" t="s">
        <v>7</v>
      </c>
      <c r="D26" s="9">
        <v>11</v>
      </c>
      <c r="E26" s="9">
        <v>4</v>
      </c>
      <c r="F26" s="9">
        <v>9630</v>
      </c>
      <c r="G26" s="9" t="s">
        <v>52</v>
      </c>
    </row>
    <row r="27" spans="2:7" ht="15.5" x14ac:dyDescent="0.35">
      <c r="B27" s="32">
        <v>25</v>
      </c>
      <c r="C27" s="33" t="s">
        <v>35</v>
      </c>
      <c r="D27" s="34"/>
      <c r="E27" s="34"/>
      <c r="F27" s="34"/>
      <c r="G27" s="35"/>
    </row>
    <row r="28" spans="2:7" ht="15.5" x14ac:dyDescent="0.35">
      <c r="B28" s="9">
        <v>26</v>
      </c>
      <c r="C28" s="12" t="s">
        <v>8</v>
      </c>
      <c r="D28" s="9">
        <v>9</v>
      </c>
      <c r="E28" s="9">
        <v>6</v>
      </c>
      <c r="F28" s="9">
        <v>7070</v>
      </c>
      <c r="G28" s="9" t="s">
        <v>54</v>
      </c>
    </row>
    <row r="29" spans="2:7" ht="15.5" x14ac:dyDescent="0.35">
      <c r="B29" s="9">
        <v>27</v>
      </c>
      <c r="C29" s="12" t="s">
        <v>31</v>
      </c>
      <c r="D29" s="9">
        <v>8</v>
      </c>
      <c r="E29" s="9">
        <v>7</v>
      </c>
      <c r="F29" s="9">
        <v>7020</v>
      </c>
      <c r="G29" s="9" t="s">
        <v>53</v>
      </c>
    </row>
    <row r="30" spans="2:7" ht="15.5" x14ac:dyDescent="0.35">
      <c r="B30" s="9">
        <v>28</v>
      </c>
      <c r="C30" s="12" t="s">
        <v>10</v>
      </c>
      <c r="D30" s="9">
        <v>12</v>
      </c>
      <c r="E30" s="9">
        <v>3</v>
      </c>
      <c r="F30" s="9">
        <v>9950</v>
      </c>
      <c r="G30" s="9" t="s">
        <v>49</v>
      </c>
    </row>
    <row r="31" spans="2:7" ht="15.5" x14ac:dyDescent="0.35">
      <c r="B31" s="32">
        <v>29</v>
      </c>
      <c r="C31" s="33" t="s">
        <v>39</v>
      </c>
      <c r="D31" s="34"/>
      <c r="E31" s="34"/>
      <c r="F31" s="34"/>
      <c r="G31" s="35"/>
    </row>
    <row r="32" spans="2:7" ht="15.5" x14ac:dyDescent="0.35">
      <c r="B32" s="9">
        <v>30</v>
      </c>
      <c r="C32" s="12" t="s">
        <v>11</v>
      </c>
      <c r="D32" s="9">
        <v>11</v>
      </c>
      <c r="E32" s="9">
        <v>4</v>
      </c>
      <c r="F32" s="9">
        <v>9610</v>
      </c>
      <c r="G32" s="9" t="s">
        <v>52</v>
      </c>
    </row>
  </sheetData>
  <pageMargins left="0.7" right="0.7" top="0.75" bottom="0.75" header="0.3" footer="0.3"/>
  <ignoredErrors>
    <ignoredError sqref="G3:G3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A1F71-D228-45F9-A386-89FC163D08B0}">
  <dimension ref="B2:K40"/>
  <sheetViews>
    <sheetView topLeftCell="A12" zoomScale="80" zoomScaleNormal="80" workbookViewId="0">
      <selection activeCell="B14" sqref="B14:G14"/>
    </sheetView>
  </sheetViews>
  <sheetFormatPr defaultRowHeight="14.5" x14ac:dyDescent="0.35"/>
  <cols>
    <col min="3" max="3" width="25.1796875" customWidth="1"/>
    <col min="4" max="4" width="14.54296875" customWidth="1"/>
    <col min="5" max="5" width="11.7265625" customWidth="1"/>
    <col min="6" max="6" width="14.26953125" customWidth="1"/>
    <col min="7" max="7" width="12" customWidth="1"/>
  </cols>
  <sheetData>
    <row r="2" spans="2:7" ht="15.5" x14ac:dyDescent="0.35">
      <c r="B2" s="9" t="s">
        <v>64</v>
      </c>
      <c r="C2" s="9" t="s">
        <v>0</v>
      </c>
      <c r="D2" s="14" t="s">
        <v>45</v>
      </c>
      <c r="E2" s="14" t="s">
        <v>46</v>
      </c>
      <c r="F2" s="14" t="s">
        <v>47</v>
      </c>
      <c r="G2" s="14" t="s">
        <v>44</v>
      </c>
    </row>
    <row r="3" spans="2:7" ht="15.5" x14ac:dyDescent="0.35">
      <c r="B3" s="9">
        <v>1</v>
      </c>
      <c r="C3" s="13" t="s">
        <v>40</v>
      </c>
      <c r="D3" s="9">
        <v>14</v>
      </c>
      <c r="E3" s="9">
        <v>1</v>
      </c>
      <c r="F3" s="9">
        <v>13810</v>
      </c>
      <c r="G3" s="9" t="s">
        <v>48</v>
      </c>
    </row>
    <row r="4" spans="2:7" ht="15.5" x14ac:dyDescent="0.35">
      <c r="B4" s="9">
        <v>2</v>
      </c>
      <c r="C4" s="13" t="s">
        <v>1</v>
      </c>
      <c r="D4" s="9">
        <v>7</v>
      </c>
      <c r="E4" s="9">
        <v>8</v>
      </c>
      <c r="F4" s="9">
        <v>5650</v>
      </c>
      <c r="G4" s="9" t="s">
        <v>55</v>
      </c>
    </row>
    <row r="5" spans="2:7" ht="15.5" x14ac:dyDescent="0.35">
      <c r="B5" s="9">
        <v>3</v>
      </c>
      <c r="C5" s="13" t="s">
        <v>27</v>
      </c>
      <c r="D5" s="9">
        <v>8</v>
      </c>
      <c r="E5" s="9">
        <v>4</v>
      </c>
      <c r="F5" s="9">
        <v>7410</v>
      </c>
      <c r="G5" s="9" t="s">
        <v>53</v>
      </c>
    </row>
    <row r="6" spans="2:7" ht="15.5" x14ac:dyDescent="0.35">
      <c r="B6" s="9">
        <v>4</v>
      </c>
      <c r="C6" s="13" t="s">
        <v>24</v>
      </c>
      <c r="D6" s="9">
        <v>6</v>
      </c>
      <c r="E6" s="9">
        <v>9</v>
      </c>
      <c r="F6" s="9">
        <v>4170</v>
      </c>
      <c r="G6" s="9" t="s">
        <v>56</v>
      </c>
    </row>
    <row r="7" spans="2:7" ht="15.5" x14ac:dyDescent="0.35">
      <c r="B7" s="32">
        <v>5</v>
      </c>
      <c r="C7" s="36" t="s">
        <v>34</v>
      </c>
      <c r="D7" s="35">
        <v>0</v>
      </c>
      <c r="E7" s="35">
        <v>0</v>
      </c>
      <c r="F7" s="35">
        <v>0</v>
      </c>
      <c r="G7" s="35">
        <v>0</v>
      </c>
    </row>
    <row r="8" spans="2:7" ht="15.5" x14ac:dyDescent="0.35">
      <c r="B8" s="32">
        <v>6</v>
      </c>
      <c r="C8" s="36" t="s">
        <v>37</v>
      </c>
      <c r="D8" s="35">
        <v>0</v>
      </c>
      <c r="E8" s="35">
        <v>0</v>
      </c>
      <c r="F8" s="35">
        <v>0</v>
      </c>
      <c r="G8" s="35">
        <v>0</v>
      </c>
    </row>
    <row r="9" spans="2:7" ht="15.5" x14ac:dyDescent="0.35">
      <c r="B9" s="9">
        <v>7</v>
      </c>
      <c r="C9" s="13" t="s">
        <v>2</v>
      </c>
      <c r="D9" s="9">
        <v>12</v>
      </c>
      <c r="E9" s="9">
        <v>3</v>
      </c>
      <c r="F9" s="9">
        <v>9260</v>
      </c>
      <c r="G9" s="9" t="s">
        <v>49</v>
      </c>
    </row>
    <row r="10" spans="2:7" ht="15.5" x14ac:dyDescent="0.35">
      <c r="B10" s="32">
        <v>8</v>
      </c>
      <c r="C10" s="36" t="s">
        <v>38</v>
      </c>
      <c r="D10" s="35">
        <v>0</v>
      </c>
      <c r="E10" s="35">
        <v>0</v>
      </c>
      <c r="F10" s="35">
        <v>0</v>
      </c>
      <c r="G10" s="35">
        <v>0</v>
      </c>
    </row>
    <row r="11" spans="2:7" ht="15.5" x14ac:dyDescent="0.35">
      <c r="B11" s="9">
        <v>9</v>
      </c>
      <c r="C11" s="13" t="s">
        <v>23</v>
      </c>
      <c r="D11" s="9">
        <v>8</v>
      </c>
      <c r="E11" s="9">
        <v>7</v>
      </c>
      <c r="F11" s="9">
        <v>6310</v>
      </c>
      <c r="G11" s="9" t="s">
        <v>53</v>
      </c>
    </row>
    <row r="12" spans="2:7" ht="15.5" x14ac:dyDescent="0.35">
      <c r="B12" s="9">
        <v>10</v>
      </c>
      <c r="C12" s="13" t="s">
        <v>3</v>
      </c>
      <c r="D12" s="9">
        <v>4</v>
      </c>
      <c r="E12" s="9">
        <v>11</v>
      </c>
      <c r="F12" s="9">
        <v>3210</v>
      </c>
      <c r="G12" s="9" t="s">
        <v>57</v>
      </c>
    </row>
    <row r="13" spans="2:7" ht="15.5" x14ac:dyDescent="0.35">
      <c r="B13" s="9">
        <v>11</v>
      </c>
      <c r="C13" s="13" t="s">
        <v>9</v>
      </c>
      <c r="D13" s="9">
        <v>9</v>
      </c>
      <c r="E13" s="9">
        <v>6</v>
      </c>
      <c r="F13" s="9">
        <v>6860</v>
      </c>
      <c r="G13" s="9" t="s">
        <v>54</v>
      </c>
    </row>
    <row r="14" spans="2:7" ht="15.5" x14ac:dyDescent="0.35">
      <c r="B14" s="37">
        <v>12</v>
      </c>
      <c r="C14" s="38" t="s">
        <v>32</v>
      </c>
      <c r="D14" s="39">
        <v>0</v>
      </c>
      <c r="E14" s="39">
        <v>0</v>
      </c>
      <c r="F14" s="39">
        <v>0</v>
      </c>
      <c r="G14" s="39">
        <v>0</v>
      </c>
    </row>
    <row r="15" spans="2:7" ht="15.5" x14ac:dyDescent="0.35">
      <c r="B15" s="9">
        <v>13</v>
      </c>
      <c r="C15" s="13" t="s">
        <v>28</v>
      </c>
      <c r="D15" s="9">
        <v>12</v>
      </c>
      <c r="E15" s="9">
        <v>3</v>
      </c>
      <c r="F15" s="9">
        <v>11590</v>
      </c>
      <c r="G15" s="9" t="s">
        <v>49</v>
      </c>
    </row>
    <row r="16" spans="2:7" ht="15.5" x14ac:dyDescent="0.35">
      <c r="B16" s="32">
        <v>14</v>
      </c>
      <c r="C16" s="36" t="s">
        <v>36</v>
      </c>
      <c r="D16" s="35">
        <v>0</v>
      </c>
      <c r="E16" s="35">
        <v>0</v>
      </c>
      <c r="F16" s="35">
        <v>0</v>
      </c>
      <c r="G16" s="35">
        <v>0</v>
      </c>
    </row>
    <row r="17" spans="2:11" ht="15.5" x14ac:dyDescent="0.35">
      <c r="B17" s="9">
        <v>15</v>
      </c>
      <c r="C17" s="13" t="s">
        <v>22</v>
      </c>
      <c r="D17" s="9">
        <v>8</v>
      </c>
      <c r="E17" s="9">
        <v>7</v>
      </c>
      <c r="F17" s="9">
        <v>6180</v>
      </c>
      <c r="G17" s="9" t="s">
        <v>53</v>
      </c>
    </row>
    <row r="18" spans="2:11" ht="15.5" x14ac:dyDescent="0.35">
      <c r="B18" s="9">
        <v>16</v>
      </c>
      <c r="C18" s="13" t="s">
        <v>33</v>
      </c>
      <c r="D18" s="9">
        <v>12</v>
      </c>
      <c r="E18" s="9">
        <v>3</v>
      </c>
      <c r="F18" s="9">
        <v>8830</v>
      </c>
      <c r="G18" s="9" t="s">
        <v>49</v>
      </c>
    </row>
    <row r="19" spans="2:11" ht="15.5" x14ac:dyDescent="0.35">
      <c r="B19" s="9">
        <v>17</v>
      </c>
      <c r="C19" s="13" t="s">
        <v>4</v>
      </c>
      <c r="D19" s="9">
        <v>11</v>
      </c>
      <c r="E19" s="9">
        <v>4</v>
      </c>
      <c r="F19" s="9">
        <v>8280</v>
      </c>
      <c r="G19" s="9" t="s">
        <v>52</v>
      </c>
    </row>
    <row r="20" spans="2:11" ht="15.5" x14ac:dyDescent="0.35">
      <c r="B20" s="9">
        <v>18</v>
      </c>
      <c r="C20" s="13" t="s">
        <v>30</v>
      </c>
      <c r="D20" s="9">
        <v>14</v>
      </c>
      <c r="E20" s="9">
        <v>1</v>
      </c>
      <c r="F20" s="9">
        <v>14920</v>
      </c>
      <c r="G20" s="9" t="s">
        <v>48</v>
      </c>
    </row>
    <row r="21" spans="2:11" ht="15.5" x14ac:dyDescent="0.35">
      <c r="B21" s="9">
        <v>19</v>
      </c>
      <c r="C21" s="13" t="s">
        <v>25</v>
      </c>
      <c r="D21" s="9">
        <v>14</v>
      </c>
      <c r="E21" s="9">
        <v>1</v>
      </c>
      <c r="F21" s="9">
        <v>13070</v>
      </c>
      <c r="G21" s="9" t="s">
        <v>48</v>
      </c>
    </row>
    <row r="22" spans="2:11" ht="15.5" x14ac:dyDescent="0.35">
      <c r="B22" s="9">
        <v>20</v>
      </c>
      <c r="C22" s="13" t="s">
        <v>29</v>
      </c>
      <c r="D22" s="9">
        <v>3</v>
      </c>
      <c r="E22" s="9">
        <v>12</v>
      </c>
      <c r="F22" s="9">
        <v>2230</v>
      </c>
      <c r="G22" s="9" t="s">
        <v>58</v>
      </c>
    </row>
    <row r="23" spans="2:11" ht="15.5" x14ac:dyDescent="0.35">
      <c r="B23" s="9">
        <v>21</v>
      </c>
      <c r="C23" s="13" t="s">
        <v>5</v>
      </c>
      <c r="D23" s="9">
        <v>10</v>
      </c>
      <c r="E23" s="9">
        <v>5</v>
      </c>
      <c r="F23" s="9">
        <v>7520</v>
      </c>
      <c r="G23" s="9" t="s">
        <v>51</v>
      </c>
    </row>
    <row r="24" spans="2:11" ht="15.5" x14ac:dyDescent="0.35">
      <c r="B24" s="9">
        <v>22</v>
      </c>
      <c r="C24" s="13" t="s">
        <v>6</v>
      </c>
      <c r="D24" s="9">
        <v>10</v>
      </c>
      <c r="E24" s="9">
        <v>5</v>
      </c>
      <c r="F24" s="9">
        <v>7730</v>
      </c>
      <c r="G24" s="9" t="s">
        <v>51</v>
      </c>
    </row>
    <row r="25" spans="2:11" ht="15.5" x14ac:dyDescent="0.35">
      <c r="B25" s="9">
        <v>23</v>
      </c>
      <c r="C25" s="13" t="s">
        <v>26</v>
      </c>
      <c r="D25" s="9">
        <v>10</v>
      </c>
      <c r="E25" s="9">
        <v>5</v>
      </c>
      <c r="F25" s="9">
        <v>9160</v>
      </c>
      <c r="G25" s="9" t="s">
        <v>51</v>
      </c>
    </row>
    <row r="26" spans="2:11" ht="15.5" x14ac:dyDescent="0.35">
      <c r="B26" s="9">
        <v>24</v>
      </c>
      <c r="C26" s="13" t="s">
        <v>7</v>
      </c>
      <c r="D26" s="9">
        <v>9</v>
      </c>
      <c r="E26" s="9">
        <v>6</v>
      </c>
      <c r="F26" s="9">
        <v>6420</v>
      </c>
      <c r="G26" s="9" t="s">
        <v>54</v>
      </c>
    </row>
    <row r="27" spans="2:11" ht="15.5" x14ac:dyDescent="0.35">
      <c r="B27" s="32">
        <v>25</v>
      </c>
      <c r="C27" s="36" t="s">
        <v>35</v>
      </c>
      <c r="D27" s="35">
        <v>0</v>
      </c>
      <c r="E27" s="35">
        <v>0</v>
      </c>
      <c r="F27" s="35">
        <v>0</v>
      </c>
      <c r="G27" s="35">
        <v>0</v>
      </c>
    </row>
    <row r="28" spans="2:11" ht="15.5" x14ac:dyDescent="0.35">
      <c r="B28" s="9">
        <v>26</v>
      </c>
      <c r="C28" s="13" t="s">
        <v>8</v>
      </c>
      <c r="D28" s="9">
        <v>6</v>
      </c>
      <c r="E28" s="9">
        <v>9</v>
      </c>
      <c r="F28" s="9">
        <v>4790</v>
      </c>
      <c r="G28" s="9" t="s">
        <v>56</v>
      </c>
    </row>
    <row r="29" spans="2:11" ht="15.5" x14ac:dyDescent="0.35">
      <c r="B29" s="9">
        <v>27</v>
      </c>
      <c r="C29" s="13" t="s">
        <v>31</v>
      </c>
      <c r="D29" s="9">
        <v>10</v>
      </c>
      <c r="E29" s="9">
        <v>5</v>
      </c>
      <c r="F29" s="9">
        <v>7890</v>
      </c>
      <c r="G29" s="9" t="s">
        <v>51</v>
      </c>
      <c r="J29" s="16"/>
      <c r="K29" s="17"/>
    </row>
    <row r="30" spans="2:11" ht="15.5" x14ac:dyDescent="0.35">
      <c r="B30" s="9">
        <v>28</v>
      </c>
      <c r="C30" s="13" t="s">
        <v>10</v>
      </c>
      <c r="D30" s="9">
        <v>9</v>
      </c>
      <c r="E30" s="9">
        <v>6</v>
      </c>
      <c r="F30" s="9">
        <v>7270</v>
      </c>
      <c r="G30" s="9" t="s">
        <v>54</v>
      </c>
      <c r="J30" s="17"/>
      <c r="K30" s="16"/>
    </row>
    <row r="31" spans="2:11" ht="15.5" x14ac:dyDescent="0.35">
      <c r="B31" s="32">
        <v>29</v>
      </c>
      <c r="C31" s="36" t="s">
        <v>39</v>
      </c>
      <c r="D31" s="35">
        <v>0</v>
      </c>
      <c r="E31" s="35">
        <v>0</v>
      </c>
      <c r="F31" s="35">
        <v>0</v>
      </c>
      <c r="G31" s="35">
        <v>0</v>
      </c>
      <c r="J31" s="17"/>
      <c r="K31" s="16"/>
    </row>
    <row r="32" spans="2:11" ht="15.5" x14ac:dyDescent="0.35">
      <c r="B32" s="9">
        <v>30</v>
      </c>
      <c r="C32" s="13" t="s">
        <v>11</v>
      </c>
      <c r="D32" s="9">
        <v>13</v>
      </c>
      <c r="E32" s="9">
        <v>2</v>
      </c>
      <c r="F32" s="9">
        <v>11560</v>
      </c>
      <c r="G32" s="9" t="s">
        <v>50</v>
      </c>
      <c r="J32" s="17"/>
      <c r="K32" s="16"/>
    </row>
    <row r="33" spans="2:11" x14ac:dyDescent="0.35">
      <c r="K33" s="17"/>
    </row>
    <row r="34" spans="2:11" x14ac:dyDescent="0.35">
      <c r="K34" s="17"/>
    </row>
    <row r="36" spans="2:11" x14ac:dyDescent="0.35">
      <c r="B36" s="18" t="s">
        <v>63</v>
      </c>
      <c r="C36" s="18"/>
      <c r="D36" s="18"/>
      <c r="E36" s="18"/>
      <c r="F36" s="18"/>
      <c r="G36" s="18"/>
    </row>
    <row r="37" spans="2:11" x14ac:dyDescent="0.35">
      <c r="B37" s="15" t="s">
        <v>59</v>
      </c>
      <c r="C37" s="15"/>
      <c r="D37" s="15">
        <v>8</v>
      </c>
      <c r="E37" s="15">
        <v>7</v>
      </c>
      <c r="F37" s="15">
        <v>6650</v>
      </c>
      <c r="G37" s="15" t="s">
        <v>53</v>
      </c>
    </row>
    <row r="38" spans="2:11" x14ac:dyDescent="0.35">
      <c r="B38" s="15" t="s">
        <v>60</v>
      </c>
      <c r="C38" s="15"/>
      <c r="D38" s="15">
        <v>7</v>
      </c>
      <c r="E38" s="15">
        <v>8</v>
      </c>
      <c r="F38" s="15">
        <v>5830</v>
      </c>
      <c r="G38" s="15" t="s">
        <v>55</v>
      </c>
    </row>
    <row r="39" spans="2:11" x14ac:dyDescent="0.35">
      <c r="B39" s="15" t="s">
        <v>61</v>
      </c>
      <c r="C39" s="15"/>
      <c r="D39" s="15">
        <v>8</v>
      </c>
      <c r="E39" s="15">
        <v>7</v>
      </c>
      <c r="F39" s="15">
        <v>5670</v>
      </c>
      <c r="G39" s="15" t="s">
        <v>53</v>
      </c>
    </row>
    <row r="40" spans="2:11" x14ac:dyDescent="0.35">
      <c r="B40" s="15" t="s">
        <v>62</v>
      </c>
      <c r="C40" s="15"/>
      <c r="D40" s="15">
        <v>6</v>
      </c>
      <c r="E40" s="15">
        <v>9</v>
      </c>
      <c r="F40" s="15">
        <v>4940</v>
      </c>
      <c r="G40" s="15" t="s">
        <v>56</v>
      </c>
    </row>
  </sheetData>
  <mergeCells count="1">
    <mergeCell ref="B36:G36"/>
  </mergeCells>
  <pageMargins left="0.7" right="0.7" top="0.75" bottom="0.75" header="0.3" footer="0.3"/>
  <pageSetup orientation="portrait" r:id="rId1"/>
  <ignoredErrors>
    <ignoredError sqref="G3:G32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32"/>
  <sheetViews>
    <sheetView topLeftCell="A15" zoomScale="91" zoomScaleNormal="91" workbookViewId="0">
      <selection activeCell="K26" sqref="K26"/>
    </sheetView>
  </sheetViews>
  <sheetFormatPr defaultRowHeight="14.5" x14ac:dyDescent="0.35"/>
  <cols>
    <col min="2" max="2" width="9.1796875" customWidth="1"/>
    <col min="3" max="3" width="26.81640625" customWidth="1"/>
    <col min="13" max="13" width="11.453125" customWidth="1"/>
    <col min="14" max="14" width="14.453125" customWidth="1"/>
    <col min="15" max="15" width="17.81640625" customWidth="1"/>
  </cols>
  <sheetData>
    <row r="2" spans="2:15" ht="15.5" x14ac:dyDescent="0.35">
      <c r="B2" s="1" t="s">
        <v>64</v>
      </c>
      <c r="C2" s="1" t="s">
        <v>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  <c r="K2" s="3" t="s">
        <v>41</v>
      </c>
      <c r="L2" s="3" t="s">
        <v>19</v>
      </c>
      <c r="M2" s="3" t="s">
        <v>20</v>
      </c>
      <c r="N2" s="8" t="s">
        <v>21</v>
      </c>
      <c r="O2" s="7" t="s">
        <v>42</v>
      </c>
    </row>
    <row r="3" spans="2:15" ht="15.5" x14ac:dyDescent="0.35">
      <c r="B3" s="1">
        <v>1</v>
      </c>
      <c r="C3" s="2" t="s">
        <v>40</v>
      </c>
      <c r="D3" s="3">
        <v>75</v>
      </c>
      <c r="E3" s="3">
        <v>75</v>
      </c>
      <c r="F3" s="3">
        <v>75</v>
      </c>
      <c r="G3" s="4">
        <v>95</v>
      </c>
      <c r="H3" s="3">
        <v>75</v>
      </c>
      <c r="I3" s="3">
        <v>75</v>
      </c>
      <c r="J3" s="4">
        <v>80</v>
      </c>
      <c r="K3" s="3">
        <v>75</v>
      </c>
      <c r="L3" s="3">
        <v>75</v>
      </c>
      <c r="M3" s="6">
        <v>95</v>
      </c>
      <c r="N3" s="8">
        <f>SUM(D3:M3)</f>
        <v>795</v>
      </c>
      <c r="O3" s="7">
        <f t="shared" ref="O3:O32" si="0">AVERAGE(D3:M3)</f>
        <v>79.5</v>
      </c>
    </row>
    <row r="4" spans="2:15" ht="15.5" x14ac:dyDescent="0.35">
      <c r="B4" s="1">
        <v>2</v>
      </c>
      <c r="C4" s="2" t="s">
        <v>1</v>
      </c>
      <c r="D4" s="3">
        <v>75</v>
      </c>
      <c r="E4" s="3">
        <v>75</v>
      </c>
      <c r="F4" s="3">
        <v>75</v>
      </c>
      <c r="G4" s="3">
        <v>75</v>
      </c>
      <c r="H4" s="3">
        <v>75</v>
      </c>
      <c r="I4" s="3">
        <v>75</v>
      </c>
      <c r="J4" s="3">
        <v>75</v>
      </c>
      <c r="K4" s="3">
        <v>75</v>
      </c>
      <c r="L4" s="3">
        <v>75</v>
      </c>
      <c r="M4" s="3">
        <v>75</v>
      </c>
      <c r="N4" s="8">
        <f t="shared" ref="N4:N32" si="1">SUM(D4:M4)</f>
        <v>750</v>
      </c>
      <c r="O4" s="3">
        <f t="shared" si="0"/>
        <v>75</v>
      </c>
    </row>
    <row r="5" spans="2:15" ht="15.5" x14ac:dyDescent="0.35">
      <c r="B5" s="1">
        <v>3</v>
      </c>
      <c r="C5" s="2" t="s">
        <v>27</v>
      </c>
      <c r="D5" s="3">
        <v>75</v>
      </c>
      <c r="E5" s="3">
        <v>75</v>
      </c>
      <c r="F5" s="3">
        <v>75</v>
      </c>
      <c r="G5" s="3">
        <v>75</v>
      </c>
      <c r="H5" s="3">
        <v>75</v>
      </c>
      <c r="I5" s="3">
        <v>75</v>
      </c>
      <c r="J5" s="3">
        <v>75</v>
      </c>
      <c r="K5" s="3">
        <v>75</v>
      </c>
      <c r="L5" s="3">
        <v>75</v>
      </c>
      <c r="M5" s="3">
        <v>75</v>
      </c>
      <c r="N5" s="8">
        <f t="shared" si="1"/>
        <v>750</v>
      </c>
      <c r="O5" s="3">
        <f t="shared" si="0"/>
        <v>75</v>
      </c>
    </row>
    <row r="6" spans="2:15" ht="15.5" x14ac:dyDescent="0.35">
      <c r="B6" s="1">
        <v>4</v>
      </c>
      <c r="C6" s="2" t="s">
        <v>24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4">
        <v>80</v>
      </c>
      <c r="J6" s="4">
        <v>85</v>
      </c>
      <c r="K6" s="3">
        <v>75</v>
      </c>
      <c r="L6" s="3">
        <v>75</v>
      </c>
      <c r="M6" s="6">
        <v>100</v>
      </c>
      <c r="N6" s="8">
        <f t="shared" si="1"/>
        <v>790</v>
      </c>
      <c r="O6" s="7">
        <f t="shared" si="0"/>
        <v>79</v>
      </c>
    </row>
    <row r="7" spans="2:15" ht="15.5" x14ac:dyDescent="0.35">
      <c r="B7" s="29">
        <v>5</v>
      </c>
      <c r="C7" s="40" t="s">
        <v>34</v>
      </c>
      <c r="D7" s="28"/>
      <c r="E7" s="28"/>
      <c r="F7" s="28"/>
      <c r="G7" s="28"/>
      <c r="H7" s="28"/>
      <c r="I7" s="28"/>
      <c r="J7" s="28"/>
      <c r="K7" s="28"/>
      <c r="L7" s="28"/>
      <c r="M7" s="29"/>
      <c r="N7" s="28"/>
      <c r="O7" s="28"/>
    </row>
    <row r="8" spans="2:15" ht="15.5" x14ac:dyDescent="0.35">
      <c r="B8" s="29">
        <v>6</v>
      </c>
      <c r="C8" s="40" t="s">
        <v>37</v>
      </c>
      <c r="D8" s="28"/>
      <c r="E8" s="28"/>
      <c r="F8" s="28"/>
      <c r="G8" s="28"/>
      <c r="H8" s="28"/>
      <c r="I8" s="28"/>
      <c r="J8" s="28"/>
      <c r="K8" s="28"/>
      <c r="L8" s="28"/>
      <c r="M8" s="29"/>
      <c r="N8" s="28"/>
      <c r="O8" s="28"/>
    </row>
    <row r="9" spans="2:15" ht="15.5" x14ac:dyDescent="0.35">
      <c r="B9" s="1">
        <v>7</v>
      </c>
      <c r="C9" s="2" t="s">
        <v>2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4">
        <v>95</v>
      </c>
      <c r="K9" s="4">
        <v>90</v>
      </c>
      <c r="L9" s="3">
        <v>75</v>
      </c>
      <c r="M9" s="1">
        <v>75</v>
      </c>
      <c r="N9" s="8">
        <f t="shared" si="1"/>
        <v>785</v>
      </c>
      <c r="O9" s="7">
        <f t="shared" si="0"/>
        <v>78.5</v>
      </c>
    </row>
    <row r="10" spans="2:15" ht="15.5" x14ac:dyDescent="0.35">
      <c r="B10" s="1">
        <v>8</v>
      </c>
      <c r="C10" s="2" t="s">
        <v>38</v>
      </c>
      <c r="D10" s="28">
        <v>75</v>
      </c>
      <c r="E10" s="3">
        <v>75</v>
      </c>
      <c r="F10" s="3">
        <v>75</v>
      </c>
      <c r="G10" s="3">
        <v>75</v>
      </c>
      <c r="H10" s="3">
        <v>75</v>
      </c>
      <c r="I10" s="3">
        <v>75</v>
      </c>
      <c r="J10" s="3">
        <v>75</v>
      </c>
      <c r="K10" s="3">
        <v>75</v>
      </c>
      <c r="L10" s="3">
        <v>75</v>
      </c>
      <c r="M10" s="1">
        <v>75</v>
      </c>
      <c r="N10" s="8">
        <f t="shared" si="1"/>
        <v>750</v>
      </c>
      <c r="O10" s="3">
        <f t="shared" si="0"/>
        <v>75</v>
      </c>
    </row>
    <row r="11" spans="2:15" ht="15.5" x14ac:dyDescent="0.35">
      <c r="B11" s="1">
        <v>9</v>
      </c>
      <c r="C11" s="2" t="s">
        <v>23</v>
      </c>
      <c r="D11" s="3">
        <v>75</v>
      </c>
      <c r="E11" s="3">
        <v>75</v>
      </c>
      <c r="F11" s="3">
        <v>75</v>
      </c>
      <c r="G11" s="3">
        <v>75</v>
      </c>
      <c r="H11" s="4">
        <v>85</v>
      </c>
      <c r="I11" s="3">
        <v>75</v>
      </c>
      <c r="J11" s="3">
        <v>75</v>
      </c>
      <c r="K11" s="3">
        <v>75</v>
      </c>
      <c r="L11" s="3">
        <v>75</v>
      </c>
      <c r="M11" s="1">
        <v>75</v>
      </c>
      <c r="N11" s="8">
        <f t="shared" si="1"/>
        <v>760</v>
      </c>
      <c r="O11" s="7">
        <f t="shared" si="0"/>
        <v>76</v>
      </c>
    </row>
    <row r="12" spans="2:15" ht="15.5" x14ac:dyDescent="0.35">
      <c r="B12" s="1">
        <v>10</v>
      </c>
      <c r="C12" s="2" t="s">
        <v>3</v>
      </c>
      <c r="D12" s="3">
        <v>75</v>
      </c>
      <c r="E12" s="3">
        <v>75</v>
      </c>
      <c r="F12" s="3">
        <v>75</v>
      </c>
      <c r="G12" s="3">
        <v>75</v>
      </c>
      <c r="H12" s="3">
        <v>75</v>
      </c>
      <c r="I12" s="3">
        <v>75</v>
      </c>
      <c r="J12" s="3">
        <v>75</v>
      </c>
      <c r="K12" s="3">
        <v>75</v>
      </c>
      <c r="L12" s="3">
        <v>75</v>
      </c>
      <c r="M12" s="1">
        <v>75</v>
      </c>
      <c r="N12" s="8">
        <f t="shared" si="1"/>
        <v>750</v>
      </c>
      <c r="O12" s="3">
        <f t="shared" si="0"/>
        <v>75</v>
      </c>
    </row>
    <row r="13" spans="2:15" ht="15.5" x14ac:dyDescent="0.35">
      <c r="B13" s="1">
        <v>11</v>
      </c>
      <c r="C13" s="2" t="s">
        <v>9</v>
      </c>
      <c r="D13" s="4">
        <v>95</v>
      </c>
      <c r="E13" s="4">
        <v>100</v>
      </c>
      <c r="F13" s="3">
        <v>75</v>
      </c>
      <c r="G13" s="3">
        <v>75</v>
      </c>
      <c r="H13" s="4">
        <v>90</v>
      </c>
      <c r="I13" s="4">
        <v>85</v>
      </c>
      <c r="J13" s="3">
        <v>75</v>
      </c>
      <c r="K13" s="3">
        <v>75</v>
      </c>
      <c r="L13" s="3">
        <v>75</v>
      </c>
      <c r="M13" s="1">
        <v>75</v>
      </c>
      <c r="N13" s="8">
        <f t="shared" si="1"/>
        <v>820</v>
      </c>
      <c r="O13" s="7">
        <f t="shared" si="0"/>
        <v>82</v>
      </c>
    </row>
    <row r="14" spans="2:15" ht="15.5" x14ac:dyDescent="0.35">
      <c r="B14" s="1">
        <v>12</v>
      </c>
      <c r="C14" s="2" t="s">
        <v>32</v>
      </c>
      <c r="D14" s="5">
        <v>90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4">
        <v>100</v>
      </c>
      <c r="M14" s="1">
        <v>75</v>
      </c>
      <c r="N14" s="8">
        <f t="shared" si="1"/>
        <v>790</v>
      </c>
      <c r="O14" s="7">
        <f t="shared" si="0"/>
        <v>79</v>
      </c>
    </row>
    <row r="15" spans="2:15" ht="15.5" x14ac:dyDescent="0.35">
      <c r="B15" s="1">
        <v>13</v>
      </c>
      <c r="C15" s="2" t="s">
        <v>28</v>
      </c>
      <c r="D15" s="4">
        <v>100</v>
      </c>
      <c r="E15" s="3">
        <v>75</v>
      </c>
      <c r="F15" s="3">
        <v>75</v>
      </c>
      <c r="G15" s="4">
        <v>80</v>
      </c>
      <c r="H15" s="3">
        <v>75</v>
      </c>
      <c r="I15" s="3">
        <v>75</v>
      </c>
      <c r="J15" s="3">
        <v>75</v>
      </c>
      <c r="K15" s="3">
        <v>75</v>
      </c>
      <c r="L15" s="3">
        <v>75</v>
      </c>
      <c r="M15" s="1">
        <v>75</v>
      </c>
      <c r="N15" s="8">
        <f t="shared" si="1"/>
        <v>780</v>
      </c>
      <c r="O15" s="7">
        <f t="shared" si="0"/>
        <v>78</v>
      </c>
    </row>
    <row r="16" spans="2:15" ht="15.5" x14ac:dyDescent="0.35">
      <c r="B16" s="29">
        <v>14</v>
      </c>
      <c r="C16" s="40" t="s">
        <v>36</v>
      </c>
      <c r="D16" s="28">
        <v>75</v>
      </c>
      <c r="E16" s="28">
        <v>75</v>
      </c>
      <c r="F16" s="28">
        <v>75</v>
      </c>
      <c r="G16" s="28">
        <v>75</v>
      </c>
      <c r="H16" s="28">
        <v>75</v>
      </c>
      <c r="I16" s="28">
        <v>75</v>
      </c>
      <c r="J16" s="28">
        <v>75</v>
      </c>
      <c r="K16" s="28">
        <v>75</v>
      </c>
      <c r="L16" s="28">
        <v>75</v>
      </c>
      <c r="M16" s="29">
        <v>75</v>
      </c>
      <c r="N16" s="28">
        <f t="shared" si="1"/>
        <v>750</v>
      </c>
      <c r="O16" s="28">
        <f t="shared" si="0"/>
        <v>75</v>
      </c>
    </row>
    <row r="17" spans="2:15" ht="15.5" x14ac:dyDescent="0.35">
      <c r="B17" s="1">
        <v>15</v>
      </c>
      <c r="C17" s="2" t="s">
        <v>22</v>
      </c>
      <c r="D17" s="5">
        <v>85</v>
      </c>
      <c r="E17" s="3">
        <v>75</v>
      </c>
      <c r="F17" s="3">
        <v>75</v>
      </c>
      <c r="G17" s="3">
        <v>75</v>
      </c>
      <c r="H17" s="3">
        <v>75</v>
      </c>
      <c r="I17" s="4">
        <v>95</v>
      </c>
      <c r="J17" s="3">
        <v>75</v>
      </c>
      <c r="K17" s="3">
        <v>75</v>
      </c>
      <c r="L17" s="3">
        <v>75</v>
      </c>
      <c r="M17" s="1">
        <v>75</v>
      </c>
      <c r="N17" s="8">
        <f t="shared" si="1"/>
        <v>780</v>
      </c>
      <c r="O17" s="7">
        <f t="shared" si="0"/>
        <v>78</v>
      </c>
    </row>
    <row r="18" spans="2:15" ht="15.5" x14ac:dyDescent="0.35">
      <c r="B18" s="1">
        <v>16</v>
      </c>
      <c r="C18" s="2" t="s">
        <v>33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75</v>
      </c>
      <c r="L18" s="3">
        <v>75</v>
      </c>
      <c r="M18" s="1">
        <v>75</v>
      </c>
      <c r="N18" s="8">
        <f t="shared" si="1"/>
        <v>750</v>
      </c>
      <c r="O18" s="3">
        <f t="shared" si="0"/>
        <v>75</v>
      </c>
    </row>
    <row r="19" spans="2:15" ht="15.5" x14ac:dyDescent="0.35">
      <c r="B19" s="1">
        <v>17</v>
      </c>
      <c r="C19" s="2" t="s">
        <v>4</v>
      </c>
      <c r="D19" s="3">
        <v>75</v>
      </c>
      <c r="E19" s="4">
        <v>80</v>
      </c>
      <c r="F19" s="3">
        <v>75</v>
      </c>
      <c r="G19" s="3">
        <v>75</v>
      </c>
      <c r="H19" s="3">
        <v>75</v>
      </c>
      <c r="I19" s="4">
        <v>100</v>
      </c>
      <c r="J19" s="4">
        <v>90</v>
      </c>
      <c r="K19" s="3">
        <v>75</v>
      </c>
      <c r="L19" s="3">
        <v>75</v>
      </c>
      <c r="M19" s="1">
        <v>75</v>
      </c>
      <c r="N19" s="8">
        <f t="shared" si="1"/>
        <v>795</v>
      </c>
      <c r="O19" s="7">
        <f t="shared" si="0"/>
        <v>79.5</v>
      </c>
    </row>
    <row r="20" spans="2:15" ht="15.5" x14ac:dyDescent="0.35">
      <c r="B20" s="1">
        <v>18</v>
      </c>
      <c r="C20" s="2" t="s">
        <v>30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75</v>
      </c>
      <c r="L20" s="3">
        <v>75</v>
      </c>
      <c r="M20" s="1">
        <v>75</v>
      </c>
      <c r="N20" s="8">
        <f t="shared" si="1"/>
        <v>225</v>
      </c>
      <c r="O20" s="3">
        <f t="shared" si="0"/>
        <v>22.5</v>
      </c>
    </row>
    <row r="21" spans="2:15" ht="15.5" x14ac:dyDescent="0.35">
      <c r="B21" s="1">
        <v>19</v>
      </c>
      <c r="C21" s="2" t="s">
        <v>25</v>
      </c>
      <c r="D21" s="3">
        <v>75</v>
      </c>
      <c r="E21" s="4">
        <v>95</v>
      </c>
      <c r="F21" s="3">
        <v>75</v>
      </c>
      <c r="G21" s="3">
        <v>75</v>
      </c>
      <c r="H21" s="4">
        <v>100</v>
      </c>
      <c r="I21" s="3">
        <v>75</v>
      </c>
      <c r="J21" s="3">
        <v>75</v>
      </c>
      <c r="K21" s="4">
        <v>95</v>
      </c>
      <c r="L21" s="3">
        <v>75</v>
      </c>
      <c r="M21" s="1">
        <v>75</v>
      </c>
      <c r="N21" s="8">
        <f t="shared" si="1"/>
        <v>815</v>
      </c>
      <c r="O21" s="7">
        <f t="shared" si="0"/>
        <v>81.5</v>
      </c>
    </row>
    <row r="22" spans="2:15" ht="15.5" x14ac:dyDescent="0.35">
      <c r="B22" s="1">
        <v>20</v>
      </c>
      <c r="C22" s="2" t="s">
        <v>29</v>
      </c>
      <c r="D22" s="3">
        <v>75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1">
        <v>75</v>
      </c>
      <c r="N22" s="8">
        <f t="shared" si="1"/>
        <v>750</v>
      </c>
      <c r="O22" s="3">
        <f t="shared" si="0"/>
        <v>75</v>
      </c>
    </row>
    <row r="23" spans="2:15" ht="15.5" x14ac:dyDescent="0.35">
      <c r="B23" s="1">
        <v>21</v>
      </c>
      <c r="C23" s="2" t="s">
        <v>5</v>
      </c>
      <c r="D23" s="3">
        <v>75</v>
      </c>
      <c r="E23" s="3">
        <v>75</v>
      </c>
      <c r="F23" s="3">
        <v>75</v>
      </c>
      <c r="G23" s="3">
        <v>75</v>
      </c>
      <c r="H23" s="3">
        <v>75</v>
      </c>
      <c r="I23" s="4">
        <v>90</v>
      </c>
      <c r="J23" s="4">
        <v>100</v>
      </c>
      <c r="K23" s="4">
        <v>100</v>
      </c>
      <c r="L23" s="3">
        <v>75</v>
      </c>
      <c r="M23" s="1">
        <v>75</v>
      </c>
      <c r="N23" s="8">
        <f t="shared" si="1"/>
        <v>815</v>
      </c>
      <c r="O23" s="7">
        <f t="shared" si="0"/>
        <v>81.5</v>
      </c>
    </row>
    <row r="24" spans="2:15" ht="15.5" x14ac:dyDescent="0.35">
      <c r="B24" s="1">
        <v>22</v>
      </c>
      <c r="C24" s="2" t="s">
        <v>6</v>
      </c>
      <c r="D24" s="3">
        <v>75</v>
      </c>
      <c r="E24" s="4">
        <v>85</v>
      </c>
      <c r="F24" s="3">
        <v>75</v>
      </c>
      <c r="G24" s="3">
        <v>75</v>
      </c>
      <c r="H24" s="3">
        <v>75</v>
      </c>
      <c r="I24" s="3">
        <v>75</v>
      </c>
      <c r="J24" s="3">
        <v>75</v>
      </c>
      <c r="K24" s="3">
        <v>75</v>
      </c>
      <c r="L24" s="3">
        <v>75</v>
      </c>
      <c r="M24" s="1">
        <v>75</v>
      </c>
      <c r="N24" s="8">
        <f t="shared" si="1"/>
        <v>760</v>
      </c>
      <c r="O24" s="7">
        <f t="shared" si="0"/>
        <v>76</v>
      </c>
    </row>
    <row r="25" spans="2:15" ht="15.5" x14ac:dyDescent="0.35">
      <c r="B25" s="1">
        <v>23</v>
      </c>
      <c r="C25" s="2" t="s">
        <v>26</v>
      </c>
      <c r="D25" s="3">
        <v>75</v>
      </c>
      <c r="E25" s="3">
        <v>75</v>
      </c>
      <c r="F25" s="3">
        <v>75</v>
      </c>
      <c r="G25" s="4">
        <v>85</v>
      </c>
      <c r="H25" s="3">
        <v>75</v>
      </c>
      <c r="I25" s="3">
        <v>75</v>
      </c>
      <c r="J25" s="3">
        <v>75</v>
      </c>
      <c r="K25" s="3">
        <v>75</v>
      </c>
      <c r="L25" s="3">
        <v>75</v>
      </c>
      <c r="M25" s="1">
        <v>75</v>
      </c>
      <c r="N25" s="8">
        <f t="shared" si="1"/>
        <v>760</v>
      </c>
      <c r="O25" s="7">
        <f t="shared" si="0"/>
        <v>76</v>
      </c>
    </row>
    <row r="26" spans="2:15" ht="15.5" x14ac:dyDescent="0.35">
      <c r="B26" s="1">
        <v>24</v>
      </c>
      <c r="C26" s="2" t="s">
        <v>7</v>
      </c>
      <c r="D26" s="3">
        <v>75</v>
      </c>
      <c r="E26" s="4">
        <v>90</v>
      </c>
      <c r="F26" s="4">
        <v>100</v>
      </c>
      <c r="G26" s="4">
        <v>90</v>
      </c>
      <c r="H26" s="4">
        <v>95</v>
      </c>
      <c r="I26" s="3">
        <v>75</v>
      </c>
      <c r="J26" s="3">
        <v>75</v>
      </c>
      <c r="K26" s="3">
        <v>75</v>
      </c>
      <c r="L26" s="3">
        <v>75</v>
      </c>
      <c r="M26" s="1">
        <v>75</v>
      </c>
      <c r="N26" s="8">
        <f t="shared" si="1"/>
        <v>825</v>
      </c>
      <c r="O26" s="7">
        <f t="shared" si="0"/>
        <v>82.5</v>
      </c>
    </row>
    <row r="27" spans="2:15" ht="15.5" x14ac:dyDescent="0.35">
      <c r="B27" s="29">
        <v>25</v>
      </c>
      <c r="C27" s="40" t="s">
        <v>35</v>
      </c>
      <c r="D27" s="28">
        <v>75</v>
      </c>
      <c r="E27" s="28">
        <v>75</v>
      </c>
      <c r="F27" s="28">
        <v>75</v>
      </c>
      <c r="G27" s="28">
        <v>75</v>
      </c>
      <c r="H27" s="28">
        <v>75</v>
      </c>
      <c r="I27" s="28">
        <v>75</v>
      </c>
      <c r="J27" s="28">
        <v>75</v>
      </c>
      <c r="K27" s="28">
        <v>75</v>
      </c>
      <c r="L27" s="28">
        <v>75</v>
      </c>
      <c r="M27" s="29">
        <v>75</v>
      </c>
      <c r="N27" s="28">
        <f t="shared" si="1"/>
        <v>750</v>
      </c>
      <c r="O27" s="28">
        <f t="shared" si="0"/>
        <v>75</v>
      </c>
    </row>
    <row r="28" spans="2:15" ht="15.5" x14ac:dyDescent="0.35">
      <c r="B28" s="1">
        <v>26</v>
      </c>
      <c r="C28" s="2" t="s">
        <v>8</v>
      </c>
      <c r="D28" s="3">
        <v>75</v>
      </c>
      <c r="E28" s="3">
        <v>75</v>
      </c>
      <c r="F28" s="3">
        <v>75</v>
      </c>
      <c r="G28" s="3">
        <v>75</v>
      </c>
      <c r="H28" s="3">
        <v>75</v>
      </c>
      <c r="I28" s="3">
        <v>75</v>
      </c>
      <c r="J28" s="3">
        <v>75</v>
      </c>
      <c r="K28" s="3">
        <v>75</v>
      </c>
      <c r="L28" s="3">
        <v>75</v>
      </c>
      <c r="M28" s="1">
        <v>75</v>
      </c>
      <c r="N28" s="8">
        <f t="shared" si="1"/>
        <v>750</v>
      </c>
      <c r="O28" s="3">
        <f t="shared" si="0"/>
        <v>75</v>
      </c>
    </row>
    <row r="29" spans="2:15" ht="15.5" x14ac:dyDescent="0.35">
      <c r="B29" s="1">
        <v>27</v>
      </c>
      <c r="C29" s="2" t="s">
        <v>31</v>
      </c>
      <c r="D29" s="3">
        <v>75</v>
      </c>
      <c r="E29" s="3">
        <v>75</v>
      </c>
      <c r="F29" s="3">
        <v>75</v>
      </c>
      <c r="G29" s="4">
        <v>100</v>
      </c>
      <c r="H29" s="3">
        <v>75</v>
      </c>
      <c r="I29" s="3">
        <v>75</v>
      </c>
      <c r="J29" s="3">
        <v>75</v>
      </c>
      <c r="K29" s="3">
        <v>75</v>
      </c>
      <c r="L29" s="3">
        <v>75</v>
      </c>
      <c r="M29" s="1">
        <v>75</v>
      </c>
      <c r="N29" s="8">
        <f t="shared" si="1"/>
        <v>775</v>
      </c>
      <c r="O29" s="7">
        <f t="shared" si="0"/>
        <v>77.5</v>
      </c>
    </row>
    <row r="30" spans="2:15" ht="15.5" x14ac:dyDescent="0.35">
      <c r="B30" s="1">
        <v>28</v>
      </c>
      <c r="C30" s="2" t="s">
        <v>10</v>
      </c>
      <c r="D30" s="3">
        <v>75</v>
      </c>
      <c r="E30" s="3">
        <v>75</v>
      </c>
      <c r="F30" s="3">
        <v>75</v>
      </c>
      <c r="G30" s="3">
        <v>75</v>
      </c>
      <c r="H30" s="4">
        <v>80</v>
      </c>
      <c r="I30" s="3">
        <v>75</v>
      </c>
      <c r="J30" s="3">
        <v>75</v>
      </c>
      <c r="K30" s="3">
        <v>75</v>
      </c>
      <c r="L30" s="3">
        <v>75</v>
      </c>
      <c r="M30" s="1">
        <v>75</v>
      </c>
      <c r="N30" s="8">
        <f t="shared" si="1"/>
        <v>755</v>
      </c>
      <c r="O30" s="7">
        <f t="shared" si="0"/>
        <v>75.5</v>
      </c>
    </row>
    <row r="31" spans="2:15" ht="15.5" x14ac:dyDescent="0.35">
      <c r="B31" s="29">
        <v>29</v>
      </c>
      <c r="C31" s="40" t="s">
        <v>39</v>
      </c>
      <c r="D31" s="28">
        <v>75</v>
      </c>
      <c r="E31" s="28">
        <v>75</v>
      </c>
      <c r="F31" s="28">
        <v>75</v>
      </c>
      <c r="G31" s="28">
        <v>75</v>
      </c>
      <c r="H31" s="28">
        <v>75</v>
      </c>
      <c r="I31" s="28">
        <v>75</v>
      </c>
      <c r="J31" s="28">
        <v>75</v>
      </c>
      <c r="K31" s="28">
        <v>75</v>
      </c>
      <c r="L31" s="28">
        <v>75</v>
      </c>
      <c r="M31" s="29">
        <v>75</v>
      </c>
      <c r="N31" s="28">
        <f t="shared" si="1"/>
        <v>750</v>
      </c>
      <c r="O31" s="28">
        <f t="shared" si="0"/>
        <v>75</v>
      </c>
    </row>
    <row r="32" spans="2:15" ht="15.5" x14ac:dyDescent="0.35">
      <c r="B32" s="1">
        <v>30</v>
      </c>
      <c r="C32" s="2" t="s">
        <v>11</v>
      </c>
      <c r="D32" s="3">
        <v>75</v>
      </c>
      <c r="E32" s="3">
        <v>75</v>
      </c>
      <c r="F32" s="3">
        <v>75</v>
      </c>
      <c r="G32" s="3">
        <v>75</v>
      </c>
      <c r="H32" s="3">
        <v>75</v>
      </c>
      <c r="I32" s="3">
        <v>75</v>
      </c>
      <c r="J32" s="3">
        <v>75</v>
      </c>
      <c r="K32" s="3">
        <v>75</v>
      </c>
      <c r="L32" s="3">
        <v>75</v>
      </c>
      <c r="M32" s="1">
        <v>75</v>
      </c>
      <c r="N32" s="8">
        <f t="shared" si="1"/>
        <v>750</v>
      </c>
      <c r="O32" s="3">
        <f t="shared" si="0"/>
        <v>75</v>
      </c>
    </row>
  </sheetData>
  <sortState xmlns:xlrd2="http://schemas.microsoft.com/office/spreadsheetml/2017/richdata2" ref="C3:E34">
    <sortCondition ref="C3:C34"/>
  </sortState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N32"/>
  <sheetViews>
    <sheetView topLeftCell="A15" workbookViewId="0">
      <selection activeCell="I24" sqref="I24"/>
    </sheetView>
  </sheetViews>
  <sheetFormatPr defaultRowHeight="14.5" x14ac:dyDescent="0.35"/>
  <cols>
    <col min="3" max="3" width="24.1796875" customWidth="1"/>
    <col min="9" max="9" width="16.7265625" customWidth="1"/>
    <col min="11" max="11" width="0" hidden="1" customWidth="1"/>
    <col min="13" max="13" width="13" customWidth="1"/>
    <col min="14" max="14" width="12.1796875" customWidth="1"/>
  </cols>
  <sheetData>
    <row r="2" spans="2:14" ht="15.5" x14ac:dyDescent="0.35">
      <c r="B2" s="1" t="s">
        <v>64</v>
      </c>
      <c r="C2" s="1" t="s">
        <v>0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43</v>
      </c>
      <c r="J2" s="3" t="s">
        <v>18</v>
      </c>
      <c r="K2" s="3" t="s">
        <v>41</v>
      </c>
      <c r="L2" s="3" t="s">
        <v>19</v>
      </c>
      <c r="M2" s="8" t="s">
        <v>21</v>
      </c>
      <c r="N2" s="7" t="s">
        <v>42</v>
      </c>
    </row>
    <row r="3" spans="2:14" ht="15.5" x14ac:dyDescent="0.35">
      <c r="B3" s="1">
        <v>1</v>
      </c>
      <c r="C3" s="2" t="s">
        <v>40</v>
      </c>
      <c r="D3" s="3">
        <v>75</v>
      </c>
      <c r="E3" s="3">
        <v>75</v>
      </c>
      <c r="F3" s="3">
        <v>75</v>
      </c>
      <c r="G3" s="3">
        <v>75</v>
      </c>
      <c r="H3" s="3">
        <v>75</v>
      </c>
      <c r="I3" s="4">
        <v>95</v>
      </c>
      <c r="J3" s="4">
        <v>100</v>
      </c>
      <c r="K3" s="3"/>
      <c r="L3" s="4">
        <v>100</v>
      </c>
      <c r="M3" s="8">
        <f t="shared" ref="M3:M32" si="0">SUM(D3:L3)</f>
        <v>670</v>
      </c>
      <c r="N3" s="3">
        <f t="shared" ref="N3:N32" si="1">AVERAGE(D3:L3)</f>
        <v>83.75</v>
      </c>
    </row>
    <row r="4" spans="2:14" ht="15.5" x14ac:dyDescent="0.35">
      <c r="B4" s="1">
        <v>2</v>
      </c>
      <c r="C4" s="2" t="s">
        <v>1</v>
      </c>
      <c r="D4" s="3">
        <v>75</v>
      </c>
      <c r="E4" s="3">
        <v>75</v>
      </c>
      <c r="F4" s="3">
        <v>75</v>
      </c>
      <c r="G4" s="3">
        <v>75</v>
      </c>
      <c r="H4" s="3">
        <v>75</v>
      </c>
      <c r="I4" s="3">
        <v>75</v>
      </c>
      <c r="J4" s="3">
        <v>75</v>
      </c>
      <c r="K4" s="3">
        <v>75</v>
      </c>
      <c r="L4" s="3">
        <v>75</v>
      </c>
      <c r="M4" s="8">
        <f t="shared" si="0"/>
        <v>675</v>
      </c>
      <c r="N4" s="3">
        <f t="shared" si="1"/>
        <v>75</v>
      </c>
    </row>
    <row r="5" spans="2:14" ht="15.5" x14ac:dyDescent="0.35">
      <c r="B5" s="1">
        <v>3</v>
      </c>
      <c r="C5" s="2" t="s">
        <v>27</v>
      </c>
      <c r="D5" s="3">
        <v>75</v>
      </c>
      <c r="E5" s="3">
        <v>75</v>
      </c>
      <c r="F5" s="3">
        <v>75</v>
      </c>
      <c r="G5" s="3">
        <v>75</v>
      </c>
      <c r="H5" s="3">
        <v>75</v>
      </c>
      <c r="I5" s="3">
        <v>75</v>
      </c>
      <c r="J5" s="3">
        <v>75</v>
      </c>
      <c r="K5" s="3">
        <v>75</v>
      </c>
      <c r="L5" s="3">
        <v>75</v>
      </c>
      <c r="M5" s="8">
        <f t="shared" si="0"/>
        <v>675</v>
      </c>
      <c r="N5" s="3">
        <f t="shared" si="1"/>
        <v>75</v>
      </c>
    </row>
    <row r="6" spans="2:14" ht="15.5" x14ac:dyDescent="0.35">
      <c r="B6" s="1">
        <v>4</v>
      </c>
      <c r="C6" s="2" t="s">
        <v>24</v>
      </c>
      <c r="D6" s="3">
        <v>75</v>
      </c>
      <c r="E6" s="3">
        <v>75</v>
      </c>
      <c r="F6" s="3">
        <v>75</v>
      </c>
      <c r="G6" s="3">
        <v>75</v>
      </c>
      <c r="H6" s="3">
        <v>75</v>
      </c>
      <c r="I6" s="3">
        <v>75</v>
      </c>
      <c r="J6" s="3">
        <v>75</v>
      </c>
      <c r="K6" s="3">
        <v>75</v>
      </c>
      <c r="L6" s="3">
        <v>75</v>
      </c>
      <c r="M6" s="8">
        <f t="shared" si="0"/>
        <v>675</v>
      </c>
      <c r="N6" s="3">
        <f t="shared" si="1"/>
        <v>75</v>
      </c>
    </row>
    <row r="7" spans="2:14" ht="15.5" x14ac:dyDescent="0.35">
      <c r="B7" s="29">
        <v>5</v>
      </c>
      <c r="C7" s="40" t="s">
        <v>34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4" ht="15.5" x14ac:dyDescent="0.35">
      <c r="B8" s="29">
        <v>6</v>
      </c>
      <c r="C8" s="40" t="s">
        <v>37</v>
      </c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4" ht="15.5" x14ac:dyDescent="0.35">
      <c r="B9" s="1">
        <v>7</v>
      </c>
      <c r="C9" s="2" t="s">
        <v>2</v>
      </c>
      <c r="D9" s="3">
        <v>75</v>
      </c>
      <c r="E9" s="3">
        <v>75</v>
      </c>
      <c r="F9" s="3">
        <v>75</v>
      </c>
      <c r="G9" s="3">
        <v>75</v>
      </c>
      <c r="H9" s="3">
        <v>75</v>
      </c>
      <c r="I9" s="3">
        <v>75</v>
      </c>
      <c r="J9" s="3">
        <v>75</v>
      </c>
      <c r="K9" s="3">
        <v>75</v>
      </c>
      <c r="L9" s="3">
        <v>75</v>
      </c>
      <c r="M9" s="8">
        <f t="shared" si="0"/>
        <v>675</v>
      </c>
      <c r="N9" s="3">
        <f t="shared" si="1"/>
        <v>75</v>
      </c>
    </row>
    <row r="10" spans="2:14" ht="15.5" x14ac:dyDescent="0.35">
      <c r="B10" s="1">
        <v>8</v>
      </c>
      <c r="C10" s="2" t="s">
        <v>38</v>
      </c>
      <c r="D10" s="3">
        <v>75</v>
      </c>
      <c r="E10" s="3">
        <v>75</v>
      </c>
      <c r="F10" s="3">
        <v>75</v>
      </c>
      <c r="G10" s="3">
        <v>75</v>
      </c>
      <c r="H10" s="3">
        <v>75</v>
      </c>
      <c r="I10" s="3">
        <v>75</v>
      </c>
      <c r="J10" s="3">
        <v>75</v>
      </c>
      <c r="K10" s="3">
        <v>75</v>
      </c>
      <c r="L10" s="3">
        <v>75</v>
      </c>
      <c r="M10" s="8">
        <f t="shared" si="0"/>
        <v>675</v>
      </c>
      <c r="N10" s="3">
        <f t="shared" si="1"/>
        <v>75</v>
      </c>
    </row>
    <row r="11" spans="2:14" ht="15.5" x14ac:dyDescent="0.35">
      <c r="B11" s="1">
        <v>9</v>
      </c>
      <c r="C11" s="2" t="s">
        <v>23</v>
      </c>
      <c r="D11" s="3">
        <v>75</v>
      </c>
      <c r="E11" s="3">
        <v>75</v>
      </c>
      <c r="F11" s="3">
        <v>75</v>
      </c>
      <c r="G11" s="3">
        <v>75</v>
      </c>
      <c r="H11" s="3">
        <v>75</v>
      </c>
      <c r="I11" s="3">
        <v>75</v>
      </c>
      <c r="J11" s="4">
        <v>80</v>
      </c>
      <c r="K11" s="3"/>
      <c r="L11" s="4">
        <v>95</v>
      </c>
      <c r="M11" s="8">
        <f t="shared" si="0"/>
        <v>625</v>
      </c>
      <c r="N11" s="3">
        <f t="shared" si="1"/>
        <v>78.125</v>
      </c>
    </row>
    <row r="12" spans="2:14" ht="15.5" x14ac:dyDescent="0.35">
      <c r="B12" s="1">
        <v>10</v>
      </c>
      <c r="C12" s="2" t="s">
        <v>3</v>
      </c>
      <c r="D12" s="3">
        <v>75</v>
      </c>
      <c r="E12" s="3">
        <v>75</v>
      </c>
      <c r="F12" s="3">
        <v>75</v>
      </c>
      <c r="G12" s="3">
        <v>75</v>
      </c>
      <c r="H12" s="3">
        <v>75</v>
      </c>
      <c r="I12" s="3">
        <v>75</v>
      </c>
      <c r="J12" s="3">
        <v>75</v>
      </c>
      <c r="K12" s="3">
        <v>75</v>
      </c>
      <c r="L12" s="3">
        <v>75</v>
      </c>
      <c r="M12" s="8">
        <f t="shared" si="0"/>
        <v>675</v>
      </c>
      <c r="N12" s="3">
        <f t="shared" si="1"/>
        <v>75</v>
      </c>
    </row>
    <row r="13" spans="2:14" ht="15.5" x14ac:dyDescent="0.35">
      <c r="B13" s="1">
        <v>11</v>
      </c>
      <c r="C13" s="2" t="s">
        <v>9</v>
      </c>
      <c r="D13" s="3">
        <v>75</v>
      </c>
      <c r="E13" s="3">
        <v>75</v>
      </c>
      <c r="F13" s="3">
        <v>75</v>
      </c>
      <c r="G13" s="3">
        <v>75</v>
      </c>
      <c r="H13" s="3">
        <v>75</v>
      </c>
      <c r="I13" s="3">
        <v>75</v>
      </c>
      <c r="J13" s="3">
        <v>75</v>
      </c>
      <c r="K13" s="3">
        <v>75</v>
      </c>
      <c r="L13" s="3">
        <v>75</v>
      </c>
      <c r="M13" s="8">
        <f t="shared" si="0"/>
        <v>675</v>
      </c>
      <c r="N13" s="3">
        <f t="shared" si="1"/>
        <v>75</v>
      </c>
    </row>
    <row r="14" spans="2:14" ht="15.5" x14ac:dyDescent="0.35">
      <c r="B14" s="1">
        <v>12</v>
      </c>
      <c r="C14" s="2" t="s">
        <v>32</v>
      </c>
      <c r="D14" s="3">
        <v>75</v>
      </c>
      <c r="E14" s="3">
        <v>75</v>
      </c>
      <c r="F14" s="3">
        <v>75</v>
      </c>
      <c r="G14" s="3">
        <v>75</v>
      </c>
      <c r="H14" s="3">
        <v>75</v>
      </c>
      <c r="I14" s="3">
        <v>75</v>
      </c>
      <c r="J14" s="3">
        <v>75</v>
      </c>
      <c r="K14" s="3">
        <v>75</v>
      </c>
      <c r="L14" s="3">
        <v>75</v>
      </c>
      <c r="M14" s="8">
        <f t="shared" si="0"/>
        <v>675</v>
      </c>
      <c r="N14" s="3">
        <f t="shared" si="1"/>
        <v>75</v>
      </c>
    </row>
    <row r="15" spans="2:14" ht="15.5" x14ac:dyDescent="0.35">
      <c r="B15" s="1">
        <v>13</v>
      </c>
      <c r="C15" s="2" t="s">
        <v>28</v>
      </c>
      <c r="D15" s="3">
        <v>75</v>
      </c>
      <c r="E15" s="3">
        <v>75</v>
      </c>
      <c r="F15" s="3">
        <v>75</v>
      </c>
      <c r="G15" s="3">
        <v>75</v>
      </c>
      <c r="H15" s="3">
        <v>75</v>
      </c>
      <c r="I15" s="3">
        <v>75</v>
      </c>
      <c r="J15" s="3">
        <v>75</v>
      </c>
      <c r="K15" s="3">
        <v>75</v>
      </c>
      <c r="L15" s="3">
        <v>75</v>
      </c>
      <c r="M15" s="8">
        <f t="shared" si="0"/>
        <v>675</v>
      </c>
      <c r="N15" s="3">
        <f t="shared" si="1"/>
        <v>75</v>
      </c>
    </row>
    <row r="16" spans="2:14" ht="15.5" x14ac:dyDescent="0.35">
      <c r="B16" s="29">
        <v>14</v>
      </c>
      <c r="C16" s="40" t="s">
        <v>36</v>
      </c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28"/>
    </row>
    <row r="17" spans="2:14" ht="15.5" x14ac:dyDescent="0.35">
      <c r="B17" s="1">
        <v>15</v>
      </c>
      <c r="C17" s="2" t="s">
        <v>22</v>
      </c>
      <c r="D17" s="3">
        <v>75</v>
      </c>
      <c r="E17" s="3">
        <v>75</v>
      </c>
      <c r="F17" s="3">
        <v>75</v>
      </c>
      <c r="G17" s="4">
        <v>100</v>
      </c>
      <c r="H17" s="3">
        <v>75</v>
      </c>
      <c r="I17" s="3">
        <v>75</v>
      </c>
      <c r="J17" s="4">
        <v>90</v>
      </c>
      <c r="K17" s="3"/>
      <c r="L17" s="4">
        <v>90</v>
      </c>
      <c r="M17" s="8">
        <f t="shared" si="0"/>
        <v>655</v>
      </c>
      <c r="N17" s="3">
        <f t="shared" si="1"/>
        <v>81.875</v>
      </c>
    </row>
    <row r="18" spans="2:14" ht="15.5" x14ac:dyDescent="0.35">
      <c r="B18" s="1">
        <v>16</v>
      </c>
      <c r="C18" s="2" t="s">
        <v>33</v>
      </c>
      <c r="D18" s="3">
        <v>75</v>
      </c>
      <c r="E18" s="3">
        <v>75</v>
      </c>
      <c r="F18" s="3">
        <v>75</v>
      </c>
      <c r="G18" s="3">
        <v>75</v>
      </c>
      <c r="H18" s="3">
        <v>75</v>
      </c>
      <c r="I18" s="3">
        <v>75</v>
      </c>
      <c r="J18" s="3">
        <v>75</v>
      </c>
      <c r="K18" s="3">
        <v>75</v>
      </c>
      <c r="L18" s="3">
        <v>75</v>
      </c>
      <c r="M18" s="8">
        <f t="shared" si="0"/>
        <v>675</v>
      </c>
      <c r="N18" s="3">
        <f t="shared" si="1"/>
        <v>75</v>
      </c>
    </row>
    <row r="19" spans="2:14" ht="15.5" x14ac:dyDescent="0.35">
      <c r="B19" s="1">
        <v>17</v>
      </c>
      <c r="C19" s="2" t="s">
        <v>4</v>
      </c>
      <c r="D19" s="3">
        <v>75</v>
      </c>
      <c r="E19" s="3">
        <v>75</v>
      </c>
      <c r="F19" s="3">
        <v>75</v>
      </c>
      <c r="G19" s="3">
        <v>75</v>
      </c>
      <c r="H19" s="3">
        <v>75</v>
      </c>
      <c r="I19" s="4">
        <v>90</v>
      </c>
      <c r="J19" s="4">
        <v>95</v>
      </c>
      <c r="K19" s="3"/>
      <c r="L19" s="4">
        <v>85</v>
      </c>
      <c r="M19" s="8">
        <f t="shared" si="0"/>
        <v>645</v>
      </c>
      <c r="N19" s="3">
        <f t="shared" si="1"/>
        <v>80.625</v>
      </c>
    </row>
    <row r="20" spans="2:14" ht="15.5" x14ac:dyDescent="0.35">
      <c r="B20" s="1">
        <v>18</v>
      </c>
      <c r="C20" s="2" t="s">
        <v>30</v>
      </c>
      <c r="D20" s="3">
        <v>0</v>
      </c>
      <c r="E20" s="3">
        <v>0</v>
      </c>
      <c r="F20" s="3">
        <v>0</v>
      </c>
      <c r="G20" s="3">
        <v>0</v>
      </c>
      <c r="H20" s="3">
        <v>75</v>
      </c>
      <c r="I20" s="3">
        <v>0</v>
      </c>
      <c r="J20" s="3">
        <v>75</v>
      </c>
      <c r="K20" s="3">
        <v>75</v>
      </c>
      <c r="L20" s="3">
        <v>75</v>
      </c>
      <c r="M20" s="8">
        <f t="shared" si="0"/>
        <v>300</v>
      </c>
      <c r="N20" s="3">
        <f t="shared" si="1"/>
        <v>33.333333333333336</v>
      </c>
    </row>
    <row r="21" spans="2:14" ht="15.5" x14ac:dyDescent="0.35">
      <c r="B21" s="1">
        <v>19</v>
      </c>
      <c r="C21" s="2" t="s">
        <v>25</v>
      </c>
      <c r="D21" s="3">
        <v>75</v>
      </c>
      <c r="E21" s="3">
        <v>75</v>
      </c>
      <c r="F21" s="4">
        <v>100</v>
      </c>
      <c r="G21" s="3">
        <v>75</v>
      </c>
      <c r="H21" s="3">
        <v>75</v>
      </c>
      <c r="I21" s="4">
        <v>100</v>
      </c>
      <c r="J21" s="3">
        <v>75</v>
      </c>
      <c r="K21" s="3">
        <v>75</v>
      </c>
      <c r="L21" s="3">
        <v>75</v>
      </c>
      <c r="M21" s="8">
        <f t="shared" si="0"/>
        <v>725</v>
      </c>
      <c r="N21" s="3">
        <f t="shared" si="1"/>
        <v>80.555555555555557</v>
      </c>
    </row>
    <row r="22" spans="2:14" ht="15.5" x14ac:dyDescent="0.35">
      <c r="B22" s="1">
        <v>20</v>
      </c>
      <c r="C22" s="2" t="s">
        <v>29</v>
      </c>
      <c r="D22" s="3">
        <v>75</v>
      </c>
      <c r="E22" s="3">
        <v>75</v>
      </c>
      <c r="F22" s="3">
        <v>75</v>
      </c>
      <c r="G22" s="3">
        <v>75</v>
      </c>
      <c r="H22" s="3">
        <v>75</v>
      </c>
      <c r="I22" s="3">
        <v>75</v>
      </c>
      <c r="J22" s="3">
        <v>75</v>
      </c>
      <c r="K22" s="3">
        <v>75</v>
      </c>
      <c r="L22" s="3">
        <v>75</v>
      </c>
      <c r="M22" s="8">
        <f t="shared" si="0"/>
        <v>675</v>
      </c>
      <c r="N22" s="3">
        <f t="shared" si="1"/>
        <v>75</v>
      </c>
    </row>
    <row r="23" spans="2:14" ht="15.5" x14ac:dyDescent="0.35">
      <c r="B23" s="1">
        <v>21</v>
      </c>
      <c r="C23" s="2" t="s">
        <v>5</v>
      </c>
      <c r="D23" s="3">
        <v>75</v>
      </c>
      <c r="E23" s="3">
        <v>75</v>
      </c>
      <c r="F23" s="3">
        <v>75</v>
      </c>
      <c r="G23" s="3">
        <v>75</v>
      </c>
      <c r="H23" s="3">
        <v>75</v>
      </c>
      <c r="I23" s="3">
        <v>75</v>
      </c>
      <c r="J23" s="3">
        <v>75</v>
      </c>
      <c r="K23" s="3">
        <v>75</v>
      </c>
      <c r="L23" s="3">
        <v>75</v>
      </c>
      <c r="M23" s="8">
        <f t="shared" si="0"/>
        <v>675</v>
      </c>
      <c r="N23" s="3">
        <f t="shared" si="1"/>
        <v>75</v>
      </c>
    </row>
    <row r="24" spans="2:14" ht="15.5" x14ac:dyDescent="0.35">
      <c r="B24" s="1">
        <v>22</v>
      </c>
      <c r="C24" s="2" t="s">
        <v>6</v>
      </c>
      <c r="D24" s="3">
        <v>75</v>
      </c>
      <c r="E24" s="3">
        <v>75</v>
      </c>
      <c r="F24" s="3">
        <v>75</v>
      </c>
      <c r="G24" s="3">
        <v>75</v>
      </c>
      <c r="H24" s="3">
        <v>75</v>
      </c>
      <c r="I24" s="3">
        <v>75</v>
      </c>
      <c r="J24" s="3">
        <v>75</v>
      </c>
      <c r="K24" s="3">
        <v>75</v>
      </c>
      <c r="L24" s="3">
        <v>75</v>
      </c>
      <c r="M24" s="8">
        <f t="shared" si="0"/>
        <v>675</v>
      </c>
      <c r="N24" s="3">
        <f t="shared" si="1"/>
        <v>75</v>
      </c>
    </row>
    <row r="25" spans="2:14" ht="15.5" x14ac:dyDescent="0.35">
      <c r="B25" s="1">
        <v>23</v>
      </c>
      <c r="C25" s="2" t="s">
        <v>26</v>
      </c>
      <c r="D25" s="3">
        <v>75</v>
      </c>
      <c r="E25" s="3">
        <v>75</v>
      </c>
      <c r="F25" s="3">
        <v>75</v>
      </c>
      <c r="G25" s="3">
        <v>75</v>
      </c>
      <c r="H25" s="3">
        <v>75</v>
      </c>
      <c r="I25" s="3">
        <v>75</v>
      </c>
      <c r="J25" s="4">
        <v>85</v>
      </c>
      <c r="K25" s="4">
        <v>75</v>
      </c>
      <c r="L25" s="4">
        <v>80</v>
      </c>
      <c r="M25" s="8">
        <f t="shared" si="0"/>
        <v>690</v>
      </c>
      <c r="N25" s="3">
        <f>AVERAGE(D25:L25)</f>
        <v>76.666666666666671</v>
      </c>
    </row>
    <row r="26" spans="2:14" ht="15.5" x14ac:dyDescent="0.35">
      <c r="B26" s="1">
        <v>24</v>
      </c>
      <c r="C26" s="2" t="s">
        <v>7</v>
      </c>
      <c r="D26" s="3">
        <v>75</v>
      </c>
      <c r="E26" s="3">
        <v>75</v>
      </c>
      <c r="F26" s="3">
        <v>75</v>
      </c>
      <c r="G26" s="3">
        <v>75</v>
      </c>
      <c r="H26" s="3">
        <v>75</v>
      </c>
      <c r="I26" s="3">
        <v>75</v>
      </c>
      <c r="J26" s="3">
        <v>75</v>
      </c>
      <c r="K26" s="3">
        <v>75</v>
      </c>
      <c r="L26" s="3">
        <v>75</v>
      </c>
      <c r="M26" s="8">
        <f t="shared" si="0"/>
        <v>675</v>
      </c>
      <c r="N26" s="3">
        <f t="shared" si="1"/>
        <v>75</v>
      </c>
    </row>
    <row r="27" spans="2:14" ht="15.5" x14ac:dyDescent="0.35">
      <c r="B27" s="29">
        <v>25</v>
      </c>
      <c r="C27" s="40" t="s">
        <v>35</v>
      </c>
      <c r="D27" s="28">
        <v>75</v>
      </c>
      <c r="E27" s="28">
        <v>75</v>
      </c>
      <c r="F27" s="28">
        <v>75</v>
      </c>
      <c r="G27" s="28">
        <v>75</v>
      </c>
      <c r="H27" s="28">
        <v>75</v>
      </c>
      <c r="I27" s="28">
        <v>75</v>
      </c>
      <c r="J27" s="28">
        <v>75</v>
      </c>
      <c r="K27" s="28">
        <v>75</v>
      </c>
      <c r="L27" s="28">
        <v>75</v>
      </c>
      <c r="M27" s="28">
        <f t="shared" si="0"/>
        <v>675</v>
      </c>
      <c r="N27" s="28">
        <f t="shared" si="1"/>
        <v>75</v>
      </c>
    </row>
    <row r="28" spans="2:14" ht="15.5" x14ac:dyDescent="0.35">
      <c r="B28" s="1">
        <v>26</v>
      </c>
      <c r="C28" s="2" t="s">
        <v>8</v>
      </c>
      <c r="D28" s="3">
        <v>75</v>
      </c>
      <c r="E28" s="3">
        <v>75</v>
      </c>
      <c r="F28" s="3">
        <v>75</v>
      </c>
      <c r="G28" s="3">
        <v>75</v>
      </c>
      <c r="H28" s="3">
        <v>75</v>
      </c>
      <c r="I28" s="3">
        <v>75</v>
      </c>
      <c r="J28" s="3">
        <v>75</v>
      </c>
      <c r="K28" s="3">
        <v>75</v>
      </c>
      <c r="L28" s="3">
        <v>75</v>
      </c>
      <c r="M28" s="8">
        <f t="shared" si="0"/>
        <v>675</v>
      </c>
      <c r="N28" s="3">
        <f t="shared" si="1"/>
        <v>75</v>
      </c>
    </row>
    <row r="29" spans="2:14" ht="15.5" x14ac:dyDescent="0.35">
      <c r="B29" s="1">
        <v>27</v>
      </c>
      <c r="C29" s="2" t="s">
        <v>31</v>
      </c>
      <c r="D29" s="3">
        <v>75</v>
      </c>
      <c r="E29" s="3">
        <v>75</v>
      </c>
      <c r="F29" s="3">
        <v>75</v>
      </c>
      <c r="G29" s="3">
        <v>75</v>
      </c>
      <c r="H29" s="3">
        <v>75</v>
      </c>
      <c r="I29" s="3">
        <v>75</v>
      </c>
      <c r="J29" s="3">
        <v>75</v>
      </c>
      <c r="K29" s="3">
        <v>75</v>
      </c>
      <c r="L29" s="3">
        <v>75</v>
      </c>
      <c r="M29" s="8">
        <f t="shared" si="0"/>
        <v>675</v>
      </c>
      <c r="N29" s="3">
        <f t="shared" si="1"/>
        <v>75</v>
      </c>
    </row>
    <row r="30" spans="2:14" ht="15.5" x14ac:dyDescent="0.35">
      <c r="B30" s="1">
        <v>28</v>
      </c>
      <c r="C30" s="2" t="s">
        <v>10</v>
      </c>
      <c r="D30" s="3">
        <v>75</v>
      </c>
      <c r="E30" s="3">
        <v>75</v>
      </c>
      <c r="F30" s="3">
        <v>75</v>
      </c>
      <c r="G30" s="3">
        <v>75</v>
      </c>
      <c r="H30" s="3">
        <v>75</v>
      </c>
      <c r="I30" s="3">
        <v>75</v>
      </c>
      <c r="J30" s="3">
        <v>75</v>
      </c>
      <c r="K30" s="3">
        <v>75</v>
      </c>
      <c r="L30" s="3">
        <v>75</v>
      </c>
      <c r="M30" s="8">
        <f t="shared" si="0"/>
        <v>675</v>
      </c>
      <c r="N30" s="3">
        <f t="shared" si="1"/>
        <v>75</v>
      </c>
    </row>
    <row r="31" spans="2:14" ht="15.5" x14ac:dyDescent="0.35">
      <c r="B31" s="29">
        <v>29</v>
      </c>
      <c r="C31" s="40" t="s">
        <v>39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</row>
    <row r="32" spans="2:14" ht="15.5" x14ac:dyDescent="0.35">
      <c r="B32" s="1">
        <v>30</v>
      </c>
      <c r="C32" s="2" t="s">
        <v>11</v>
      </c>
      <c r="D32" s="3">
        <v>75</v>
      </c>
      <c r="E32" s="3">
        <v>75</v>
      </c>
      <c r="F32" s="3">
        <v>75</v>
      </c>
      <c r="G32" s="3">
        <v>75</v>
      </c>
      <c r="H32" s="3">
        <v>75</v>
      </c>
      <c r="I32" s="3">
        <v>75</v>
      </c>
      <c r="J32" s="3">
        <v>75</v>
      </c>
      <c r="K32" s="3">
        <v>75</v>
      </c>
      <c r="L32" s="3">
        <v>75</v>
      </c>
      <c r="M32" s="8">
        <f t="shared" si="0"/>
        <v>675</v>
      </c>
      <c r="N32" s="3">
        <f t="shared" si="1"/>
        <v>75</v>
      </c>
    </row>
  </sheetData>
  <conditionalFormatting sqref="N3:N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">
      <colorScale>
        <cfvo type="min"/>
        <cfvo type="max"/>
        <color rgb="FFD77151"/>
        <color rgb="FFC4DC4C"/>
      </colorScale>
    </cfRule>
    <cfRule type="colorScale" priority="4">
      <colorScale>
        <cfvo type="min"/>
        <cfvo type="max"/>
        <color theme="5"/>
        <color theme="8" tint="0.39997558519241921"/>
      </colorScale>
    </cfRule>
    <cfRule type="colorScale" priority="5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Nilai_Akhir</vt:lpstr>
      <vt:lpstr>Pertemuan1</vt:lpstr>
      <vt:lpstr>Pertemuan2</vt:lpstr>
      <vt:lpstr>Pertemuan3</vt:lpstr>
      <vt:lpstr>Pertemuan4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DELLA</dc:creator>
  <cp:lastModifiedBy>user</cp:lastModifiedBy>
  <dcterms:created xsi:type="dcterms:W3CDTF">2022-10-14T01:31:04Z</dcterms:created>
  <dcterms:modified xsi:type="dcterms:W3CDTF">2022-10-24T07:07:07Z</dcterms:modified>
</cp:coreProperties>
</file>