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_JNE\Nilai\"/>
    </mc:Choice>
  </mc:AlternateContent>
  <xr:revisionPtr revIDLastSave="0" documentId="13_ncr:1_{A12C35AD-2C9A-441C-A33B-1EFCA46AF4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ilai_Akhir" sheetId="6" r:id="rId1"/>
    <sheet name="Pertemuan1" sheetId="5" r:id="rId2"/>
    <sheet name="Pertemuan2" sheetId="4" r:id="rId3"/>
    <sheet name="Pertemuan3" sheetId="2" r:id="rId4"/>
    <sheet name="Pertemuan4" sheetId="3" r:id="rId5"/>
    <sheet name="Pertemuan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6" l="1"/>
  <c r="J27" i="6"/>
  <c r="J16" i="6"/>
  <c r="J10" i="6"/>
  <c r="J8" i="6"/>
  <c r="J7" i="6"/>
  <c r="J4" i="6" a="1"/>
  <c r="J4" i="6" s="1"/>
  <c r="J5" i="6" a="1"/>
  <c r="J5" i="6" s="1"/>
  <c r="J6" i="6" a="1"/>
  <c r="J6" i="6"/>
  <c r="J9" i="6" a="1"/>
  <c r="J9" i="6" s="1"/>
  <c r="J11" i="6" a="1"/>
  <c r="J11" i="6"/>
  <c r="J12" i="6" a="1"/>
  <c r="J12" i="6" s="1"/>
  <c r="J13" i="6" a="1"/>
  <c r="J13" i="6" s="1"/>
  <c r="J14" i="6" a="1"/>
  <c r="J14" i="6"/>
  <c r="J15" i="6" a="1"/>
  <c r="J15" i="6"/>
  <c r="J17" i="6" a="1"/>
  <c r="J17" i="6" s="1"/>
  <c r="J18" i="6" a="1"/>
  <c r="J18" i="6"/>
  <c r="J19" i="6" a="1"/>
  <c r="J19" i="6"/>
  <c r="J20" i="6" a="1"/>
  <c r="J20" i="6" s="1"/>
  <c r="J21" i="6" a="1"/>
  <c r="J21" i="6" s="1"/>
  <c r="J22" i="6" a="1"/>
  <c r="J22" i="6"/>
  <c r="J23" i="6" a="1"/>
  <c r="J23" i="6"/>
  <c r="J24" i="6" a="1"/>
  <c r="J24" i="6" s="1"/>
  <c r="J25" i="6" a="1"/>
  <c r="J25" i="6" s="1"/>
  <c r="J26" i="6" a="1"/>
  <c r="J26" i="6"/>
  <c r="J28" i="6" a="1"/>
  <c r="J28" i="6" s="1"/>
  <c r="J29" i="6" a="1"/>
  <c r="J29" i="6" s="1"/>
  <c r="J30" i="6" a="1"/>
  <c r="J30" i="6"/>
  <c r="J32" i="6" a="1"/>
  <c r="J32" i="6" s="1"/>
  <c r="J3" i="6" a="1"/>
  <c r="J3" i="6" s="1"/>
  <c r="D4" i="6"/>
  <c r="D5" i="6"/>
  <c r="D6" i="6"/>
  <c r="D9" i="6"/>
  <c r="D11" i="6"/>
  <c r="D12" i="6"/>
  <c r="D13" i="6"/>
  <c r="D14" i="6"/>
  <c r="D15" i="6"/>
  <c r="D17" i="6"/>
  <c r="D18" i="6"/>
  <c r="D19" i="6"/>
  <c r="D20" i="6"/>
  <c r="D21" i="6"/>
  <c r="D23" i="6"/>
  <c r="D24" i="6"/>
  <c r="D25" i="6"/>
  <c r="D26" i="6"/>
  <c r="D28" i="6"/>
  <c r="D29" i="6"/>
  <c r="D30" i="6"/>
  <c r="D32" i="6"/>
  <c r="D3" i="6"/>
  <c r="C4" i="6"/>
  <c r="C5" i="6"/>
  <c r="C6" i="6"/>
  <c r="C9" i="6"/>
  <c r="C11" i="6"/>
  <c r="C12" i="6"/>
  <c r="C13" i="6"/>
  <c r="C14" i="6"/>
  <c r="C15" i="6"/>
  <c r="C17" i="6"/>
  <c r="C18" i="6"/>
  <c r="C19" i="6"/>
  <c r="C20" i="6"/>
  <c r="C21" i="6"/>
  <c r="C22" i="6"/>
  <c r="C23" i="6"/>
  <c r="C24" i="6"/>
  <c r="C25" i="6"/>
  <c r="C26" i="6"/>
  <c r="C28" i="6"/>
  <c r="C29" i="6"/>
  <c r="C30" i="6"/>
  <c r="C32" i="6"/>
  <c r="C3" i="6"/>
  <c r="I4" i="4"/>
  <c r="I5" i="4"/>
  <c r="I6" i="4"/>
  <c r="I9" i="4"/>
  <c r="I11" i="4"/>
  <c r="I12" i="4"/>
  <c r="I13" i="4"/>
  <c r="I14" i="4"/>
  <c r="I15" i="4"/>
  <c r="I17" i="4"/>
  <c r="I18" i="4"/>
  <c r="I19" i="4"/>
  <c r="I20" i="4"/>
  <c r="I21" i="4"/>
  <c r="I22" i="4"/>
  <c r="D22" i="6" s="1"/>
  <c r="I23" i="4"/>
  <c r="I24" i="4"/>
  <c r="I25" i="4"/>
  <c r="I26" i="4"/>
  <c r="I28" i="4"/>
  <c r="I29" i="4"/>
  <c r="I30" i="4"/>
  <c r="I32" i="4"/>
  <c r="I3" i="4"/>
  <c r="I4" i="5"/>
  <c r="I5" i="5"/>
  <c r="I6" i="5"/>
  <c r="I9" i="5"/>
  <c r="I11" i="5"/>
  <c r="I12" i="5"/>
  <c r="I13" i="5"/>
  <c r="I14" i="5"/>
  <c r="I15" i="5"/>
  <c r="I17" i="5"/>
  <c r="I18" i="5"/>
  <c r="I19" i="5"/>
  <c r="I20" i="5"/>
  <c r="I21" i="5"/>
  <c r="I22" i="5"/>
  <c r="I23" i="5"/>
  <c r="I24" i="5"/>
  <c r="I25" i="5"/>
  <c r="I26" i="5"/>
  <c r="I28" i="5"/>
  <c r="I29" i="5"/>
  <c r="I30" i="5"/>
  <c r="I32" i="5"/>
  <c r="I3" i="5"/>
  <c r="G4" i="6"/>
  <c r="G5" i="6"/>
  <c r="G6" i="6"/>
  <c r="G9" i="6"/>
  <c r="G11" i="6"/>
  <c r="G12" i="6"/>
  <c r="G13" i="6"/>
  <c r="G14" i="6"/>
  <c r="G15" i="6"/>
  <c r="G17" i="6"/>
  <c r="G18" i="6"/>
  <c r="G19" i="6"/>
  <c r="G20" i="6"/>
  <c r="G21" i="6"/>
  <c r="G22" i="6"/>
  <c r="G23" i="6"/>
  <c r="G24" i="6"/>
  <c r="G25" i="6"/>
  <c r="G26" i="6"/>
  <c r="G28" i="6"/>
  <c r="G29" i="6"/>
  <c r="G30" i="6"/>
  <c r="G32" i="6"/>
  <c r="G3" i="6"/>
  <c r="H31" i="7"/>
  <c r="H29" i="7"/>
  <c r="H28" i="7"/>
  <c r="H25" i="7"/>
  <c r="H24" i="7"/>
  <c r="H23" i="7"/>
  <c r="H22" i="7"/>
  <c r="H21" i="7"/>
  <c r="H20" i="7"/>
  <c r="H19" i="7"/>
  <c r="H18" i="7"/>
  <c r="H17" i="7"/>
  <c r="H16" i="7"/>
  <c r="H14" i="7"/>
  <c r="H13" i="7"/>
  <c r="H12" i="7"/>
  <c r="H11" i="7"/>
  <c r="H10" i="7"/>
  <c r="H8" i="7"/>
  <c r="H5" i="7"/>
  <c r="H4" i="7"/>
  <c r="H3" i="7"/>
  <c r="H2" i="7"/>
  <c r="I31" i="6" a="1"/>
  <c r="I31" i="6" s="1"/>
  <c r="I27" i="6" a="1"/>
  <c r="I27" i="6" s="1"/>
  <c r="I7" i="6" a="1"/>
  <c r="I7" i="6" s="1"/>
  <c r="I8" i="6" a="1"/>
  <c r="I8" i="6" s="1"/>
  <c r="I10" i="6" a="1"/>
  <c r="I10" i="6" s="1"/>
  <c r="I16" i="6" a="1"/>
  <c r="I16" i="6" s="1"/>
  <c r="M27" i="3"/>
  <c r="N27" i="3"/>
  <c r="M32" i="3"/>
  <c r="N32" i="3"/>
  <c r="F4" i="6"/>
  <c r="F5" i="6"/>
  <c r="F6" i="6"/>
  <c r="F9" i="6"/>
  <c r="F11" i="6"/>
  <c r="F12" i="6"/>
  <c r="F13" i="6"/>
  <c r="F14" i="6"/>
  <c r="F15" i="6"/>
  <c r="F17" i="6"/>
  <c r="F18" i="6"/>
  <c r="F19" i="6"/>
  <c r="F21" i="6"/>
  <c r="F22" i="6"/>
  <c r="F23" i="6"/>
  <c r="F24" i="6"/>
  <c r="F25" i="6"/>
  <c r="F26" i="6"/>
  <c r="F28" i="6"/>
  <c r="F29" i="6"/>
  <c r="F30" i="6"/>
  <c r="F32" i="6"/>
  <c r="F3" i="6"/>
  <c r="E4" i="6"/>
  <c r="E5" i="6"/>
  <c r="E6" i="6"/>
  <c r="E9" i="6"/>
  <c r="E11" i="6"/>
  <c r="E12" i="6"/>
  <c r="E13" i="6"/>
  <c r="E14" i="6"/>
  <c r="E15" i="6"/>
  <c r="E17" i="6"/>
  <c r="E18" i="6"/>
  <c r="E19" i="6"/>
  <c r="E21" i="6"/>
  <c r="E22" i="6"/>
  <c r="E24" i="6"/>
  <c r="E25" i="6"/>
  <c r="E26" i="6"/>
  <c r="E28" i="6"/>
  <c r="E29" i="6"/>
  <c r="E30" i="6"/>
  <c r="E32" i="6"/>
  <c r="E3" i="6"/>
  <c r="N25" i="3"/>
  <c r="N30" i="3"/>
  <c r="M30" i="3"/>
  <c r="N29" i="3"/>
  <c r="M29" i="3"/>
  <c r="N28" i="3"/>
  <c r="M28" i="3"/>
  <c r="N26" i="3"/>
  <c r="M26" i="3"/>
  <c r="M25" i="3"/>
  <c r="N24" i="3"/>
  <c r="M24" i="3"/>
  <c r="N23" i="3"/>
  <c r="M23" i="3"/>
  <c r="N22" i="3"/>
  <c r="M22" i="3"/>
  <c r="N21" i="3"/>
  <c r="M21" i="3"/>
  <c r="N20" i="3"/>
  <c r="F20" i="6" s="1"/>
  <c r="M20" i="3"/>
  <c r="N19" i="3"/>
  <c r="M19" i="3"/>
  <c r="N18" i="3"/>
  <c r="M18" i="3"/>
  <c r="N17" i="3"/>
  <c r="M17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6" i="3"/>
  <c r="M6" i="3"/>
  <c r="N5" i="3"/>
  <c r="M5" i="3"/>
  <c r="N4" i="3"/>
  <c r="M4" i="3"/>
  <c r="N3" i="3"/>
  <c r="M3" i="3"/>
  <c r="H4" i="6" l="1"/>
  <c r="I4" i="6" s="1" a="1"/>
  <c r="I4" i="6" s="1"/>
  <c r="H25" i="6"/>
  <c r="H15" i="6"/>
  <c r="H11" i="6"/>
  <c r="I11" i="6" s="1" a="1"/>
  <c r="I11" i="6" s="1"/>
  <c r="H29" i="6"/>
  <c r="I29" i="6" s="1" a="1"/>
  <c r="I29" i="6" s="1"/>
  <c r="H28" i="6"/>
  <c r="I28" i="6" s="1" a="1"/>
  <c r="I28" i="6" s="1"/>
  <c r="H19" i="6"/>
  <c r="H9" i="6"/>
  <c r="I9" i="6" s="1" a="1"/>
  <c r="I9" i="6" s="1"/>
  <c r="H26" i="6"/>
  <c r="I26" i="6" s="1" a="1"/>
  <c r="I26" i="6" s="1"/>
  <c r="H18" i="6"/>
  <c r="H6" i="6"/>
  <c r="I6" i="6" s="1" a="1"/>
  <c r="I6" i="6" s="1"/>
  <c r="H17" i="6"/>
  <c r="I17" i="6" s="1" a="1"/>
  <c r="I17" i="6" s="1"/>
  <c r="H5" i="6"/>
  <c r="I5" i="6" s="1" a="1"/>
  <c r="I5" i="6" s="1"/>
  <c r="H24" i="6"/>
  <c r="I24" i="6" s="1" a="1"/>
  <c r="I24" i="6" s="1"/>
  <c r="H3" i="6"/>
  <c r="I3" i="6" s="1" a="1"/>
  <c r="I3" i="6" s="1"/>
  <c r="H23" i="6"/>
  <c r="I23" i="6" s="1" a="1"/>
  <c r="I23" i="6" s="1"/>
  <c r="H32" i="6"/>
  <c r="I32" i="6" s="1" a="1"/>
  <c r="I32" i="6" s="1"/>
  <c r="H22" i="6"/>
  <c r="I22" i="6" s="1" a="1"/>
  <c r="I22" i="6" s="1"/>
  <c r="H13" i="6"/>
  <c r="H30" i="6"/>
  <c r="I30" i="6" s="1" a="1"/>
  <c r="I30" i="6" s="1"/>
  <c r="H21" i="6"/>
  <c r="I21" i="6" s="1" a="1"/>
  <c r="I21" i="6" s="1"/>
  <c r="H12" i="6"/>
  <c r="I12" i="6" s="1" a="1"/>
  <c r="I12" i="6" s="1"/>
  <c r="H14" i="6"/>
  <c r="I14" i="6" s="1" a="1"/>
  <c r="I14" i="6" s="1"/>
  <c r="I19" i="6" a="1"/>
  <c r="I19" i="6" s="1"/>
  <c r="I18" i="6" a="1"/>
  <c r="I18" i="6" s="1"/>
  <c r="I25" i="6" a="1"/>
  <c r="I25" i="6" s="1"/>
  <c r="I15" i="6" a="1"/>
  <c r="I15" i="6" s="1"/>
  <c r="I13" i="6" a="1"/>
  <c r="I13" i="6" s="1"/>
  <c r="O3" i="2"/>
  <c r="O4" i="2"/>
  <c r="O5" i="2"/>
  <c r="O6" i="2"/>
  <c r="O9" i="2"/>
  <c r="O10" i="2"/>
  <c r="O11" i="2"/>
  <c r="O12" i="2"/>
  <c r="O13" i="2"/>
  <c r="O14" i="2"/>
  <c r="O15" i="2"/>
  <c r="O16" i="2"/>
  <c r="O17" i="2"/>
  <c r="O18" i="2"/>
  <c r="O19" i="2"/>
  <c r="O20" i="2"/>
  <c r="E20" i="6" s="1"/>
  <c r="H20" i="6" s="1"/>
  <c r="O21" i="2"/>
  <c r="O22" i="2"/>
  <c r="O23" i="2"/>
  <c r="O24" i="2"/>
  <c r="O25" i="2"/>
  <c r="O26" i="2"/>
  <c r="O27" i="2"/>
  <c r="O28" i="2"/>
  <c r="O29" i="2"/>
  <c r="O30" i="2"/>
  <c r="O31" i="2"/>
  <c r="O32" i="2"/>
  <c r="N3" i="2"/>
  <c r="N4" i="2"/>
  <c r="N5" i="2"/>
  <c r="N6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I20" i="6" l="1" a="1"/>
  <c r="I20" i="6" s="1"/>
  <c r="C36" i="6"/>
  <c r="C37" i="6"/>
  <c r="C38" i="6"/>
  <c r="C39" i="6" l="1"/>
  <c r="D38" i="6" s="1"/>
  <c r="D36" i="6" l="1"/>
  <c r="D39" i="6"/>
  <c r="D3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tc={BD1ADDAA-8549-44F9-88D7-94FC17712051}</author>
    <author>tc={2684247E-1032-437C-8776-DDB85CDE8F43}</author>
  </authors>
  <commentList>
    <comment ref="E20" authorId="0" shapeId="0" xr:uid="{BD1ADDAA-8549-44F9-88D7-94FC17712051}">
      <text>
        <t>[Threaded comment]
Your version of Excel allows you to read this threaded comment; however, any edits to it will get removed if the file is opened in a newer version of Excel. Learn more: https://go.microsoft.com/fwlink/?linkid=870924
Comment:
    Perbaiki Kuis</t>
      </text>
    </comment>
    <comment ref="D22" authorId="1" shapeId="0" xr:uid="{2684247E-1032-437C-8776-DDB85CDE8F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Perbaiki nilai kuis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<sst xmlns="http://schemas.openxmlformats.org/spreadsheetml/2006/main" count="258" uniqueCount="91">
  <si>
    <t>Nama</t>
  </si>
  <si>
    <t>Aldino Prasetiawan</t>
  </si>
  <si>
    <t>Dwiki Kurniawan</t>
  </si>
  <si>
    <t>Fajar Demokrasi Putra</t>
  </si>
  <si>
    <t>Koko Arif Budiman</t>
  </si>
  <si>
    <t>Restu Kusumawati</t>
  </si>
  <si>
    <t>Saiful</t>
  </si>
  <si>
    <t>Tri Widoyo</t>
  </si>
  <si>
    <t>Fitria Dewi</t>
  </si>
  <si>
    <t>Wismoyo Brihayadi</t>
  </si>
  <si>
    <t>Yudha Pratama</t>
  </si>
  <si>
    <t>Total Skor</t>
  </si>
  <si>
    <t>Ibnu Falah</t>
  </si>
  <si>
    <t>Fadilla Anggie Prananda</t>
  </si>
  <si>
    <t>Ari Susandi</t>
  </si>
  <si>
    <t>M. Syahrizal</t>
  </si>
  <si>
    <t>Retno Wulandari</t>
  </si>
  <si>
    <t>Ambang Eka Herdini</t>
  </si>
  <si>
    <t>Harry Khairullah</t>
  </si>
  <si>
    <t>Nia Sopina</t>
  </si>
  <si>
    <t>M. Reza Pahlevi</t>
  </si>
  <si>
    <t>Wendi Bharata</t>
  </si>
  <si>
    <t>Hans Alexander</t>
  </si>
  <si>
    <t>Ita Rosita</t>
  </si>
  <si>
    <t>Benny Cuaca</t>
  </si>
  <si>
    <t>Totok Tandyo Pranoto</t>
  </si>
  <si>
    <t>Herlinda Susanto</t>
  </si>
  <si>
    <t>Dwi Dhamayanti</t>
  </si>
  <si>
    <t>Eva Adelina Tarigan</t>
  </si>
  <si>
    <t>Yely Gunawan</t>
  </si>
  <si>
    <t>Ade Darmawan</t>
  </si>
  <si>
    <t>Rata-Rata</t>
  </si>
  <si>
    <t>Accuracy</t>
  </si>
  <si>
    <t>Correct</t>
  </si>
  <si>
    <t>Incorrect</t>
  </si>
  <si>
    <t>Score</t>
  </si>
  <si>
    <t>snah</t>
  </si>
  <si>
    <t>Dee</t>
  </si>
  <si>
    <t>717483</t>
  </si>
  <si>
    <t>Ldd</t>
  </si>
  <si>
    <t>TIDAK DIBERITAHU NAMA LENGKAP</t>
  </si>
  <si>
    <t>No</t>
  </si>
  <si>
    <t>Rata-rata</t>
  </si>
  <si>
    <t>Status Kelulusan</t>
  </si>
  <si>
    <t>Persentase</t>
  </si>
  <si>
    <t>Jumlah</t>
  </si>
  <si>
    <t>Kuis 1</t>
  </si>
  <si>
    <t>Kuis 3</t>
  </si>
  <si>
    <t>Kuis 4</t>
  </si>
  <si>
    <t>Soal 1</t>
  </si>
  <si>
    <t>Soal 2</t>
  </si>
  <si>
    <t>Soal 3</t>
  </si>
  <si>
    <t>Soal 4</t>
  </si>
  <si>
    <t>Soal 5</t>
  </si>
  <si>
    <t>Soal 6</t>
  </si>
  <si>
    <t>Soal 7</t>
  </si>
  <si>
    <t>Soal 8</t>
  </si>
  <si>
    <t>Soal 9</t>
  </si>
  <si>
    <t>Soal1</t>
  </si>
  <si>
    <t>Soal2</t>
  </si>
  <si>
    <t>Soal3</t>
  </si>
  <si>
    <t>Soal4</t>
  </si>
  <si>
    <t>Soal5</t>
  </si>
  <si>
    <t>Soal6</t>
  </si>
  <si>
    <t>Soal7</t>
  </si>
  <si>
    <t>Soal8</t>
  </si>
  <si>
    <t>Soal9</t>
  </si>
  <si>
    <t>Soal10</t>
  </si>
  <si>
    <t>Total</t>
  </si>
  <si>
    <t>Summary</t>
  </si>
  <si>
    <t>Lulus</t>
  </si>
  <si>
    <t>Remedial</t>
  </si>
  <si>
    <t>Non-Peserta</t>
  </si>
  <si>
    <t>Kuis2</t>
  </si>
  <si>
    <t>quiziz</t>
  </si>
  <si>
    <t>rata-rata</t>
  </si>
  <si>
    <t>Pertemuan1</t>
  </si>
  <si>
    <t>Pertemuan2</t>
  </si>
  <si>
    <t>Pertemuan3</t>
  </si>
  <si>
    <t>Pertemuan4</t>
  </si>
  <si>
    <t>Pertemuan5</t>
  </si>
  <si>
    <t>Pengenalan Python</t>
  </si>
  <si>
    <t>Konsep Dasar Python</t>
  </si>
  <si>
    <t>Persiapan Data</t>
  </si>
  <si>
    <t>Visualisasi Data</t>
  </si>
  <si>
    <t>Visualisasi Data (Manajemen Resiko)</t>
  </si>
  <si>
    <t>Suristin Adnan</t>
  </si>
  <si>
    <t>Tugas1</t>
  </si>
  <si>
    <t>Tugas2</t>
  </si>
  <si>
    <t>Predikat Kelulusan</t>
  </si>
  <si>
    <t>Nilai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</si>
</sst>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 tint="-4.9989318521683403E-2"/>
      <name val="Times New Roman"/>
      <family val="1"/>
    </font>
    <font>
      <b/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8" fillId="6" borderId="1" xfId="0" applyNumberFormat="1" applyFont="1" applyFill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1" fontId="0" fillId="7" borderId="1" xfId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center"/>
    </xf>
    <xf numFmtId="9" fontId="0" fillId="0" borderId="1" xfId="2" applyFon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1" fontId="0" fillId="7" borderId="1" xfId="0" applyNumberFormat="1" applyFill="1" applyBorder="1" applyAlignment="1">
      <alignment horizontal="center" vertical="center"/>
    </xf>
    <xf numFmtId="1" fontId="4" fillId="0" borderId="1" xfId="2" applyNumberFormat="1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3" fillId="7" borderId="1" xfId="2" applyNumberFormat="1" applyFont="1" applyFill="1" applyBorder="1" applyAlignment="1">
      <alignment horizontal="center"/>
    </xf>
    <xf numFmtId="1" fontId="0" fillId="0" borderId="0" xfId="2" applyNumberFormat="1" applyFont="1"/>
    <xf numFmtId="1" fontId="0" fillId="0" borderId="1" xfId="0" applyNumberFormat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rgb="FF00B050"/>
        </patternFill>
      </fill>
    </dxf>
    <dxf>
      <fill>
        <patternFill>
          <bgColor theme="1" tint="0.499984740745262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C4DC4C"/>
      <color rgb="FFD77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regar Bakti" id="{B864D8EE-74B4-42CF-9548-1533D78A5EC0}" userId="S::siregar.bakti@matanauniversity.ac.id::ea4927ff-5271-407b-9905-1cdbcadb17d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2-10-27T10:38:25.16" personId="{B864D8EE-74B4-42CF-9548-1533D78A5EC0}" id="{BD1ADDAA-8549-44F9-88D7-94FC17712051}">
    <text>Perbaiki Kuis</text>
  </threadedComment>
  <threadedComment ref="D22" dT="2022-10-27T10:38:09.37" personId="{B864D8EE-74B4-42CF-9548-1533D78A5EC0}" id="{2684247E-1032-437C-8776-DDB85CDE8F43}">
    <text>Perbaiki nilai kuis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0AB1-ADC7-47DA-89F1-6356D3A27066}">
  <dimension ref="A1:J39"/>
  <sheetViews>
    <sheetView tabSelected="1" topLeftCell="A25" zoomScale="115" zoomScaleNormal="115" workbookViewId="0">
      <selection activeCell="C6" sqref="C6"/>
    </sheetView>
  </sheetViews>
  <sheetFormatPr defaultRowHeight="14.5" x14ac:dyDescent="0.35"/>
  <cols>
    <col min="2" max="2" width="23.08984375" style="20" customWidth="1"/>
    <col min="3" max="3" width="17.1796875" style="20" bestFit="1" customWidth="1"/>
    <col min="4" max="4" width="18.90625" style="20" bestFit="1" customWidth="1"/>
    <col min="5" max="5" width="13.6328125" style="20" bestFit="1" customWidth="1"/>
    <col min="6" max="6" width="13.90625" bestFit="1" customWidth="1"/>
    <col min="7" max="7" width="32" bestFit="1" customWidth="1"/>
    <col min="8" max="8" width="15.453125" customWidth="1"/>
    <col min="9" max="9" width="16.90625" customWidth="1"/>
    <col min="10" max="10" width="16.54296875" style="20" bestFit="1" customWidth="1"/>
    <col min="11" max="11" width="18.7265625" customWidth="1"/>
  </cols>
  <sheetData>
    <row r="1" spans="1:10" x14ac:dyDescent="0.35"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</row>
    <row r="2" spans="1:10" ht="15" x14ac:dyDescent="0.35">
      <c r="A2" s="18" t="s">
        <v>41</v>
      </c>
      <c r="B2" s="18" t="s">
        <v>0</v>
      </c>
      <c r="C2" s="21" t="s">
        <v>81</v>
      </c>
      <c r="D2" s="21" t="s">
        <v>82</v>
      </c>
      <c r="E2" s="21" t="s">
        <v>83</v>
      </c>
      <c r="F2" s="21" t="s">
        <v>84</v>
      </c>
      <c r="G2" s="21" t="s">
        <v>85</v>
      </c>
      <c r="H2" s="53" t="s">
        <v>90</v>
      </c>
      <c r="I2" s="54" t="s">
        <v>43</v>
      </c>
      <c r="J2" s="21" t="s">
        <v>89</v>
      </c>
    </row>
    <row r="3" spans="1:10" ht="15.5" x14ac:dyDescent="0.35">
      <c r="A3" s="1">
        <v>1</v>
      </c>
      <c r="B3" s="1" t="s">
        <v>30</v>
      </c>
      <c r="C3" s="22">
        <f>Pertemuan1!I3</f>
        <v>83</v>
      </c>
      <c r="D3" s="22">
        <f>Pertemuan2!I3</f>
        <v>90.5</v>
      </c>
      <c r="E3" s="22">
        <f>Pertemuan3!O3</f>
        <v>79.5</v>
      </c>
      <c r="F3" s="22">
        <f>Pertemuan4!N3</f>
        <v>83.75</v>
      </c>
      <c r="G3" s="23">
        <f>Pertemuan5!H2</f>
        <v>88.75</v>
      </c>
      <c r="H3" s="23">
        <f>AVERAGE(C3:F3)</f>
        <v>84.1875</v>
      </c>
      <c r="I3" s="19" t="str" cm="1">
        <f t="array" ref="I3">_xlfn.IFS(H3&gt;=70,"Lulus",AND(H3&lt;70,H3&gt;=50),"Remedial",H3&lt;50,"Non-Peserta")</f>
        <v>Lulus</v>
      </c>
      <c r="J3" s="42" t="str" cm="1">
        <f t="array" ref="J3">_xlfn.IFS(AND(H3 &gt;= 70, H3 &lt; 75),"Baik",AND(H3 &gt;= 75, H3 &lt;=80),"Baik Sekali",AND(H3 &gt;80),"Unggul")</f>
        <v>Unggul</v>
      </c>
    </row>
    <row r="4" spans="1:10" ht="15.5" x14ac:dyDescent="0.35">
      <c r="A4" s="1">
        <v>2</v>
      </c>
      <c r="B4" s="1" t="s">
        <v>1</v>
      </c>
      <c r="C4" s="22">
        <f>Pertemuan1!I4</f>
        <v>86.5</v>
      </c>
      <c r="D4" s="22">
        <f>Pertemuan2!I4</f>
        <v>67.444999999999993</v>
      </c>
      <c r="E4" s="22">
        <f>Pertemuan3!O4</f>
        <v>75</v>
      </c>
      <c r="F4" s="22">
        <f>Pertemuan4!N4</f>
        <v>75</v>
      </c>
      <c r="G4" s="23">
        <f>Pertemuan5!H3</f>
        <v>87.5</v>
      </c>
      <c r="H4" s="23">
        <f>AVERAGE(C4:F4)</f>
        <v>75.986249999999998</v>
      </c>
      <c r="I4" s="19" t="str" cm="1">
        <f t="array" ref="I4">_xlfn.IFS(H4&gt;=70,"Lulus",AND(H4&lt;70,H4&gt;=50),"Remedial",H4&lt;50,"Non-Peserta")</f>
        <v>Lulus</v>
      </c>
      <c r="J4" s="42" t="str" cm="1">
        <f t="array" ref="J4">_xlfn.IFS(AND(H4 &gt;= 70, H4 &lt; 75),"Baik",AND(H4 &gt;= 75, H4 &lt;=80),"Baik Sekali",AND(H4 &gt;80),"Unggul")</f>
        <v>Baik Sekali</v>
      </c>
    </row>
    <row r="5" spans="1:10" ht="15.5" x14ac:dyDescent="0.35">
      <c r="A5" s="1">
        <v>3</v>
      </c>
      <c r="B5" s="1" t="s">
        <v>17</v>
      </c>
      <c r="C5" s="22">
        <f>Pertemuan1!I5</f>
        <v>66</v>
      </c>
      <c r="D5" s="22">
        <f>Pertemuan2!I5</f>
        <v>70.944999999999993</v>
      </c>
      <c r="E5" s="22">
        <f>Pertemuan3!O5</f>
        <v>75</v>
      </c>
      <c r="F5" s="22">
        <f>Pertemuan4!N5</f>
        <v>75</v>
      </c>
      <c r="G5" s="23">
        <f>Pertemuan5!H4</f>
        <v>85</v>
      </c>
      <c r="H5" s="23">
        <f>AVERAGE(C5:F5)</f>
        <v>71.736249999999998</v>
      </c>
      <c r="I5" s="19" t="str" cm="1">
        <f t="array" ref="I5">_xlfn.IFS(H5&gt;=70,"Lulus",AND(H5&lt;70,H5&gt;=50),"Remedial",H5&lt;50,"Non-Peserta")</f>
        <v>Lulus</v>
      </c>
      <c r="J5" s="42" t="str" cm="1">
        <f t="array" ref="J5">_xlfn.IFS(AND(H5 &gt;= 70, H5 &lt; 75),"Baik",AND(H5 &gt;= 75, H5 &lt;=80),"Baik Sekali",AND(H5 &gt;80),"Unggul")</f>
        <v>Baik</v>
      </c>
    </row>
    <row r="6" spans="1:10" ht="15.5" x14ac:dyDescent="0.35">
      <c r="A6" s="1">
        <v>4</v>
      </c>
      <c r="B6" s="1" t="s">
        <v>14</v>
      </c>
      <c r="C6" s="22">
        <f>Pertemuan1!I6</f>
        <v>76.5</v>
      </c>
      <c r="D6" s="22">
        <f>Pertemuan2!I6</f>
        <v>64.444999999999993</v>
      </c>
      <c r="E6" s="22">
        <f>Pertemuan3!O6</f>
        <v>79</v>
      </c>
      <c r="F6" s="22">
        <f>Pertemuan4!N6</f>
        <v>75</v>
      </c>
      <c r="G6" s="23">
        <f>Pertemuan5!H5</f>
        <v>91.25</v>
      </c>
      <c r="H6" s="23">
        <f>AVERAGE(C6:F6)</f>
        <v>73.736249999999998</v>
      </c>
      <c r="I6" s="19" t="str" cm="1">
        <f t="array" ref="I6">_xlfn.IFS(H6&gt;=70,"Lulus",AND(H6&lt;70,H6&gt;=50),"Remedial",H6&lt;50,"Non-Peserta")</f>
        <v>Lulus</v>
      </c>
      <c r="J6" s="42" t="str" cm="1">
        <f t="array" ref="J6">_xlfn.IFS(AND(H6 &gt;= 70, H6 &lt; 75),"Baik",AND(H6 &gt;= 75, H6 &lt;=80),"Baik Sekali",AND(H6 &gt;80),"Unggul")</f>
        <v>Baik</v>
      </c>
    </row>
    <row r="7" spans="1:10" ht="15.5" x14ac:dyDescent="0.35">
      <c r="A7" s="25">
        <v>5</v>
      </c>
      <c r="B7" s="25" t="s">
        <v>24</v>
      </c>
      <c r="C7" s="26"/>
      <c r="D7" s="26"/>
      <c r="E7" s="26"/>
      <c r="F7" s="26"/>
      <c r="G7" s="44"/>
      <c r="H7" s="44"/>
      <c r="I7" s="37" t="str" cm="1">
        <f t="array" ref="I7">_xlfn.IFS(H7&gt;=70,"Lulus",AND(H7&lt;70,H7&gt;=50),"Remedial",H7&lt;50,"Non-Peserta")</f>
        <v>Non-Peserta</v>
      </c>
      <c r="J7" s="37" t="str">
        <f>I7</f>
        <v>Non-Peserta</v>
      </c>
    </row>
    <row r="8" spans="1:10" ht="15.5" x14ac:dyDescent="0.35">
      <c r="A8" s="25">
        <v>6</v>
      </c>
      <c r="B8" s="25" t="s">
        <v>27</v>
      </c>
      <c r="C8" s="26"/>
      <c r="D8" s="26"/>
      <c r="E8" s="26"/>
      <c r="F8" s="26"/>
      <c r="G8" s="44"/>
      <c r="H8" s="44"/>
      <c r="I8" s="37" t="str" cm="1">
        <f t="array" ref="I8">_xlfn.IFS(H8&gt;=70,"Lulus",AND(H8&lt;70,H8&gt;=50),"Remedial",H8&lt;50,"Non-Peserta")</f>
        <v>Non-Peserta</v>
      </c>
      <c r="J8" s="37" t="str">
        <f>I8</f>
        <v>Non-Peserta</v>
      </c>
    </row>
    <row r="9" spans="1:10" ht="15.5" x14ac:dyDescent="0.35">
      <c r="A9" s="1">
        <v>7</v>
      </c>
      <c r="B9" s="1" t="s">
        <v>2</v>
      </c>
      <c r="C9" s="22">
        <f>Pertemuan1!I9</f>
        <v>64</v>
      </c>
      <c r="D9" s="22">
        <f>Pertemuan2!I9</f>
        <v>80</v>
      </c>
      <c r="E9" s="22">
        <f>Pertemuan3!O9</f>
        <v>78.5</v>
      </c>
      <c r="F9" s="22">
        <f>Pertemuan4!N9</f>
        <v>75</v>
      </c>
      <c r="G9" s="23">
        <f>Pertemuan5!H8</f>
        <v>90</v>
      </c>
      <c r="H9" s="23">
        <f>AVERAGE(C9:F9)</f>
        <v>74.375</v>
      </c>
      <c r="I9" s="19" t="str" cm="1">
        <f t="array" ref="I9">_xlfn.IFS(H9&gt;=70,"Lulus",AND(H9&lt;70,H9&gt;=50),"Remedial",H9&lt;50,"Non-Peserta")</f>
        <v>Lulus</v>
      </c>
      <c r="J9" s="42" t="str" cm="1">
        <f t="array" ref="J9">_xlfn.IFS(AND(H9 &gt;= 70, H9 &lt; 75),"Baik",AND(H9 &gt;= 75, H9 &lt;=80),"Baik Sekali",AND(H9 &gt;80),"Unggul")</f>
        <v>Baik</v>
      </c>
    </row>
    <row r="10" spans="1:10" ht="15.5" x14ac:dyDescent="0.35">
      <c r="A10" s="25">
        <v>8</v>
      </c>
      <c r="B10" s="25" t="s">
        <v>28</v>
      </c>
      <c r="C10" s="26"/>
      <c r="D10" s="26"/>
      <c r="E10" s="26"/>
      <c r="F10" s="26"/>
      <c r="G10" s="44"/>
      <c r="H10" s="44"/>
      <c r="I10" s="37" t="str" cm="1">
        <f t="array" ref="I10">_xlfn.IFS(H10&gt;=70,"Lulus",AND(H10&lt;70,H10&gt;=50),"Remedial",H10&lt;50,"Non-Peserta")</f>
        <v>Non-Peserta</v>
      </c>
      <c r="J10" s="43" t="str">
        <f>I10</f>
        <v>Non-Peserta</v>
      </c>
    </row>
    <row r="11" spans="1:10" ht="15.5" x14ac:dyDescent="0.35">
      <c r="A11" s="1">
        <v>9</v>
      </c>
      <c r="B11" s="1" t="s">
        <v>13</v>
      </c>
      <c r="C11" s="22">
        <f>Pertemuan1!I11</f>
        <v>80</v>
      </c>
      <c r="D11" s="22">
        <f>Pertemuan2!I11</f>
        <v>70.944999999999993</v>
      </c>
      <c r="E11" s="22">
        <f>Pertemuan3!O11</f>
        <v>76</v>
      </c>
      <c r="F11" s="22">
        <f>Pertemuan4!N11</f>
        <v>78.125</v>
      </c>
      <c r="G11" s="23">
        <f>Pertemuan5!H10</f>
        <v>91.25</v>
      </c>
      <c r="H11" s="23">
        <f>AVERAGE(C11:F11)</f>
        <v>76.267499999999998</v>
      </c>
      <c r="I11" s="19" t="str" cm="1">
        <f t="array" ref="I11">_xlfn.IFS(H11&gt;=70,"Lulus",AND(H11&lt;70,H11&gt;=50),"Remedial",H11&lt;50,"Non-Peserta")</f>
        <v>Lulus</v>
      </c>
      <c r="J11" s="42" t="str" cm="1">
        <f t="array" ref="J11">_xlfn.IFS(AND(H11 &gt;= 70, H11 &lt; 75),"Baik",AND(H11 &gt;= 75, H11 &lt;=80),"Baik Sekali",AND(H11 &gt;80),"Unggul")</f>
        <v>Baik Sekali</v>
      </c>
    </row>
    <row r="12" spans="1:10" ht="15.5" x14ac:dyDescent="0.35">
      <c r="A12" s="1">
        <v>10</v>
      </c>
      <c r="B12" s="1" t="s">
        <v>3</v>
      </c>
      <c r="C12" s="22">
        <f>Pertemuan1!I12</f>
        <v>83</v>
      </c>
      <c r="D12" s="22">
        <f>Pertemuan2!I12</f>
        <v>57.445</v>
      </c>
      <c r="E12" s="22">
        <f>Pertemuan3!O12</f>
        <v>75</v>
      </c>
      <c r="F12" s="22">
        <f>Pertemuan4!N12</f>
        <v>75</v>
      </c>
      <c r="G12" s="23">
        <f>Pertemuan5!H11</f>
        <v>95</v>
      </c>
      <c r="H12" s="23">
        <f>AVERAGE(C12:F12)</f>
        <v>72.611249999999998</v>
      </c>
      <c r="I12" s="19" t="str" cm="1">
        <f t="array" ref="I12">_xlfn.IFS(H12&gt;=70,"Lulus",AND(H12&lt;70,H12&gt;=50),"Remedial",H12&lt;50,"Non-Peserta")</f>
        <v>Lulus</v>
      </c>
      <c r="J12" s="42" t="str" cm="1">
        <f t="array" ref="J12">_xlfn.IFS(AND(H12 &gt;= 70, H12 &lt; 75),"Baik",AND(H12 &gt;= 75, H12 &lt;=80),"Baik Sekali",AND(H12 &gt;80),"Unggul")</f>
        <v>Baik</v>
      </c>
    </row>
    <row r="13" spans="1:10" ht="15.5" x14ac:dyDescent="0.35">
      <c r="A13" s="1">
        <v>11</v>
      </c>
      <c r="B13" s="1" t="s">
        <v>8</v>
      </c>
      <c r="C13" s="22">
        <f>Pertemuan1!I13</f>
        <v>66</v>
      </c>
      <c r="D13" s="22">
        <f>Pertemuan2!I13</f>
        <v>74.444999999999993</v>
      </c>
      <c r="E13" s="22">
        <f>Pertemuan3!O13</f>
        <v>82</v>
      </c>
      <c r="F13" s="22">
        <f>Pertemuan4!N13</f>
        <v>75</v>
      </c>
      <c r="G13" s="23">
        <f>Pertemuan5!H12</f>
        <v>95</v>
      </c>
      <c r="H13" s="23">
        <f>AVERAGE(C13:F13)</f>
        <v>74.361249999999998</v>
      </c>
      <c r="I13" s="19" t="str" cm="1">
        <f t="array" ref="I13">_xlfn.IFS(H13&gt;=70,"Lulus",AND(H13&lt;70,H13&gt;=50),"Remedial",H13&lt;50,"Non-Peserta")</f>
        <v>Lulus</v>
      </c>
      <c r="J13" s="42" t="str" cm="1">
        <f t="array" ref="J13">_xlfn.IFS(AND(H13 &gt;= 70, H13 &lt; 75),"Baik",AND(H13 &gt;= 75, H13 &lt;=80),"Baik Sekali",AND(H13 &gt;80),"Unggul")</f>
        <v>Baik</v>
      </c>
    </row>
    <row r="14" spans="1:10" ht="15.5" x14ac:dyDescent="0.35">
      <c r="A14" s="1">
        <v>12</v>
      </c>
      <c r="B14" s="1" t="s">
        <v>22</v>
      </c>
      <c r="C14" s="22">
        <f>Pertemuan1!I14</f>
        <v>86.5</v>
      </c>
      <c r="D14" s="22">
        <f>Pertemuan2!I14</f>
        <v>70.944999999999993</v>
      </c>
      <c r="E14" s="22">
        <f>Pertemuan3!O14</f>
        <v>79</v>
      </c>
      <c r="F14" s="22">
        <f>Pertemuan4!N14</f>
        <v>75</v>
      </c>
      <c r="G14" s="23">
        <f>Pertemuan5!H13</f>
        <v>91.25</v>
      </c>
      <c r="H14" s="23">
        <f>AVERAGE(C14:F14)</f>
        <v>77.861249999999998</v>
      </c>
      <c r="I14" s="19" t="str" cm="1">
        <f t="array" ref="I14">_xlfn.IFS(H14&gt;=70,"Lulus",AND(H14&lt;70,H14&gt;=50),"Remedial",H14&lt;50,"Non-Peserta")</f>
        <v>Lulus</v>
      </c>
      <c r="J14" s="42" t="str" cm="1">
        <f t="array" ref="J14">_xlfn.IFS(AND(H14 &gt;= 70, H14 &lt; 75),"Baik",AND(H14 &gt;= 75, H14 &lt;=80),"Baik Sekali",AND(H14 &gt;80),"Unggul")</f>
        <v>Baik Sekali</v>
      </c>
    </row>
    <row r="15" spans="1:10" ht="15.5" x14ac:dyDescent="0.35">
      <c r="A15" s="1">
        <v>13</v>
      </c>
      <c r="B15" s="1" t="s">
        <v>18</v>
      </c>
      <c r="C15" s="22">
        <f>Pertemuan1!I15</f>
        <v>80</v>
      </c>
      <c r="D15" s="22">
        <f>Pertemuan2!I15</f>
        <v>84.444999999999993</v>
      </c>
      <c r="E15" s="22">
        <f>Pertemuan3!O15</f>
        <v>78</v>
      </c>
      <c r="F15" s="22">
        <f>Pertemuan4!N15</f>
        <v>75</v>
      </c>
      <c r="G15" s="23">
        <f>Pertemuan5!H14</f>
        <v>92.5</v>
      </c>
      <c r="H15" s="23">
        <f>AVERAGE(C15:F15)</f>
        <v>79.361249999999998</v>
      </c>
      <c r="I15" s="19" t="str" cm="1">
        <f t="array" ref="I15">_xlfn.IFS(H15&gt;=70,"Lulus",AND(H15&lt;70,H15&gt;=50),"Remedial",H15&lt;50,"Non-Peserta")</f>
        <v>Lulus</v>
      </c>
      <c r="J15" s="42" t="str" cm="1">
        <f t="array" ref="J15">_xlfn.IFS(AND(H15 &gt;= 70, H15 &lt; 75),"Baik",AND(H15 &gt;= 75, H15 &lt;=80),"Baik Sekali",AND(H15 &gt;80),"Unggul")</f>
        <v>Baik Sekali</v>
      </c>
    </row>
    <row r="16" spans="1:10" ht="15.5" x14ac:dyDescent="0.35">
      <c r="A16" s="25">
        <v>14</v>
      </c>
      <c r="B16" s="25" t="s">
        <v>26</v>
      </c>
      <c r="C16" s="26"/>
      <c r="D16" s="26"/>
      <c r="E16" s="26"/>
      <c r="F16" s="26"/>
      <c r="G16" s="44"/>
      <c r="H16" s="44"/>
      <c r="I16" s="37" t="str" cm="1">
        <f t="array" ref="I16">_xlfn.IFS(H16&gt;=70,"Lulus",AND(H16&lt;70,H16&gt;=50),"Remedial",H16&lt;50,"Non-Peserta")</f>
        <v>Non-Peserta</v>
      </c>
      <c r="J16" s="43" t="str">
        <f>I16</f>
        <v>Non-Peserta</v>
      </c>
    </row>
    <row r="17" spans="1:10" ht="15.5" x14ac:dyDescent="0.35">
      <c r="A17" s="1">
        <v>15</v>
      </c>
      <c r="B17" s="1" t="s">
        <v>12</v>
      </c>
      <c r="C17" s="22">
        <f>Pertemuan1!I17</f>
        <v>80</v>
      </c>
      <c r="D17" s="22">
        <f>Pertemuan2!I17</f>
        <v>70.944999999999993</v>
      </c>
      <c r="E17" s="22">
        <f>Pertemuan3!O17</f>
        <v>78</v>
      </c>
      <c r="F17" s="22">
        <f>Pertemuan4!N17</f>
        <v>81.875</v>
      </c>
      <c r="G17" s="23">
        <f>Pertemuan5!H16</f>
        <v>92.5</v>
      </c>
      <c r="H17" s="23">
        <f>AVERAGE(C17:F17)</f>
        <v>77.704999999999998</v>
      </c>
      <c r="I17" s="19" t="str" cm="1">
        <f t="array" ref="I17">_xlfn.IFS(H17&gt;=70,"Lulus",AND(H17&lt;70,H17&gt;=50),"Remedial",H17&lt;50,"Non-Peserta")</f>
        <v>Lulus</v>
      </c>
      <c r="J17" s="42" t="str" cm="1">
        <f t="array" ref="J17">_xlfn.IFS(AND(H17 &gt;= 70, H17 &lt; 75),"Baik",AND(H17 &gt;= 75, H17 &lt;=80),"Baik Sekali",AND(H17 &gt;80),"Unggul")</f>
        <v>Baik Sekali</v>
      </c>
    </row>
    <row r="18" spans="1:10" ht="15.5" x14ac:dyDescent="0.35">
      <c r="A18" s="1">
        <v>16</v>
      </c>
      <c r="B18" s="1" t="s">
        <v>23</v>
      </c>
      <c r="C18" s="22">
        <f>Pertemuan1!I18</f>
        <v>80</v>
      </c>
      <c r="D18" s="22">
        <f>Pertemuan2!I18</f>
        <v>84.444999999999993</v>
      </c>
      <c r="E18" s="22">
        <f>Pertemuan3!O18</f>
        <v>75</v>
      </c>
      <c r="F18" s="22">
        <f>Pertemuan4!N18</f>
        <v>75</v>
      </c>
      <c r="G18" s="23">
        <f>Pertemuan5!H17</f>
        <v>93.75</v>
      </c>
      <c r="H18" s="23">
        <f>AVERAGE(C18:F18)</f>
        <v>78.611249999999998</v>
      </c>
      <c r="I18" s="19" t="str" cm="1">
        <f t="array" ref="I18">_xlfn.IFS(H18&gt;=70,"Lulus",AND(H18&lt;70,H18&gt;=50),"Remedial",H18&lt;50,"Non-Peserta")</f>
        <v>Lulus</v>
      </c>
      <c r="J18" s="42" t="str" cm="1">
        <f t="array" ref="J18">_xlfn.IFS(AND(H18 &gt;= 70, H18 &lt; 75),"Baik",AND(H18 &gt;= 75, H18 &lt;=80),"Baik Sekali",AND(H18 &gt;80),"Unggul")</f>
        <v>Baik Sekali</v>
      </c>
    </row>
    <row r="19" spans="1:10" ht="15.5" x14ac:dyDescent="0.35">
      <c r="A19" s="1">
        <v>17</v>
      </c>
      <c r="B19" s="1" t="s">
        <v>4</v>
      </c>
      <c r="C19" s="22">
        <f>Pertemuan1!I19</f>
        <v>93</v>
      </c>
      <c r="D19" s="22">
        <f>Pertemuan2!I19</f>
        <v>76.5</v>
      </c>
      <c r="E19" s="22">
        <f>Pertemuan3!O19</f>
        <v>79.5</v>
      </c>
      <c r="F19" s="22">
        <f>Pertemuan4!N19</f>
        <v>80.625</v>
      </c>
      <c r="G19" s="23">
        <f>Pertemuan5!H18</f>
        <v>91.25</v>
      </c>
      <c r="H19" s="23">
        <f>AVERAGE(C19:F19)</f>
        <v>82.40625</v>
      </c>
      <c r="I19" s="19" t="str" cm="1">
        <f t="array" ref="I19">_xlfn.IFS(H19&gt;=70,"Lulus",AND(H19&lt;70,H19&gt;=50),"Remedial",H19&lt;50,"Non-Peserta")</f>
        <v>Lulus</v>
      </c>
      <c r="J19" s="42" t="str" cm="1">
        <f t="array" ref="J19">_xlfn.IFS(AND(H19 &gt;= 70, H19 &lt; 75),"Baik",AND(H19 &gt;= 75, H19 &lt;=80),"Baik Sekali",AND(H19 &gt;80),"Unggul")</f>
        <v>Unggul</v>
      </c>
    </row>
    <row r="20" spans="1:10" ht="15.5" x14ac:dyDescent="0.35">
      <c r="A20" s="1">
        <v>18</v>
      </c>
      <c r="B20" s="1" t="s">
        <v>20</v>
      </c>
      <c r="C20" s="22">
        <f>Pertemuan1!I20</f>
        <v>80</v>
      </c>
      <c r="D20" s="22">
        <f>Pertemuan2!I20</f>
        <v>90.944999999999993</v>
      </c>
      <c r="E20" s="52">
        <f>Pertemuan3!O20</f>
        <v>57.5</v>
      </c>
      <c r="F20" s="52">
        <f>Pertemuan4!N20</f>
        <v>58.333333333333336</v>
      </c>
      <c r="G20" s="23">
        <f>Pertemuan5!H19</f>
        <v>92.5</v>
      </c>
      <c r="H20" s="23">
        <f>AVERAGE(C20:F20)</f>
        <v>71.694583333333327</v>
      </c>
      <c r="I20" s="19" t="str" cm="1">
        <f t="array" ref="I20">_xlfn.IFS(H20&gt;=70,"Lulus",AND(H20&lt;70,H20&gt;=50),"Remedial",H20&lt;50,"Non-Peserta")</f>
        <v>Lulus</v>
      </c>
      <c r="J20" s="42" t="str" cm="1">
        <f t="array" ref="J20">_xlfn.IFS(AND(H20 &gt;= 70, H20 &lt; 75),"Baik",AND(H20 &gt;= 75, H20 &lt;=80),"Baik Sekali",AND(H20 &gt;80),"Unggul")</f>
        <v>Baik</v>
      </c>
    </row>
    <row r="21" spans="1:10" ht="15.5" x14ac:dyDescent="0.35">
      <c r="A21" s="1">
        <v>19</v>
      </c>
      <c r="B21" s="1" t="s">
        <v>15</v>
      </c>
      <c r="C21" s="22">
        <f>Pertemuan1!I21</f>
        <v>86.5</v>
      </c>
      <c r="D21" s="22">
        <f>Pertemuan2!I21</f>
        <v>91.5</v>
      </c>
      <c r="E21" s="22">
        <f>Pertemuan3!O21</f>
        <v>81.5</v>
      </c>
      <c r="F21" s="22">
        <f>Pertemuan4!N21</f>
        <v>80.555555555555557</v>
      </c>
      <c r="G21" s="23">
        <f>Pertemuan5!H20</f>
        <v>97.5</v>
      </c>
      <c r="H21" s="23">
        <f>AVERAGE(C21:F21)</f>
        <v>85.013888888888886</v>
      </c>
      <c r="I21" s="19" t="str" cm="1">
        <f t="array" ref="I21">_xlfn.IFS(H21&gt;=70,"Lulus",AND(H21&lt;70,H21&gt;=50),"Remedial",H21&lt;50,"Non-Peserta")</f>
        <v>Lulus</v>
      </c>
      <c r="J21" s="42" t="str" cm="1">
        <f t="array" ref="J21">_xlfn.IFS(AND(H21 &gt;= 70, H21 &lt; 75),"Baik",AND(H21 &gt;= 75, H21 &lt;=80),"Baik Sekali",AND(H21 &gt;80),"Unggul")</f>
        <v>Unggul</v>
      </c>
    </row>
    <row r="22" spans="1:10" ht="15.5" x14ac:dyDescent="0.35">
      <c r="A22" s="1">
        <v>20</v>
      </c>
      <c r="B22" s="1" t="s">
        <v>19</v>
      </c>
      <c r="C22" s="22">
        <f>Pertemuan1!I22</f>
        <v>73</v>
      </c>
      <c r="D22" s="22">
        <f>Pertemuan2!I22</f>
        <v>59.445</v>
      </c>
      <c r="E22" s="22">
        <f>Pertemuan3!O22</f>
        <v>75</v>
      </c>
      <c r="F22" s="22">
        <f>Pertemuan4!N22</f>
        <v>75</v>
      </c>
      <c r="G22" s="23">
        <f>Pertemuan5!H21</f>
        <v>90</v>
      </c>
      <c r="H22" s="23">
        <f>AVERAGE(C22:F22)</f>
        <v>70.611249999999998</v>
      </c>
      <c r="I22" s="19" t="str" cm="1">
        <f t="array" ref="I22">_xlfn.IFS(H22&gt;=70,"Lulus",AND(H22&lt;70,H22&gt;=50),"Remedial",H22&lt;50,"Non-Peserta")</f>
        <v>Lulus</v>
      </c>
      <c r="J22" s="42" t="str" cm="1">
        <f t="array" ref="J22">_xlfn.IFS(AND(H22 &gt;= 70, H22 &lt; 75),"Baik",AND(H22 &gt;= 75, H22 &lt;=80),"Baik Sekali",AND(H22 &gt;80),"Unggul")</f>
        <v>Baik</v>
      </c>
    </row>
    <row r="23" spans="1:10" ht="15.5" x14ac:dyDescent="0.35">
      <c r="A23" s="1">
        <v>21</v>
      </c>
      <c r="B23" s="1" t="s">
        <v>86</v>
      </c>
      <c r="C23" s="22">
        <f>Pertemuan1!I23</f>
        <v>80</v>
      </c>
      <c r="D23" s="22">
        <f>Pertemuan2!I23</f>
        <v>73</v>
      </c>
      <c r="E23" s="22"/>
      <c r="F23" s="22">
        <f>Pertemuan4!N23</f>
        <v>75</v>
      </c>
      <c r="G23" s="23">
        <f>Pertemuan5!H22</f>
        <v>95</v>
      </c>
      <c r="H23" s="23">
        <f>AVERAGE(C23:F23)</f>
        <v>76</v>
      </c>
      <c r="I23" s="19" t="str" cm="1">
        <f t="array" ref="I23">_xlfn.IFS(H23&gt;=70,"Lulus",AND(H23&lt;70,H23&gt;=50),"Remedial",H23&lt;50,"Non-Peserta")</f>
        <v>Lulus</v>
      </c>
      <c r="J23" s="42" t="str" cm="1">
        <f t="array" ref="J23">_xlfn.IFS(AND(H23 &gt;= 70, H23 &lt; 75),"Baik",AND(H23 &gt;= 75, H23 &lt;=80),"Baik Sekali",AND(H23 &gt;80),"Unggul")</f>
        <v>Baik Sekali</v>
      </c>
    </row>
    <row r="24" spans="1:10" ht="15.5" x14ac:dyDescent="0.35">
      <c r="A24" s="1">
        <v>22</v>
      </c>
      <c r="B24" s="1" t="s">
        <v>5</v>
      </c>
      <c r="C24" s="22">
        <f>Pertemuan1!I24</f>
        <v>83</v>
      </c>
      <c r="D24" s="22">
        <f>Pertemuan2!I24</f>
        <v>77.444999999999993</v>
      </c>
      <c r="E24" s="22">
        <f>Pertemuan3!O24</f>
        <v>76</v>
      </c>
      <c r="F24" s="22">
        <f>Pertemuan4!N24</f>
        <v>75</v>
      </c>
      <c r="G24" s="23">
        <f>Pertemuan5!H23</f>
        <v>91.25</v>
      </c>
      <c r="H24" s="23">
        <f>AVERAGE(C24:F24)</f>
        <v>77.861249999999998</v>
      </c>
      <c r="I24" s="19" t="str" cm="1">
        <f t="array" ref="I24">_xlfn.IFS(H24&gt;=70,"Lulus",AND(H24&lt;70,H24&gt;=50),"Remedial",H24&lt;50,"Non-Peserta")</f>
        <v>Lulus</v>
      </c>
      <c r="J24" s="42" t="str" cm="1">
        <f t="array" ref="J24">_xlfn.IFS(AND(H24 &gt;= 70, H24 &lt; 75),"Baik",AND(H24 &gt;= 75, H24 &lt;=80),"Baik Sekali",AND(H24 &gt;80),"Unggul")</f>
        <v>Baik Sekali</v>
      </c>
    </row>
    <row r="25" spans="1:10" ht="15.5" x14ac:dyDescent="0.35">
      <c r="A25" s="1">
        <v>23</v>
      </c>
      <c r="B25" s="1" t="s">
        <v>16</v>
      </c>
      <c r="C25" s="22">
        <f>Pertemuan1!I25</f>
        <v>90</v>
      </c>
      <c r="D25" s="22">
        <f>Pertemuan2!I25</f>
        <v>77.444999999999993</v>
      </c>
      <c r="E25" s="22">
        <f>Pertemuan3!O25</f>
        <v>76</v>
      </c>
      <c r="F25" s="22">
        <f>Pertemuan4!N25</f>
        <v>76.666666666666671</v>
      </c>
      <c r="G25" s="23">
        <f>Pertemuan5!H24</f>
        <v>95</v>
      </c>
      <c r="H25" s="23">
        <f>AVERAGE(C25:F25)</f>
        <v>80.02791666666667</v>
      </c>
      <c r="I25" s="19" t="str" cm="1">
        <f t="array" ref="I25">_xlfn.IFS(H25&gt;=70,"Lulus",AND(H25&lt;70,H25&gt;=50),"Remedial",H25&lt;50,"Non-Peserta")</f>
        <v>Lulus</v>
      </c>
      <c r="J25" s="42" t="str" cm="1">
        <f t="array" ref="J25">_xlfn.IFS(AND(H25 &gt;= 70, H25 &lt; 75),"Baik",AND(H25 &gt;= 75, H25 &lt;=80),"Baik Sekali",AND(H25 &gt;80),"Unggul")</f>
        <v>Unggul</v>
      </c>
    </row>
    <row r="26" spans="1:10" ht="15.5" x14ac:dyDescent="0.35">
      <c r="A26" s="1">
        <v>24</v>
      </c>
      <c r="B26" s="1" t="s">
        <v>6</v>
      </c>
      <c r="C26" s="22">
        <f>Pertemuan1!I26</f>
        <v>86.5</v>
      </c>
      <c r="D26" s="22">
        <f>Pertemuan2!I26</f>
        <v>74.444999999999993</v>
      </c>
      <c r="E26" s="22">
        <f>Pertemuan3!O26</f>
        <v>82.5</v>
      </c>
      <c r="F26" s="22">
        <f>Pertemuan4!N26</f>
        <v>75</v>
      </c>
      <c r="G26" s="23">
        <f>Pertemuan5!H25</f>
        <v>90</v>
      </c>
      <c r="H26" s="23">
        <f>AVERAGE(C26:F26)</f>
        <v>79.611249999999998</v>
      </c>
      <c r="I26" s="19" t="str" cm="1">
        <f t="array" ref="I26">_xlfn.IFS(H26&gt;=70,"Lulus",AND(H26&lt;70,H26&gt;=50),"Remedial",H26&lt;50,"Non-Peserta")</f>
        <v>Lulus</v>
      </c>
      <c r="J26" s="42" t="str" cm="1">
        <f t="array" ref="J26">_xlfn.IFS(AND(H26 &gt;= 70, H26 &lt; 75),"Baik",AND(H26 &gt;= 75, H26 &lt;=80),"Baik Sekali",AND(H26 &gt;80),"Unggul")</f>
        <v>Baik Sekali</v>
      </c>
    </row>
    <row r="27" spans="1:10" ht="15.5" x14ac:dyDescent="0.35">
      <c r="A27" s="25">
        <v>25</v>
      </c>
      <c r="B27" s="25" t="s">
        <v>25</v>
      </c>
      <c r="C27" s="26"/>
      <c r="D27" s="26"/>
      <c r="E27" s="26"/>
      <c r="F27" s="26"/>
      <c r="G27" s="44"/>
      <c r="H27" s="44"/>
      <c r="I27" s="37" t="str" cm="1">
        <f t="array" ref="I27">_xlfn.IFS(H27&gt;=70,"Lulus",AND(H27&lt;70,H27&gt;=50),"Remedial",H27&lt;50,"Non-Peserta")</f>
        <v>Non-Peserta</v>
      </c>
      <c r="J27" s="43" t="str">
        <f>I27</f>
        <v>Non-Peserta</v>
      </c>
    </row>
    <row r="28" spans="1:10" ht="15.5" x14ac:dyDescent="0.35">
      <c r="A28" s="1">
        <v>26</v>
      </c>
      <c r="B28" s="1" t="s">
        <v>7</v>
      </c>
      <c r="C28" s="22">
        <f>Pertemuan1!I28</f>
        <v>80</v>
      </c>
      <c r="D28" s="22">
        <f>Pertemuan2!I28</f>
        <v>64.444999999999993</v>
      </c>
      <c r="E28" s="22">
        <f>Pertemuan3!O28</f>
        <v>75</v>
      </c>
      <c r="F28" s="22">
        <f>Pertemuan4!N28</f>
        <v>75</v>
      </c>
      <c r="G28" s="23">
        <f>Pertemuan5!H27</f>
        <v>0</v>
      </c>
      <c r="H28" s="23">
        <f>AVERAGE(C28:F28)</f>
        <v>73.611249999999998</v>
      </c>
      <c r="I28" s="19" t="str" cm="1">
        <f t="array" ref="I28">_xlfn.IFS(H28&gt;=70,"Lulus",AND(H28&lt;70,H28&gt;=50),"Remedial",H28&lt;50,"Non-Peserta")</f>
        <v>Lulus</v>
      </c>
      <c r="J28" s="42" t="str" cm="1">
        <f t="array" ref="J28">_xlfn.IFS(AND(H28 &gt;= 70, H28 &lt; 75),"Baik",AND(H28 &gt;= 75, H28 &lt;=80),"Baik Sekali",AND(H28 &gt;80),"Unggul")</f>
        <v>Baik</v>
      </c>
    </row>
    <row r="29" spans="1:10" ht="15.5" x14ac:dyDescent="0.35">
      <c r="A29" s="1">
        <v>27</v>
      </c>
      <c r="B29" s="1" t="s">
        <v>21</v>
      </c>
      <c r="C29" s="22">
        <f>Pertemuan1!I29</f>
        <v>69</v>
      </c>
      <c r="D29" s="22">
        <f>Pertemuan2!I29</f>
        <v>73</v>
      </c>
      <c r="E29" s="22">
        <f>Pertemuan3!O29</f>
        <v>77.5</v>
      </c>
      <c r="F29" s="22">
        <f>Pertemuan4!N29</f>
        <v>75</v>
      </c>
      <c r="G29" s="23">
        <f>Pertemuan5!H28</f>
        <v>91.25</v>
      </c>
      <c r="H29" s="23">
        <f>AVERAGE(C29:F29)</f>
        <v>73.625</v>
      </c>
      <c r="I29" s="19" t="str" cm="1">
        <f t="array" ref="I29">_xlfn.IFS(H29&gt;=70,"Lulus",AND(H29&lt;70,H29&gt;=50),"Remedial",H29&lt;50,"Non-Peserta")</f>
        <v>Lulus</v>
      </c>
      <c r="J29" s="42" t="str" cm="1">
        <f t="array" ref="J29">_xlfn.IFS(AND(H29 &gt;= 70, H29 &lt; 75),"Baik",AND(H29 &gt;= 75, H29 &lt;=80),"Baik Sekali",AND(H29 &gt;80),"Unggul")</f>
        <v>Baik</v>
      </c>
    </row>
    <row r="30" spans="1:10" ht="15.5" x14ac:dyDescent="0.35">
      <c r="A30" s="1">
        <v>28</v>
      </c>
      <c r="B30" s="1" t="s">
        <v>9</v>
      </c>
      <c r="C30" s="22">
        <f>Pertemuan1!I30</f>
        <v>77.5</v>
      </c>
      <c r="D30" s="22">
        <f>Pertemuan2!I30</f>
        <v>74.444999999999993</v>
      </c>
      <c r="E30" s="22">
        <f>Pertemuan3!O30</f>
        <v>75.5</v>
      </c>
      <c r="F30" s="22">
        <f>Pertemuan4!N30</f>
        <v>75</v>
      </c>
      <c r="G30" s="23">
        <f>Pertemuan5!H29</f>
        <v>91.25</v>
      </c>
      <c r="H30" s="23">
        <f>AVERAGE(C30:F30)</f>
        <v>75.611249999999998</v>
      </c>
      <c r="I30" s="19" t="str" cm="1">
        <f t="array" ref="I30">_xlfn.IFS(H30&gt;=70,"Lulus",AND(H30&lt;70,H30&gt;=50),"Remedial",H30&lt;50,"Non-Peserta")</f>
        <v>Lulus</v>
      </c>
      <c r="J30" s="42" t="str" cm="1">
        <f t="array" ref="J30">_xlfn.IFS(AND(H30 &gt;= 70, H30 &lt; 75),"Baik",AND(H30 &gt;= 75, H30 &lt;=80),"Baik Sekali",AND(H30 &gt;80),"Unggul")</f>
        <v>Baik Sekali</v>
      </c>
    </row>
    <row r="31" spans="1:10" ht="15.5" x14ac:dyDescent="0.35">
      <c r="A31" s="25">
        <v>29</v>
      </c>
      <c r="B31" s="25" t="s">
        <v>29</v>
      </c>
      <c r="C31" s="26"/>
      <c r="D31" s="26"/>
      <c r="E31" s="26"/>
      <c r="F31" s="26"/>
      <c r="G31" s="44"/>
      <c r="H31" s="44"/>
      <c r="I31" s="37" t="str" cm="1">
        <f t="array" ref="I31">_xlfn.IFS(H31&gt;=70,"Lulus",AND(H31&lt;70,H31&gt;=50),"Remedial",H31&lt;50,"Non-Peserta")</f>
        <v>Non-Peserta</v>
      </c>
      <c r="J31" s="43" t="str">
        <f>I31</f>
        <v>Non-Peserta</v>
      </c>
    </row>
    <row r="32" spans="1:10" ht="15.5" x14ac:dyDescent="0.35">
      <c r="A32" s="1">
        <v>30</v>
      </c>
      <c r="B32" s="1" t="s">
        <v>10</v>
      </c>
      <c r="C32" s="22">
        <f>Pertemuan1!I32</f>
        <v>86.5</v>
      </c>
      <c r="D32" s="22">
        <f>Pertemuan2!I32</f>
        <v>87.444999999999993</v>
      </c>
      <c r="E32" s="22">
        <f>Pertemuan3!O32</f>
        <v>75</v>
      </c>
      <c r="F32" s="22">
        <f>Pertemuan4!N32</f>
        <v>75</v>
      </c>
      <c r="G32" s="23">
        <f>Pertemuan5!H31</f>
        <v>95</v>
      </c>
      <c r="H32" s="23">
        <f>AVERAGE(C32:F32)</f>
        <v>80.986249999999998</v>
      </c>
      <c r="I32" s="19" t="str" cm="1">
        <f t="array" ref="I32">_xlfn.IFS(H32&gt;=70,"Lulus",AND(H32&lt;70,H32&gt;=50),"Remedial",H32&lt;50,"Non-Peserta")</f>
        <v>Lulus</v>
      </c>
      <c r="J32" s="42" t="str" cm="1">
        <f t="array" ref="J32">_xlfn.IFS(AND(H32 &gt;= 70, H32 &lt; 75),"Baik",AND(H32 &gt;= 75, H32 &lt;=80),"Baik Sekali",AND(H32 &gt;80),"Unggul")</f>
        <v>Unggul</v>
      </c>
    </row>
    <row r="35" spans="2:4" x14ac:dyDescent="0.35">
      <c r="B35" s="40" t="s">
        <v>69</v>
      </c>
      <c r="C35" s="39" t="s">
        <v>45</v>
      </c>
      <c r="D35" s="39" t="s">
        <v>44</v>
      </c>
    </row>
    <row r="36" spans="2:4" x14ac:dyDescent="0.35">
      <c r="B36" s="40" t="s">
        <v>70</v>
      </c>
      <c r="C36" s="40">
        <f>COUNTIF($I$3:$I$32,B36)</f>
        <v>24</v>
      </c>
      <c r="D36" s="36">
        <f>C36/$C$39</f>
        <v>0.8</v>
      </c>
    </row>
    <row r="37" spans="2:4" x14ac:dyDescent="0.35">
      <c r="B37" s="40" t="s">
        <v>71</v>
      </c>
      <c r="C37" s="40">
        <f>COUNTIF($I$3:$I$32,B37)</f>
        <v>0</v>
      </c>
      <c r="D37" s="36">
        <f t="shared" ref="D37:D39" si="0">C37/$C$39</f>
        <v>0</v>
      </c>
    </row>
    <row r="38" spans="2:4" x14ac:dyDescent="0.35">
      <c r="B38" s="40" t="s">
        <v>72</v>
      </c>
      <c r="C38" s="40">
        <f>COUNTIF($I$3:$I$32,B38)</f>
        <v>6</v>
      </c>
      <c r="D38" s="36">
        <f t="shared" si="0"/>
        <v>0.2</v>
      </c>
    </row>
    <row r="39" spans="2:4" x14ac:dyDescent="0.35">
      <c r="B39" s="40" t="s">
        <v>68</v>
      </c>
      <c r="C39" s="40">
        <f>SUM(C36:C38)</f>
        <v>30</v>
      </c>
      <c r="D39" s="36">
        <f t="shared" si="0"/>
        <v>1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D82A-1532-4BA8-91D6-3413518E7A50}">
  <dimension ref="B2:I32"/>
  <sheetViews>
    <sheetView topLeftCell="C1" zoomScale="80" zoomScaleNormal="80" workbookViewId="0">
      <selection activeCell="I3" sqref="I3"/>
    </sheetView>
  </sheetViews>
  <sheetFormatPr defaultRowHeight="14.5" x14ac:dyDescent="0.35"/>
  <cols>
    <col min="3" max="3" width="26.81640625" customWidth="1"/>
    <col min="4" max="4" width="11.26953125" customWidth="1"/>
    <col min="5" max="5" width="13.1796875" customWidth="1"/>
    <col min="7" max="7" width="12.453125" style="48" customWidth="1"/>
  </cols>
  <sheetData>
    <row r="2" spans="2:9" ht="30" x14ac:dyDescent="0.35">
      <c r="B2" s="9" t="s">
        <v>41</v>
      </c>
      <c r="C2" s="10" t="s">
        <v>0</v>
      </c>
      <c r="D2" s="11" t="s">
        <v>33</v>
      </c>
      <c r="E2" s="11" t="s">
        <v>34</v>
      </c>
      <c r="F2" s="11" t="s">
        <v>35</v>
      </c>
      <c r="G2" s="45" t="s">
        <v>32</v>
      </c>
      <c r="H2" s="11" t="s">
        <v>87</v>
      </c>
      <c r="I2" s="11" t="s">
        <v>42</v>
      </c>
    </row>
    <row r="3" spans="2:9" ht="15.5" x14ac:dyDescent="0.35">
      <c r="B3" s="9">
        <v>1</v>
      </c>
      <c r="C3" s="12" t="s">
        <v>30</v>
      </c>
      <c r="D3" s="9">
        <v>10</v>
      </c>
      <c r="E3" s="9">
        <v>5</v>
      </c>
      <c r="F3" s="9">
        <v>8880</v>
      </c>
      <c r="G3" s="46">
        <v>66</v>
      </c>
      <c r="H3" s="42">
        <v>100</v>
      </c>
      <c r="I3" s="49">
        <f>AVERAGE(G3:H3)</f>
        <v>83</v>
      </c>
    </row>
    <row r="4" spans="2:9" ht="15.5" x14ac:dyDescent="0.35">
      <c r="B4" s="9">
        <v>2</v>
      </c>
      <c r="C4" s="12" t="s">
        <v>1</v>
      </c>
      <c r="D4" s="9">
        <v>11</v>
      </c>
      <c r="E4" s="9">
        <v>4</v>
      </c>
      <c r="F4" s="9">
        <v>10210</v>
      </c>
      <c r="G4" s="46">
        <v>73</v>
      </c>
      <c r="H4" s="42">
        <v>100</v>
      </c>
      <c r="I4" s="49">
        <f t="shared" ref="I4:I32" si="0">AVERAGE(G4:H4)</f>
        <v>86.5</v>
      </c>
    </row>
    <row r="5" spans="2:9" ht="15.5" x14ac:dyDescent="0.35">
      <c r="B5" s="9">
        <v>3</v>
      </c>
      <c r="C5" s="12" t="s">
        <v>17</v>
      </c>
      <c r="D5" s="9">
        <v>10</v>
      </c>
      <c r="E5" s="9">
        <v>5</v>
      </c>
      <c r="F5" s="9">
        <v>8840</v>
      </c>
      <c r="G5" s="46">
        <v>66</v>
      </c>
      <c r="H5" s="42"/>
      <c r="I5" s="49">
        <f t="shared" si="0"/>
        <v>66</v>
      </c>
    </row>
    <row r="6" spans="2:9" ht="15.5" x14ac:dyDescent="0.35">
      <c r="B6" s="9">
        <v>4</v>
      </c>
      <c r="C6" s="12" t="s">
        <v>14</v>
      </c>
      <c r="D6" s="9">
        <v>8</v>
      </c>
      <c r="E6" s="9">
        <v>7</v>
      </c>
      <c r="F6" s="9">
        <v>6850</v>
      </c>
      <c r="G6" s="46">
        <v>53</v>
      </c>
      <c r="H6" s="42">
        <v>100</v>
      </c>
      <c r="I6" s="49">
        <f t="shared" si="0"/>
        <v>76.5</v>
      </c>
    </row>
    <row r="7" spans="2:9" ht="15.5" x14ac:dyDescent="0.35">
      <c r="B7" s="27">
        <v>5</v>
      </c>
      <c r="C7" s="28" t="s">
        <v>24</v>
      </c>
      <c r="D7" s="29"/>
      <c r="E7" s="29"/>
      <c r="F7" s="29"/>
      <c r="G7" s="47"/>
      <c r="H7" s="43"/>
      <c r="I7" s="50"/>
    </row>
    <row r="8" spans="2:9" ht="15.5" x14ac:dyDescent="0.35">
      <c r="B8" s="27">
        <v>6</v>
      </c>
      <c r="C8" s="28" t="s">
        <v>27</v>
      </c>
      <c r="D8" s="29"/>
      <c r="E8" s="29"/>
      <c r="F8" s="29"/>
      <c r="G8" s="47"/>
      <c r="H8" s="43"/>
      <c r="I8" s="50"/>
    </row>
    <row r="9" spans="2:9" ht="15.5" x14ac:dyDescent="0.35">
      <c r="B9" s="9">
        <v>7</v>
      </c>
      <c r="C9" s="12" t="s">
        <v>2</v>
      </c>
      <c r="D9" s="9">
        <v>8</v>
      </c>
      <c r="E9" s="9">
        <v>7</v>
      </c>
      <c r="F9" s="9">
        <v>6470</v>
      </c>
      <c r="G9" s="46">
        <v>53</v>
      </c>
      <c r="H9" s="42">
        <v>75</v>
      </c>
      <c r="I9" s="49">
        <f t="shared" si="0"/>
        <v>64</v>
      </c>
    </row>
    <row r="10" spans="2:9" ht="15.5" x14ac:dyDescent="0.35">
      <c r="B10" s="27">
        <v>8</v>
      </c>
      <c r="C10" s="28" t="s">
        <v>28</v>
      </c>
      <c r="D10" s="29"/>
      <c r="E10" s="29"/>
      <c r="F10" s="29"/>
      <c r="G10" s="47"/>
      <c r="H10" s="43"/>
      <c r="I10" s="50"/>
    </row>
    <row r="11" spans="2:9" ht="15.5" x14ac:dyDescent="0.35">
      <c r="B11" s="9">
        <v>9</v>
      </c>
      <c r="C11" s="12" t="s">
        <v>13</v>
      </c>
      <c r="D11" s="9">
        <v>9</v>
      </c>
      <c r="E11" s="9">
        <v>6</v>
      </c>
      <c r="F11" s="9">
        <v>7650</v>
      </c>
      <c r="G11" s="46">
        <v>60</v>
      </c>
      <c r="H11" s="42">
        <v>100</v>
      </c>
      <c r="I11" s="49">
        <f t="shared" si="0"/>
        <v>80</v>
      </c>
    </row>
    <row r="12" spans="2:9" ht="15.5" x14ac:dyDescent="0.35">
      <c r="B12" s="9">
        <v>10</v>
      </c>
      <c r="C12" s="12" t="s">
        <v>3</v>
      </c>
      <c r="D12" s="9">
        <v>10</v>
      </c>
      <c r="E12" s="9">
        <v>5</v>
      </c>
      <c r="F12" s="9">
        <v>8750</v>
      </c>
      <c r="G12" s="46">
        <v>66</v>
      </c>
      <c r="H12" s="42">
        <v>100</v>
      </c>
      <c r="I12" s="49">
        <f t="shared" si="0"/>
        <v>83</v>
      </c>
    </row>
    <row r="13" spans="2:9" ht="15.5" x14ac:dyDescent="0.35">
      <c r="B13" s="9">
        <v>11</v>
      </c>
      <c r="C13" s="12" t="s">
        <v>8</v>
      </c>
      <c r="D13" s="9">
        <v>10</v>
      </c>
      <c r="E13" s="9">
        <v>5</v>
      </c>
      <c r="F13" s="9">
        <v>9050</v>
      </c>
      <c r="G13" s="46">
        <v>66</v>
      </c>
      <c r="H13" s="42"/>
      <c r="I13" s="49">
        <f t="shared" si="0"/>
        <v>66</v>
      </c>
    </row>
    <row r="14" spans="2:9" ht="15.5" x14ac:dyDescent="0.35">
      <c r="B14" s="9">
        <v>12</v>
      </c>
      <c r="C14" s="12" t="s">
        <v>22</v>
      </c>
      <c r="D14" s="9">
        <v>11</v>
      </c>
      <c r="E14" s="9">
        <v>4</v>
      </c>
      <c r="F14" s="9">
        <v>10000</v>
      </c>
      <c r="G14" s="46">
        <v>73</v>
      </c>
      <c r="H14" s="42">
        <v>100</v>
      </c>
      <c r="I14" s="49">
        <f t="shared" si="0"/>
        <v>86.5</v>
      </c>
    </row>
    <row r="15" spans="2:9" ht="15.5" x14ac:dyDescent="0.35">
      <c r="B15" s="9">
        <v>13</v>
      </c>
      <c r="C15" s="12" t="s">
        <v>18</v>
      </c>
      <c r="D15" s="9">
        <v>9</v>
      </c>
      <c r="E15" s="9">
        <v>6</v>
      </c>
      <c r="F15" s="9">
        <v>7330</v>
      </c>
      <c r="G15" s="46">
        <v>60</v>
      </c>
      <c r="H15" s="42">
        <v>100</v>
      </c>
      <c r="I15" s="49">
        <f t="shared" si="0"/>
        <v>80</v>
      </c>
    </row>
    <row r="16" spans="2:9" ht="15.5" x14ac:dyDescent="0.35">
      <c r="B16" s="27">
        <v>14</v>
      </c>
      <c r="C16" s="28" t="s">
        <v>26</v>
      </c>
      <c r="D16" s="29"/>
      <c r="E16" s="29"/>
      <c r="F16" s="29"/>
      <c r="G16" s="47"/>
      <c r="H16" s="43"/>
      <c r="I16" s="50"/>
    </row>
    <row r="17" spans="2:9" ht="15.5" x14ac:dyDescent="0.35">
      <c r="B17" s="9">
        <v>15</v>
      </c>
      <c r="C17" s="12" t="s">
        <v>12</v>
      </c>
      <c r="D17" s="9">
        <v>9</v>
      </c>
      <c r="E17" s="9">
        <v>6</v>
      </c>
      <c r="F17" s="9">
        <v>7440</v>
      </c>
      <c r="G17" s="46">
        <v>60</v>
      </c>
      <c r="H17" s="42">
        <v>100</v>
      </c>
      <c r="I17" s="49">
        <f t="shared" si="0"/>
        <v>80</v>
      </c>
    </row>
    <row r="18" spans="2:9" ht="15.5" x14ac:dyDescent="0.35">
      <c r="B18" s="9">
        <v>16</v>
      </c>
      <c r="C18" s="12" t="s">
        <v>23</v>
      </c>
      <c r="D18" s="9">
        <v>9</v>
      </c>
      <c r="E18" s="9">
        <v>6</v>
      </c>
      <c r="F18" s="9">
        <v>8440</v>
      </c>
      <c r="G18" s="46">
        <v>60</v>
      </c>
      <c r="H18" s="42">
        <v>100</v>
      </c>
      <c r="I18" s="49">
        <f t="shared" si="0"/>
        <v>80</v>
      </c>
    </row>
    <row r="19" spans="2:9" ht="15.5" x14ac:dyDescent="0.35">
      <c r="B19" s="9">
        <v>17</v>
      </c>
      <c r="C19" s="12" t="s">
        <v>4</v>
      </c>
      <c r="D19" s="9">
        <v>13</v>
      </c>
      <c r="E19" s="9">
        <v>2</v>
      </c>
      <c r="F19" s="9">
        <v>10950</v>
      </c>
      <c r="G19" s="46">
        <v>86</v>
      </c>
      <c r="H19" s="42">
        <v>100</v>
      </c>
      <c r="I19" s="49">
        <f t="shared" si="0"/>
        <v>93</v>
      </c>
    </row>
    <row r="20" spans="2:9" ht="15.5" x14ac:dyDescent="0.35">
      <c r="B20" s="9">
        <v>18</v>
      </c>
      <c r="C20" s="12" t="s">
        <v>20</v>
      </c>
      <c r="D20" s="9">
        <v>9</v>
      </c>
      <c r="E20" s="9">
        <v>6</v>
      </c>
      <c r="F20" s="9">
        <v>8130</v>
      </c>
      <c r="G20" s="46">
        <v>60</v>
      </c>
      <c r="H20" s="42">
        <v>100</v>
      </c>
      <c r="I20" s="49">
        <f t="shared" si="0"/>
        <v>80</v>
      </c>
    </row>
    <row r="21" spans="2:9" ht="15.5" x14ac:dyDescent="0.35">
      <c r="B21" s="9">
        <v>19</v>
      </c>
      <c r="C21" s="12" t="s">
        <v>15</v>
      </c>
      <c r="D21" s="9">
        <v>11</v>
      </c>
      <c r="E21" s="9">
        <v>4</v>
      </c>
      <c r="F21" s="9">
        <v>9480</v>
      </c>
      <c r="G21" s="46">
        <v>73</v>
      </c>
      <c r="H21" s="42">
        <v>100</v>
      </c>
      <c r="I21" s="49">
        <f t="shared" si="0"/>
        <v>86.5</v>
      </c>
    </row>
    <row r="22" spans="2:9" ht="15.5" x14ac:dyDescent="0.35">
      <c r="B22" s="9">
        <v>20</v>
      </c>
      <c r="C22" s="12" t="s">
        <v>19</v>
      </c>
      <c r="D22" s="9">
        <v>7</v>
      </c>
      <c r="E22" s="9">
        <v>8</v>
      </c>
      <c r="F22" s="9">
        <v>6370</v>
      </c>
      <c r="G22" s="46">
        <v>46</v>
      </c>
      <c r="H22" s="42">
        <v>100</v>
      </c>
      <c r="I22" s="49">
        <f t="shared" si="0"/>
        <v>73</v>
      </c>
    </row>
    <row r="23" spans="2:9" ht="15.5" x14ac:dyDescent="0.35">
      <c r="B23" s="9">
        <v>21</v>
      </c>
      <c r="C23" s="12" t="s">
        <v>86</v>
      </c>
      <c r="D23" s="9">
        <v>9</v>
      </c>
      <c r="E23" s="9">
        <v>6</v>
      </c>
      <c r="F23" s="9">
        <v>7100</v>
      </c>
      <c r="G23" s="46">
        <v>60</v>
      </c>
      <c r="H23" s="42">
        <v>100</v>
      </c>
      <c r="I23" s="49">
        <f t="shared" si="0"/>
        <v>80</v>
      </c>
    </row>
    <row r="24" spans="2:9" ht="15.5" x14ac:dyDescent="0.35">
      <c r="B24" s="9">
        <v>22</v>
      </c>
      <c r="C24" s="12" t="s">
        <v>5</v>
      </c>
      <c r="D24" s="9">
        <v>10</v>
      </c>
      <c r="E24" s="9">
        <v>5</v>
      </c>
      <c r="F24" s="9">
        <v>8820</v>
      </c>
      <c r="G24" s="46">
        <v>66</v>
      </c>
      <c r="H24" s="42">
        <v>100</v>
      </c>
      <c r="I24" s="49">
        <f t="shared" si="0"/>
        <v>83</v>
      </c>
    </row>
    <row r="25" spans="2:9" ht="15.5" x14ac:dyDescent="0.35">
      <c r="B25" s="9">
        <v>23</v>
      </c>
      <c r="C25" s="12" t="s">
        <v>16</v>
      </c>
      <c r="D25" s="9">
        <v>12</v>
      </c>
      <c r="E25" s="9">
        <v>3</v>
      </c>
      <c r="F25" s="9">
        <v>10970</v>
      </c>
      <c r="G25" s="46">
        <v>80</v>
      </c>
      <c r="H25" s="42">
        <v>100</v>
      </c>
      <c r="I25" s="49">
        <f t="shared" si="0"/>
        <v>90</v>
      </c>
    </row>
    <row r="26" spans="2:9" ht="15.5" x14ac:dyDescent="0.35">
      <c r="B26" s="9">
        <v>24</v>
      </c>
      <c r="C26" s="12" t="s">
        <v>6</v>
      </c>
      <c r="D26" s="9">
        <v>11</v>
      </c>
      <c r="E26" s="9">
        <v>4</v>
      </c>
      <c r="F26" s="9">
        <v>9630</v>
      </c>
      <c r="G26" s="46">
        <v>73</v>
      </c>
      <c r="H26" s="42">
        <v>100</v>
      </c>
      <c r="I26" s="49">
        <f t="shared" si="0"/>
        <v>86.5</v>
      </c>
    </row>
    <row r="27" spans="2:9" ht="15.5" x14ac:dyDescent="0.35">
      <c r="B27" s="27">
        <v>25</v>
      </c>
      <c r="C27" s="28" t="s">
        <v>25</v>
      </c>
      <c r="D27" s="29"/>
      <c r="E27" s="29"/>
      <c r="F27" s="29"/>
      <c r="G27" s="47"/>
      <c r="H27" s="43"/>
      <c r="I27" s="50"/>
    </row>
    <row r="28" spans="2:9" ht="15.5" x14ac:dyDescent="0.35">
      <c r="B28" s="9">
        <v>26</v>
      </c>
      <c r="C28" s="12" t="s">
        <v>7</v>
      </c>
      <c r="D28" s="9">
        <v>9</v>
      </c>
      <c r="E28" s="9">
        <v>6</v>
      </c>
      <c r="F28" s="9">
        <v>7070</v>
      </c>
      <c r="G28" s="46">
        <v>60</v>
      </c>
      <c r="H28" s="42">
        <v>100</v>
      </c>
      <c r="I28" s="49">
        <f t="shared" si="0"/>
        <v>80</v>
      </c>
    </row>
    <row r="29" spans="2:9" ht="15.5" x14ac:dyDescent="0.35">
      <c r="B29" s="9">
        <v>27</v>
      </c>
      <c r="C29" s="12" t="s">
        <v>21</v>
      </c>
      <c r="D29" s="9">
        <v>8</v>
      </c>
      <c r="E29" s="9">
        <v>7</v>
      </c>
      <c r="F29" s="9">
        <v>7020</v>
      </c>
      <c r="G29" s="46">
        <v>53</v>
      </c>
      <c r="H29" s="42">
        <v>85</v>
      </c>
      <c r="I29" s="49">
        <f t="shared" si="0"/>
        <v>69</v>
      </c>
    </row>
    <row r="30" spans="2:9" ht="15.5" x14ac:dyDescent="0.35">
      <c r="B30" s="9">
        <v>28</v>
      </c>
      <c r="C30" s="12" t="s">
        <v>9</v>
      </c>
      <c r="D30" s="9">
        <v>12</v>
      </c>
      <c r="E30" s="9">
        <v>3</v>
      </c>
      <c r="F30" s="9">
        <v>9950</v>
      </c>
      <c r="G30" s="46">
        <v>80</v>
      </c>
      <c r="H30" s="42">
        <v>75</v>
      </c>
      <c r="I30" s="49">
        <f t="shared" si="0"/>
        <v>77.5</v>
      </c>
    </row>
    <row r="31" spans="2:9" ht="15.5" x14ac:dyDescent="0.35">
      <c r="B31" s="27">
        <v>29</v>
      </c>
      <c r="C31" s="28" t="s">
        <v>29</v>
      </c>
      <c r="D31" s="29"/>
      <c r="E31" s="29"/>
      <c r="F31" s="29"/>
      <c r="G31" s="47"/>
      <c r="H31" s="43"/>
      <c r="I31" s="50"/>
    </row>
    <row r="32" spans="2:9" ht="15.5" x14ac:dyDescent="0.35">
      <c r="B32" s="9">
        <v>30</v>
      </c>
      <c r="C32" s="12" t="s">
        <v>10</v>
      </c>
      <c r="D32" s="9">
        <v>11</v>
      </c>
      <c r="E32" s="9">
        <v>4</v>
      </c>
      <c r="F32" s="9">
        <v>9610</v>
      </c>
      <c r="G32" s="46">
        <v>73</v>
      </c>
      <c r="H32" s="42">
        <v>100</v>
      </c>
      <c r="I32" s="49">
        <f t="shared" si="0"/>
        <v>86.5</v>
      </c>
    </row>
  </sheetData>
  <pageMargins left="0.7" right="0.7" top="0.75" bottom="0.75" header="0.3" footer="0.3"/>
  <ignoredErrors>
    <ignoredError sqref="G7:G8 G10 G16 G27 G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1F71-D228-45F9-A386-89FC163D08B0}">
  <dimension ref="B2:K40"/>
  <sheetViews>
    <sheetView zoomScale="80" zoomScaleNormal="80" workbookViewId="0">
      <selection activeCell="G23" sqref="G23"/>
    </sheetView>
  </sheetViews>
  <sheetFormatPr defaultRowHeight="14.5" x14ac:dyDescent="0.35"/>
  <cols>
    <col min="3" max="3" width="25.1796875" customWidth="1"/>
    <col min="4" max="4" width="14.54296875" customWidth="1"/>
    <col min="5" max="5" width="11.7265625" customWidth="1"/>
    <col min="6" max="6" width="14.26953125" customWidth="1"/>
    <col min="7" max="7" width="12" customWidth="1"/>
  </cols>
  <sheetData>
    <row r="2" spans="2:9" ht="31" x14ac:dyDescent="0.35">
      <c r="B2" s="9" t="s">
        <v>41</v>
      </c>
      <c r="C2" s="9" t="s">
        <v>0</v>
      </c>
      <c r="D2" s="14" t="s">
        <v>33</v>
      </c>
      <c r="E2" s="14" t="s">
        <v>34</v>
      </c>
      <c r="F2" s="14" t="s">
        <v>35</v>
      </c>
      <c r="G2" s="14" t="s">
        <v>32</v>
      </c>
      <c r="H2" s="51" t="s">
        <v>88</v>
      </c>
      <c r="I2" s="51" t="s">
        <v>42</v>
      </c>
    </row>
    <row r="3" spans="2:9" ht="15.5" x14ac:dyDescent="0.35">
      <c r="B3" s="9">
        <v>1</v>
      </c>
      <c r="C3" s="13" t="s">
        <v>30</v>
      </c>
      <c r="D3" s="9">
        <v>14</v>
      </c>
      <c r="E3" s="9">
        <v>1</v>
      </c>
      <c r="F3" s="9">
        <v>13810</v>
      </c>
      <c r="G3" s="9">
        <v>93</v>
      </c>
      <c r="H3" s="23">
        <v>88</v>
      </c>
      <c r="I3" s="23">
        <f>AVERAGE(G3:H3)</f>
        <v>90.5</v>
      </c>
    </row>
    <row r="4" spans="2:9" ht="15.5" x14ac:dyDescent="0.35">
      <c r="B4" s="9">
        <v>2</v>
      </c>
      <c r="C4" s="13" t="s">
        <v>1</v>
      </c>
      <c r="D4" s="9">
        <v>7</v>
      </c>
      <c r="E4" s="9">
        <v>8</v>
      </c>
      <c r="F4" s="9">
        <v>5650</v>
      </c>
      <c r="G4" s="9">
        <v>46</v>
      </c>
      <c r="H4" s="23">
        <v>88.89</v>
      </c>
      <c r="I4" s="23">
        <f t="shared" ref="I4:I32" si="0">AVERAGE(G4:H4)</f>
        <v>67.444999999999993</v>
      </c>
    </row>
    <row r="5" spans="2:9" ht="15.5" x14ac:dyDescent="0.35">
      <c r="B5" s="9">
        <v>3</v>
      </c>
      <c r="C5" s="13" t="s">
        <v>17</v>
      </c>
      <c r="D5" s="9">
        <v>8</v>
      </c>
      <c r="E5" s="9">
        <v>4</v>
      </c>
      <c r="F5" s="9">
        <v>7410</v>
      </c>
      <c r="G5" s="9">
        <v>53</v>
      </c>
      <c r="H5" s="23">
        <v>88.89</v>
      </c>
      <c r="I5" s="23">
        <f t="shared" si="0"/>
        <v>70.944999999999993</v>
      </c>
    </row>
    <row r="6" spans="2:9" ht="15.5" x14ac:dyDescent="0.35">
      <c r="B6" s="9">
        <v>4</v>
      </c>
      <c r="C6" s="13" t="s">
        <v>14</v>
      </c>
      <c r="D6" s="9">
        <v>6</v>
      </c>
      <c r="E6" s="9">
        <v>9</v>
      </c>
      <c r="F6" s="9">
        <v>4170</v>
      </c>
      <c r="G6" s="9">
        <v>40</v>
      </c>
      <c r="H6" s="23">
        <v>88.89</v>
      </c>
      <c r="I6" s="23">
        <f t="shared" si="0"/>
        <v>64.444999999999993</v>
      </c>
    </row>
    <row r="7" spans="2:9" ht="15.5" x14ac:dyDescent="0.35">
      <c r="B7" s="27">
        <v>5</v>
      </c>
      <c r="C7" s="31" t="s">
        <v>24</v>
      </c>
      <c r="D7" s="30">
        <v>0</v>
      </c>
      <c r="E7" s="30">
        <v>0</v>
      </c>
      <c r="F7" s="30">
        <v>0</v>
      </c>
      <c r="G7" s="27">
        <v>0</v>
      </c>
      <c r="H7" s="44"/>
      <c r="I7" s="44"/>
    </row>
    <row r="8" spans="2:9" ht="15.5" x14ac:dyDescent="0.35">
      <c r="B8" s="27">
        <v>6</v>
      </c>
      <c r="C8" s="31" t="s">
        <v>27</v>
      </c>
      <c r="D8" s="30">
        <v>0</v>
      </c>
      <c r="E8" s="30">
        <v>0</v>
      </c>
      <c r="F8" s="30">
        <v>0</v>
      </c>
      <c r="G8" s="27">
        <v>0</v>
      </c>
      <c r="H8" s="44"/>
      <c r="I8" s="44"/>
    </row>
    <row r="9" spans="2:9" ht="15.5" x14ac:dyDescent="0.35">
      <c r="B9" s="9">
        <v>7</v>
      </c>
      <c r="C9" s="13" t="s">
        <v>2</v>
      </c>
      <c r="D9" s="9">
        <v>12</v>
      </c>
      <c r="E9" s="9">
        <v>3</v>
      </c>
      <c r="F9" s="9">
        <v>9260</v>
      </c>
      <c r="G9" s="9">
        <v>80</v>
      </c>
      <c r="H9" s="23">
        <v>80</v>
      </c>
      <c r="I9" s="23">
        <f t="shared" si="0"/>
        <v>80</v>
      </c>
    </row>
    <row r="10" spans="2:9" ht="15.5" x14ac:dyDescent="0.35">
      <c r="B10" s="27">
        <v>8</v>
      </c>
      <c r="C10" s="31" t="s">
        <v>28</v>
      </c>
      <c r="D10" s="30">
        <v>0</v>
      </c>
      <c r="E10" s="30">
        <v>0</v>
      </c>
      <c r="F10" s="30">
        <v>0</v>
      </c>
      <c r="G10" s="27">
        <v>0</v>
      </c>
      <c r="H10" s="44"/>
      <c r="I10" s="44"/>
    </row>
    <row r="11" spans="2:9" ht="15.5" x14ac:dyDescent="0.35">
      <c r="B11" s="9">
        <v>9</v>
      </c>
      <c r="C11" s="13" t="s">
        <v>13</v>
      </c>
      <c r="D11" s="9">
        <v>8</v>
      </c>
      <c r="E11" s="9">
        <v>7</v>
      </c>
      <c r="F11" s="9">
        <v>6310</v>
      </c>
      <c r="G11" s="9">
        <v>53</v>
      </c>
      <c r="H11" s="23">
        <v>88.89</v>
      </c>
      <c r="I11" s="23">
        <f t="shared" si="0"/>
        <v>70.944999999999993</v>
      </c>
    </row>
    <row r="12" spans="2:9" ht="15.5" x14ac:dyDescent="0.35">
      <c r="B12" s="9">
        <v>10</v>
      </c>
      <c r="C12" s="13" t="s">
        <v>3</v>
      </c>
      <c r="D12" s="9">
        <v>4</v>
      </c>
      <c r="E12" s="9">
        <v>11</v>
      </c>
      <c r="F12" s="9">
        <v>3210</v>
      </c>
      <c r="G12" s="9">
        <v>26</v>
      </c>
      <c r="H12" s="23">
        <v>88.89</v>
      </c>
      <c r="I12" s="23">
        <f t="shared" si="0"/>
        <v>57.445</v>
      </c>
    </row>
    <row r="13" spans="2:9" ht="15.5" x14ac:dyDescent="0.35">
      <c r="B13" s="9">
        <v>11</v>
      </c>
      <c r="C13" s="13" t="s">
        <v>8</v>
      </c>
      <c r="D13" s="9">
        <v>9</v>
      </c>
      <c r="E13" s="9">
        <v>6</v>
      </c>
      <c r="F13" s="9">
        <v>6860</v>
      </c>
      <c r="G13" s="9">
        <v>60</v>
      </c>
      <c r="H13" s="23">
        <v>88.89</v>
      </c>
      <c r="I13" s="23">
        <f t="shared" si="0"/>
        <v>74.444999999999993</v>
      </c>
    </row>
    <row r="14" spans="2:9" ht="15.5" x14ac:dyDescent="0.35">
      <c r="B14" s="32">
        <v>12</v>
      </c>
      <c r="C14" s="33" t="s">
        <v>22</v>
      </c>
      <c r="D14" s="34">
        <v>8</v>
      </c>
      <c r="E14" s="34">
        <v>7</v>
      </c>
      <c r="F14" s="38">
        <v>6180</v>
      </c>
      <c r="G14" s="9">
        <v>53</v>
      </c>
      <c r="H14" s="23">
        <v>88.89</v>
      </c>
      <c r="I14" s="23">
        <f t="shared" si="0"/>
        <v>70.944999999999993</v>
      </c>
    </row>
    <row r="15" spans="2:9" ht="15.5" x14ac:dyDescent="0.35">
      <c r="B15" s="9">
        <v>13</v>
      </c>
      <c r="C15" s="13" t="s">
        <v>18</v>
      </c>
      <c r="D15" s="9">
        <v>12</v>
      </c>
      <c r="E15" s="9">
        <v>3</v>
      </c>
      <c r="F15" s="9">
        <v>11590</v>
      </c>
      <c r="G15" s="9">
        <v>80</v>
      </c>
      <c r="H15" s="23">
        <v>88.89</v>
      </c>
      <c r="I15" s="23">
        <f t="shared" si="0"/>
        <v>84.444999999999993</v>
      </c>
    </row>
    <row r="16" spans="2:9" ht="15.5" x14ac:dyDescent="0.35">
      <c r="B16" s="27">
        <v>14</v>
      </c>
      <c r="C16" s="31" t="s">
        <v>26</v>
      </c>
      <c r="D16" s="30">
        <v>0</v>
      </c>
      <c r="E16" s="30">
        <v>0</v>
      </c>
      <c r="F16" s="30">
        <v>0</v>
      </c>
      <c r="G16" s="27">
        <v>0</v>
      </c>
      <c r="H16" s="44"/>
      <c r="I16" s="44"/>
    </row>
    <row r="17" spans="2:11" ht="15.5" x14ac:dyDescent="0.35">
      <c r="B17" s="9">
        <v>15</v>
      </c>
      <c r="C17" s="13" t="s">
        <v>12</v>
      </c>
      <c r="D17" s="9">
        <v>8</v>
      </c>
      <c r="E17" s="9">
        <v>7</v>
      </c>
      <c r="F17" s="9">
        <v>6180</v>
      </c>
      <c r="G17" s="9">
        <v>53</v>
      </c>
      <c r="H17" s="23">
        <v>88.89</v>
      </c>
      <c r="I17" s="23">
        <f t="shared" si="0"/>
        <v>70.944999999999993</v>
      </c>
    </row>
    <row r="18" spans="2:11" ht="15.5" x14ac:dyDescent="0.35">
      <c r="B18" s="9">
        <v>16</v>
      </c>
      <c r="C18" s="13" t="s">
        <v>23</v>
      </c>
      <c r="D18" s="9">
        <v>12</v>
      </c>
      <c r="E18" s="9">
        <v>3</v>
      </c>
      <c r="F18" s="9">
        <v>8830</v>
      </c>
      <c r="G18" s="9">
        <v>80</v>
      </c>
      <c r="H18" s="23">
        <v>88.89</v>
      </c>
      <c r="I18" s="23">
        <f t="shared" si="0"/>
        <v>84.444999999999993</v>
      </c>
    </row>
    <row r="19" spans="2:11" ht="15.5" x14ac:dyDescent="0.35">
      <c r="B19" s="9">
        <v>17</v>
      </c>
      <c r="C19" s="13" t="s">
        <v>4</v>
      </c>
      <c r="D19" s="9">
        <v>11</v>
      </c>
      <c r="E19" s="9">
        <v>4</v>
      </c>
      <c r="F19" s="9">
        <v>8280</v>
      </c>
      <c r="G19" s="9">
        <v>73</v>
      </c>
      <c r="H19" s="23">
        <v>80</v>
      </c>
      <c r="I19" s="23">
        <f t="shared" si="0"/>
        <v>76.5</v>
      </c>
    </row>
    <row r="20" spans="2:11" ht="15.5" x14ac:dyDescent="0.35">
      <c r="B20" s="9">
        <v>18</v>
      </c>
      <c r="C20" s="13" t="s">
        <v>20</v>
      </c>
      <c r="D20" s="9">
        <v>14</v>
      </c>
      <c r="E20" s="9">
        <v>1</v>
      </c>
      <c r="F20" s="9">
        <v>14920</v>
      </c>
      <c r="G20" s="9">
        <v>93</v>
      </c>
      <c r="H20" s="23">
        <v>88.89</v>
      </c>
      <c r="I20" s="23">
        <f t="shared" si="0"/>
        <v>90.944999999999993</v>
      </c>
    </row>
    <row r="21" spans="2:11" ht="15.5" x14ac:dyDescent="0.35">
      <c r="B21" s="9">
        <v>19</v>
      </c>
      <c r="C21" s="13" t="s">
        <v>15</v>
      </c>
      <c r="D21" s="9">
        <v>14</v>
      </c>
      <c r="E21" s="9">
        <v>1</v>
      </c>
      <c r="F21" s="9">
        <v>13070</v>
      </c>
      <c r="G21" s="9">
        <v>93</v>
      </c>
      <c r="H21" s="23">
        <v>90</v>
      </c>
      <c r="I21" s="23">
        <f t="shared" si="0"/>
        <v>91.5</v>
      </c>
    </row>
    <row r="22" spans="2:11" ht="15.5" x14ac:dyDescent="0.35">
      <c r="B22" s="9">
        <v>20</v>
      </c>
      <c r="C22" s="13" t="s">
        <v>19</v>
      </c>
      <c r="D22" s="9">
        <v>3</v>
      </c>
      <c r="E22" s="9">
        <v>12</v>
      </c>
      <c r="F22" s="9">
        <v>2230</v>
      </c>
      <c r="G22" s="9">
        <v>30</v>
      </c>
      <c r="H22" s="23">
        <v>88.89</v>
      </c>
      <c r="I22" s="23">
        <f t="shared" si="0"/>
        <v>59.445</v>
      </c>
    </row>
    <row r="23" spans="2:11" ht="15.5" x14ac:dyDescent="0.35">
      <c r="B23" s="9">
        <v>21</v>
      </c>
      <c r="C23" s="13" t="s">
        <v>86</v>
      </c>
      <c r="D23" s="9">
        <v>10</v>
      </c>
      <c r="E23" s="9">
        <v>5</v>
      </c>
      <c r="F23" s="9">
        <v>7520</v>
      </c>
      <c r="G23" s="9">
        <v>66</v>
      </c>
      <c r="H23" s="23">
        <v>80</v>
      </c>
      <c r="I23" s="23">
        <f t="shared" si="0"/>
        <v>73</v>
      </c>
    </row>
    <row r="24" spans="2:11" ht="15.5" x14ac:dyDescent="0.35">
      <c r="B24" s="9">
        <v>22</v>
      </c>
      <c r="C24" s="13" t="s">
        <v>5</v>
      </c>
      <c r="D24" s="9">
        <v>10</v>
      </c>
      <c r="E24" s="9">
        <v>5</v>
      </c>
      <c r="F24" s="9">
        <v>7730</v>
      </c>
      <c r="G24" s="9">
        <v>66</v>
      </c>
      <c r="H24" s="23">
        <v>88.89</v>
      </c>
      <c r="I24" s="23">
        <f t="shared" si="0"/>
        <v>77.444999999999993</v>
      </c>
    </row>
    <row r="25" spans="2:11" ht="15.5" x14ac:dyDescent="0.35">
      <c r="B25" s="9">
        <v>23</v>
      </c>
      <c r="C25" s="13" t="s">
        <v>16</v>
      </c>
      <c r="D25" s="9">
        <v>10</v>
      </c>
      <c r="E25" s="9">
        <v>5</v>
      </c>
      <c r="F25" s="9">
        <v>9160</v>
      </c>
      <c r="G25" s="9">
        <v>66</v>
      </c>
      <c r="H25" s="23">
        <v>88.89</v>
      </c>
      <c r="I25" s="23">
        <f t="shared" si="0"/>
        <v>77.444999999999993</v>
      </c>
    </row>
    <row r="26" spans="2:11" ht="15.5" x14ac:dyDescent="0.35">
      <c r="B26" s="9">
        <v>24</v>
      </c>
      <c r="C26" s="13" t="s">
        <v>6</v>
      </c>
      <c r="D26" s="9">
        <v>9</v>
      </c>
      <c r="E26" s="9">
        <v>6</v>
      </c>
      <c r="F26" s="9">
        <v>6420</v>
      </c>
      <c r="G26" s="9">
        <v>60</v>
      </c>
      <c r="H26" s="23">
        <v>88.89</v>
      </c>
      <c r="I26" s="23">
        <f t="shared" si="0"/>
        <v>74.444999999999993</v>
      </c>
    </row>
    <row r="27" spans="2:11" ht="15.5" x14ac:dyDescent="0.35">
      <c r="B27" s="27">
        <v>25</v>
      </c>
      <c r="C27" s="31" t="s">
        <v>25</v>
      </c>
      <c r="D27" s="30">
        <v>0</v>
      </c>
      <c r="E27" s="30">
        <v>0</v>
      </c>
      <c r="F27" s="30">
        <v>0</v>
      </c>
      <c r="G27" s="27">
        <v>0</v>
      </c>
      <c r="H27" s="44"/>
      <c r="I27" s="44"/>
    </row>
    <row r="28" spans="2:11" ht="15.5" x14ac:dyDescent="0.35">
      <c r="B28" s="9">
        <v>26</v>
      </c>
      <c r="C28" s="13" t="s">
        <v>7</v>
      </c>
      <c r="D28" s="9">
        <v>6</v>
      </c>
      <c r="E28" s="9">
        <v>9</v>
      </c>
      <c r="F28" s="9">
        <v>4790</v>
      </c>
      <c r="G28" s="9">
        <v>40</v>
      </c>
      <c r="H28" s="23">
        <v>88.89</v>
      </c>
      <c r="I28" s="23">
        <f t="shared" si="0"/>
        <v>64.444999999999993</v>
      </c>
    </row>
    <row r="29" spans="2:11" ht="15.5" x14ac:dyDescent="0.35">
      <c r="B29" s="9">
        <v>27</v>
      </c>
      <c r="C29" s="13" t="s">
        <v>21</v>
      </c>
      <c r="D29" s="9">
        <v>10</v>
      </c>
      <c r="E29" s="9">
        <v>5</v>
      </c>
      <c r="F29" s="9">
        <v>7890</v>
      </c>
      <c r="G29" s="9">
        <v>66</v>
      </c>
      <c r="H29" s="23">
        <v>80</v>
      </c>
      <c r="I29" s="23">
        <f t="shared" si="0"/>
        <v>73</v>
      </c>
      <c r="J29" s="16"/>
      <c r="K29" s="17"/>
    </row>
    <row r="30" spans="2:11" ht="15.5" x14ac:dyDescent="0.35">
      <c r="B30" s="9">
        <v>28</v>
      </c>
      <c r="C30" s="13" t="s">
        <v>9</v>
      </c>
      <c r="D30" s="9">
        <v>9</v>
      </c>
      <c r="E30" s="9">
        <v>6</v>
      </c>
      <c r="F30" s="9">
        <v>7270</v>
      </c>
      <c r="G30" s="9">
        <v>60</v>
      </c>
      <c r="H30" s="23">
        <v>88.89</v>
      </c>
      <c r="I30" s="23">
        <f t="shared" si="0"/>
        <v>74.444999999999993</v>
      </c>
      <c r="J30" s="17"/>
      <c r="K30" s="16"/>
    </row>
    <row r="31" spans="2:11" ht="15.5" x14ac:dyDescent="0.35">
      <c r="B31" s="27">
        <v>29</v>
      </c>
      <c r="C31" s="31" t="s">
        <v>29</v>
      </c>
      <c r="D31" s="30">
        <v>0</v>
      </c>
      <c r="E31" s="30">
        <v>0</v>
      </c>
      <c r="F31" s="30">
        <v>0</v>
      </c>
      <c r="G31" s="27">
        <v>0</v>
      </c>
      <c r="H31" s="44"/>
      <c r="I31" s="44"/>
      <c r="J31" s="17"/>
      <c r="K31" s="16"/>
    </row>
    <row r="32" spans="2:11" ht="15.5" x14ac:dyDescent="0.35">
      <c r="B32" s="9">
        <v>30</v>
      </c>
      <c r="C32" s="13" t="s">
        <v>10</v>
      </c>
      <c r="D32" s="9">
        <v>13</v>
      </c>
      <c r="E32" s="9">
        <v>2</v>
      </c>
      <c r="F32" s="9">
        <v>11560</v>
      </c>
      <c r="G32" s="9">
        <v>86</v>
      </c>
      <c r="H32" s="23">
        <v>88.89</v>
      </c>
      <c r="I32" s="23">
        <f t="shared" si="0"/>
        <v>87.444999999999993</v>
      </c>
      <c r="J32" s="17"/>
      <c r="K32" s="16"/>
    </row>
    <row r="33" spans="2:11" x14ac:dyDescent="0.35">
      <c r="K33" s="17"/>
    </row>
    <row r="34" spans="2:11" x14ac:dyDescent="0.35">
      <c r="K34" s="17"/>
    </row>
    <row r="36" spans="2:11" x14ac:dyDescent="0.35">
      <c r="B36" s="41" t="s">
        <v>40</v>
      </c>
      <c r="C36" s="41"/>
      <c r="D36" s="41"/>
      <c r="E36" s="41"/>
      <c r="F36" s="41"/>
      <c r="G36" s="41"/>
    </row>
    <row r="37" spans="2:11" x14ac:dyDescent="0.35">
      <c r="B37" s="15" t="s">
        <v>36</v>
      </c>
      <c r="C37" s="15"/>
      <c r="D37" s="15">
        <v>8</v>
      </c>
      <c r="E37" s="15">
        <v>7</v>
      </c>
      <c r="F37" s="15">
        <v>6650</v>
      </c>
      <c r="G37" s="15">
        <v>53</v>
      </c>
    </row>
    <row r="38" spans="2:11" x14ac:dyDescent="0.35">
      <c r="B38" s="15" t="s">
        <v>37</v>
      </c>
      <c r="C38" s="15"/>
      <c r="D38" s="15">
        <v>7</v>
      </c>
      <c r="E38" s="15">
        <v>8</v>
      </c>
      <c r="F38" s="15">
        <v>5830</v>
      </c>
      <c r="G38" s="15">
        <v>46</v>
      </c>
    </row>
    <row r="39" spans="2:11" x14ac:dyDescent="0.35">
      <c r="B39" s="15" t="s">
        <v>38</v>
      </c>
      <c r="C39" s="15"/>
      <c r="D39" s="15">
        <v>8</v>
      </c>
      <c r="E39" s="15">
        <v>7</v>
      </c>
      <c r="F39" s="15">
        <v>5670</v>
      </c>
      <c r="G39" s="15">
        <v>53</v>
      </c>
    </row>
    <row r="40" spans="2:11" x14ac:dyDescent="0.35">
      <c r="B40" s="15" t="s">
        <v>39</v>
      </c>
      <c r="C40" s="15"/>
      <c r="D40" s="15">
        <v>6</v>
      </c>
      <c r="E40" s="15">
        <v>9</v>
      </c>
      <c r="F40" s="15">
        <v>4940</v>
      </c>
      <c r="G40" s="15">
        <v>40</v>
      </c>
    </row>
  </sheetData>
  <mergeCells count="1">
    <mergeCell ref="B36:G36"/>
  </mergeCells>
  <pageMargins left="0.7" right="0.7" top="0.75" bottom="0.75" header="0.3" footer="0.3"/>
  <pageSetup orientation="portrait" r:id="rId1"/>
  <ignoredErrors>
    <ignoredError sqref="G7:G8 G16 G10 G27 G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2"/>
  <sheetViews>
    <sheetView topLeftCell="A6" zoomScale="91" zoomScaleNormal="91" workbookViewId="0">
      <selection activeCell="D21" sqref="D21"/>
    </sheetView>
  </sheetViews>
  <sheetFormatPr defaultRowHeight="14.5" x14ac:dyDescent="0.35"/>
  <cols>
    <col min="2" max="2" width="9.1796875" customWidth="1"/>
    <col min="3" max="3" width="26.81640625" customWidth="1"/>
    <col min="13" max="13" width="11.453125" customWidth="1"/>
    <col min="14" max="14" width="14.453125" customWidth="1"/>
    <col min="15" max="15" width="17.81640625" customWidth="1"/>
  </cols>
  <sheetData>
    <row r="2" spans="2:15" ht="15.5" x14ac:dyDescent="0.35">
      <c r="B2" s="1" t="s">
        <v>41</v>
      </c>
      <c r="C2" s="1" t="s">
        <v>0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8" t="s">
        <v>11</v>
      </c>
      <c r="O2" s="7" t="s">
        <v>31</v>
      </c>
    </row>
    <row r="3" spans="2:15" ht="15.5" x14ac:dyDescent="0.35">
      <c r="B3" s="1">
        <v>1</v>
      </c>
      <c r="C3" s="2" t="s">
        <v>30</v>
      </c>
      <c r="D3" s="3">
        <v>75</v>
      </c>
      <c r="E3" s="3">
        <v>75</v>
      </c>
      <c r="F3" s="3">
        <v>75</v>
      </c>
      <c r="G3" s="4">
        <v>95</v>
      </c>
      <c r="H3" s="3">
        <v>75</v>
      </c>
      <c r="I3" s="3">
        <v>75</v>
      </c>
      <c r="J3" s="4">
        <v>80</v>
      </c>
      <c r="K3" s="3">
        <v>75</v>
      </c>
      <c r="L3" s="3">
        <v>75</v>
      </c>
      <c r="M3" s="6">
        <v>95</v>
      </c>
      <c r="N3" s="8">
        <f>SUM(D3:M3)</f>
        <v>795</v>
      </c>
      <c r="O3" s="7">
        <f t="shared" ref="O3:O32" si="0">AVERAGE(D3:M3)</f>
        <v>79.5</v>
      </c>
    </row>
    <row r="4" spans="2:15" ht="15.5" x14ac:dyDescent="0.35">
      <c r="B4" s="1">
        <v>2</v>
      </c>
      <c r="C4" s="2" t="s">
        <v>1</v>
      </c>
      <c r="D4" s="3">
        <v>75</v>
      </c>
      <c r="E4" s="3">
        <v>75</v>
      </c>
      <c r="F4" s="3">
        <v>75</v>
      </c>
      <c r="G4" s="3">
        <v>75</v>
      </c>
      <c r="H4" s="3">
        <v>75</v>
      </c>
      <c r="I4" s="3">
        <v>75</v>
      </c>
      <c r="J4" s="3">
        <v>75</v>
      </c>
      <c r="K4" s="3">
        <v>75</v>
      </c>
      <c r="L4" s="3">
        <v>75</v>
      </c>
      <c r="M4" s="3">
        <v>75</v>
      </c>
      <c r="N4" s="8">
        <f t="shared" ref="N4:N32" si="1">SUM(D4:M4)</f>
        <v>750</v>
      </c>
      <c r="O4" s="3">
        <f t="shared" si="0"/>
        <v>75</v>
      </c>
    </row>
    <row r="5" spans="2:15" ht="15.5" x14ac:dyDescent="0.35">
      <c r="B5" s="1">
        <v>3</v>
      </c>
      <c r="C5" s="2" t="s">
        <v>17</v>
      </c>
      <c r="D5" s="3">
        <v>75</v>
      </c>
      <c r="E5" s="3">
        <v>75</v>
      </c>
      <c r="F5" s="3">
        <v>75</v>
      </c>
      <c r="G5" s="3">
        <v>75</v>
      </c>
      <c r="H5" s="3">
        <v>75</v>
      </c>
      <c r="I5" s="3">
        <v>75</v>
      </c>
      <c r="J5" s="3">
        <v>75</v>
      </c>
      <c r="K5" s="3">
        <v>75</v>
      </c>
      <c r="L5" s="3">
        <v>75</v>
      </c>
      <c r="M5" s="3">
        <v>75</v>
      </c>
      <c r="N5" s="8">
        <f t="shared" si="1"/>
        <v>750</v>
      </c>
      <c r="O5" s="3">
        <f t="shared" si="0"/>
        <v>75</v>
      </c>
    </row>
    <row r="6" spans="2:15" ht="15.5" x14ac:dyDescent="0.35">
      <c r="B6" s="1">
        <v>4</v>
      </c>
      <c r="C6" s="2" t="s">
        <v>14</v>
      </c>
      <c r="D6" s="3">
        <v>75</v>
      </c>
      <c r="E6" s="3">
        <v>75</v>
      </c>
      <c r="F6" s="3">
        <v>75</v>
      </c>
      <c r="G6" s="3">
        <v>75</v>
      </c>
      <c r="H6" s="3">
        <v>75</v>
      </c>
      <c r="I6" s="4">
        <v>80</v>
      </c>
      <c r="J6" s="4">
        <v>85</v>
      </c>
      <c r="K6" s="3">
        <v>75</v>
      </c>
      <c r="L6" s="3">
        <v>75</v>
      </c>
      <c r="M6" s="6">
        <v>100</v>
      </c>
      <c r="N6" s="8">
        <f t="shared" si="1"/>
        <v>790</v>
      </c>
      <c r="O6" s="7">
        <f t="shared" si="0"/>
        <v>79</v>
      </c>
    </row>
    <row r="7" spans="2:15" ht="15.5" x14ac:dyDescent="0.35">
      <c r="B7" s="25">
        <v>5</v>
      </c>
      <c r="C7" s="35" t="s">
        <v>24</v>
      </c>
      <c r="D7" s="24"/>
      <c r="E7" s="24"/>
      <c r="F7" s="24"/>
      <c r="G7" s="24"/>
      <c r="H7" s="24"/>
      <c r="I7" s="24"/>
      <c r="J7" s="24"/>
      <c r="K7" s="24"/>
      <c r="L7" s="24"/>
      <c r="M7" s="25"/>
      <c r="N7" s="24"/>
      <c r="O7" s="24"/>
    </row>
    <row r="8" spans="2:15" ht="15.5" x14ac:dyDescent="0.35">
      <c r="B8" s="25">
        <v>6</v>
      </c>
      <c r="C8" s="35" t="s">
        <v>27</v>
      </c>
      <c r="D8" s="24"/>
      <c r="E8" s="24"/>
      <c r="F8" s="24"/>
      <c r="G8" s="24"/>
      <c r="H8" s="24"/>
      <c r="I8" s="24"/>
      <c r="J8" s="24"/>
      <c r="K8" s="24"/>
      <c r="L8" s="24"/>
      <c r="M8" s="25"/>
      <c r="N8" s="24"/>
      <c r="O8" s="24"/>
    </row>
    <row r="9" spans="2:15" ht="15.5" x14ac:dyDescent="0.35">
      <c r="B9" s="1">
        <v>7</v>
      </c>
      <c r="C9" s="2" t="s">
        <v>2</v>
      </c>
      <c r="D9" s="3">
        <v>75</v>
      </c>
      <c r="E9" s="3">
        <v>75</v>
      </c>
      <c r="F9" s="3">
        <v>75</v>
      </c>
      <c r="G9" s="3">
        <v>75</v>
      </c>
      <c r="H9" s="3">
        <v>75</v>
      </c>
      <c r="I9" s="3">
        <v>75</v>
      </c>
      <c r="J9" s="4">
        <v>95</v>
      </c>
      <c r="K9" s="4">
        <v>90</v>
      </c>
      <c r="L9" s="3">
        <v>75</v>
      </c>
      <c r="M9" s="1">
        <v>75</v>
      </c>
      <c r="N9" s="8">
        <f t="shared" si="1"/>
        <v>785</v>
      </c>
      <c r="O9" s="7">
        <f t="shared" si="0"/>
        <v>78.5</v>
      </c>
    </row>
    <row r="10" spans="2:15" ht="15.5" x14ac:dyDescent="0.35">
      <c r="B10" s="1">
        <v>8</v>
      </c>
      <c r="C10" s="2" t="s">
        <v>28</v>
      </c>
      <c r="D10" s="24">
        <v>75</v>
      </c>
      <c r="E10" s="3">
        <v>75</v>
      </c>
      <c r="F10" s="3">
        <v>75</v>
      </c>
      <c r="G10" s="3">
        <v>75</v>
      </c>
      <c r="H10" s="3">
        <v>75</v>
      </c>
      <c r="I10" s="3">
        <v>75</v>
      </c>
      <c r="J10" s="3">
        <v>75</v>
      </c>
      <c r="K10" s="3">
        <v>75</v>
      </c>
      <c r="L10" s="3">
        <v>75</v>
      </c>
      <c r="M10" s="1">
        <v>75</v>
      </c>
      <c r="N10" s="8">
        <f t="shared" si="1"/>
        <v>750</v>
      </c>
      <c r="O10" s="3">
        <f t="shared" si="0"/>
        <v>75</v>
      </c>
    </row>
    <row r="11" spans="2:15" ht="15.5" x14ac:dyDescent="0.35">
      <c r="B11" s="1">
        <v>9</v>
      </c>
      <c r="C11" s="2" t="s">
        <v>13</v>
      </c>
      <c r="D11" s="3">
        <v>75</v>
      </c>
      <c r="E11" s="3">
        <v>75</v>
      </c>
      <c r="F11" s="3">
        <v>75</v>
      </c>
      <c r="G11" s="3">
        <v>75</v>
      </c>
      <c r="H11" s="4">
        <v>85</v>
      </c>
      <c r="I11" s="3">
        <v>75</v>
      </c>
      <c r="J11" s="3">
        <v>75</v>
      </c>
      <c r="K11" s="3">
        <v>75</v>
      </c>
      <c r="L11" s="3">
        <v>75</v>
      </c>
      <c r="M11" s="1">
        <v>75</v>
      </c>
      <c r="N11" s="8">
        <f t="shared" si="1"/>
        <v>760</v>
      </c>
      <c r="O11" s="7">
        <f t="shared" si="0"/>
        <v>76</v>
      </c>
    </row>
    <row r="12" spans="2:15" ht="15.5" x14ac:dyDescent="0.35">
      <c r="B12" s="1">
        <v>10</v>
      </c>
      <c r="C12" s="2" t="s">
        <v>3</v>
      </c>
      <c r="D12" s="3">
        <v>75</v>
      </c>
      <c r="E12" s="3">
        <v>75</v>
      </c>
      <c r="F12" s="3">
        <v>75</v>
      </c>
      <c r="G12" s="3">
        <v>75</v>
      </c>
      <c r="H12" s="3">
        <v>75</v>
      </c>
      <c r="I12" s="3">
        <v>75</v>
      </c>
      <c r="J12" s="3">
        <v>75</v>
      </c>
      <c r="K12" s="3">
        <v>75</v>
      </c>
      <c r="L12" s="3">
        <v>75</v>
      </c>
      <c r="M12" s="1">
        <v>75</v>
      </c>
      <c r="N12" s="8">
        <f t="shared" si="1"/>
        <v>750</v>
      </c>
      <c r="O12" s="3">
        <f t="shared" si="0"/>
        <v>75</v>
      </c>
    </row>
    <row r="13" spans="2:15" ht="15.5" x14ac:dyDescent="0.35">
      <c r="B13" s="1">
        <v>11</v>
      </c>
      <c r="C13" s="2" t="s">
        <v>8</v>
      </c>
      <c r="D13" s="4">
        <v>95</v>
      </c>
      <c r="E13" s="4">
        <v>100</v>
      </c>
      <c r="F13" s="3">
        <v>75</v>
      </c>
      <c r="G13" s="3">
        <v>75</v>
      </c>
      <c r="H13" s="4">
        <v>90</v>
      </c>
      <c r="I13" s="4">
        <v>85</v>
      </c>
      <c r="J13" s="3">
        <v>75</v>
      </c>
      <c r="K13" s="3">
        <v>75</v>
      </c>
      <c r="L13" s="3">
        <v>75</v>
      </c>
      <c r="M13" s="1">
        <v>75</v>
      </c>
      <c r="N13" s="8">
        <f t="shared" si="1"/>
        <v>820</v>
      </c>
      <c r="O13" s="7">
        <f t="shared" si="0"/>
        <v>82</v>
      </c>
    </row>
    <row r="14" spans="2:15" ht="15.5" x14ac:dyDescent="0.35">
      <c r="B14" s="1">
        <v>12</v>
      </c>
      <c r="C14" s="2" t="s">
        <v>22</v>
      </c>
      <c r="D14" s="5">
        <v>90</v>
      </c>
      <c r="E14" s="3">
        <v>75</v>
      </c>
      <c r="F14" s="3">
        <v>75</v>
      </c>
      <c r="G14" s="3">
        <v>75</v>
      </c>
      <c r="H14" s="3">
        <v>75</v>
      </c>
      <c r="I14" s="3">
        <v>75</v>
      </c>
      <c r="J14" s="3">
        <v>75</v>
      </c>
      <c r="K14" s="3">
        <v>75</v>
      </c>
      <c r="L14" s="4">
        <v>100</v>
      </c>
      <c r="M14" s="1">
        <v>75</v>
      </c>
      <c r="N14" s="8">
        <f t="shared" si="1"/>
        <v>790</v>
      </c>
      <c r="O14" s="7">
        <f t="shared" si="0"/>
        <v>79</v>
      </c>
    </row>
    <row r="15" spans="2:15" ht="15.5" x14ac:dyDescent="0.35">
      <c r="B15" s="1">
        <v>13</v>
      </c>
      <c r="C15" s="2" t="s">
        <v>18</v>
      </c>
      <c r="D15" s="4">
        <v>100</v>
      </c>
      <c r="E15" s="3">
        <v>75</v>
      </c>
      <c r="F15" s="3">
        <v>75</v>
      </c>
      <c r="G15" s="4">
        <v>80</v>
      </c>
      <c r="H15" s="3">
        <v>75</v>
      </c>
      <c r="I15" s="3">
        <v>75</v>
      </c>
      <c r="J15" s="3">
        <v>75</v>
      </c>
      <c r="K15" s="3">
        <v>75</v>
      </c>
      <c r="L15" s="3">
        <v>75</v>
      </c>
      <c r="M15" s="1">
        <v>75</v>
      </c>
      <c r="N15" s="8">
        <f t="shared" si="1"/>
        <v>780</v>
      </c>
      <c r="O15" s="7">
        <f t="shared" si="0"/>
        <v>78</v>
      </c>
    </row>
    <row r="16" spans="2:15" ht="15.5" x14ac:dyDescent="0.35">
      <c r="B16" s="25">
        <v>14</v>
      </c>
      <c r="C16" s="35" t="s">
        <v>26</v>
      </c>
      <c r="D16" s="24">
        <v>75</v>
      </c>
      <c r="E16" s="24">
        <v>75</v>
      </c>
      <c r="F16" s="24">
        <v>75</v>
      </c>
      <c r="G16" s="24">
        <v>75</v>
      </c>
      <c r="H16" s="24">
        <v>75</v>
      </c>
      <c r="I16" s="24">
        <v>75</v>
      </c>
      <c r="J16" s="24">
        <v>75</v>
      </c>
      <c r="K16" s="24">
        <v>75</v>
      </c>
      <c r="L16" s="24">
        <v>75</v>
      </c>
      <c r="M16" s="25">
        <v>75</v>
      </c>
      <c r="N16" s="24">
        <f t="shared" si="1"/>
        <v>750</v>
      </c>
      <c r="O16" s="24">
        <f t="shared" si="0"/>
        <v>75</v>
      </c>
    </row>
    <row r="17" spans="2:15" ht="15.5" x14ac:dyDescent="0.35">
      <c r="B17" s="1">
        <v>15</v>
      </c>
      <c r="C17" s="2" t="s">
        <v>12</v>
      </c>
      <c r="D17" s="5">
        <v>85</v>
      </c>
      <c r="E17" s="3">
        <v>75</v>
      </c>
      <c r="F17" s="3">
        <v>75</v>
      </c>
      <c r="G17" s="3">
        <v>75</v>
      </c>
      <c r="H17" s="3">
        <v>75</v>
      </c>
      <c r="I17" s="4">
        <v>95</v>
      </c>
      <c r="J17" s="3">
        <v>75</v>
      </c>
      <c r="K17" s="3">
        <v>75</v>
      </c>
      <c r="L17" s="3">
        <v>75</v>
      </c>
      <c r="M17" s="1">
        <v>75</v>
      </c>
      <c r="N17" s="8">
        <f t="shared" si="1"/>
        <v>780</v>
      </c>
      <c r="O17" s="7">
        <f t="shared" si="0"/>
        <v>78</v>
      </c>
    </row>
    <row r="18" spans="2:15" ht="15.5" x14ac:dyDescent="0.35">
      <c r="B18" s="1">
        <v>16</v>
      </c>
      <c r="C18" s="2" t="s">
        <v>23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75</v>
      </c>
      <c r="L18" s="3">
        <v>75</v>
      </c>
      <c r="M18" s="1">
        <v>75</v>
      </c>
      <c r="N18" s="8">
        <f t="shared" si="1"/>
        <v>750</v>
      </c>
      <c r="O18" s="3">
        <f t="shared" si="0"/>
        <v>75</v>
      </c>
    </row>
    <row r="19" spans="2:15" ht="15.5" x14ac:dyDescent="0.35">
      <c r="B19" s="1">
        <v>17</v>
      </c>
      <c r="C19" s="2" t="s">
        <v>4</v>
      </c>
      <c r="D19" s="3">
        <v>75</v>
      </c>
      <c r="E19" s="4">
        <v>80</v>
      </c>
      <c r="F19" s="3">
        <v>75</v>
      </c>
      <c r="G19" s="3">
        <v>75</v>
      </c>
      <c r="H19" s="3">
        <v>75</v>
      </c>
      <c r="I19" s="4">
        <v>100</v>
      </c>
      <c r="J19" s="4">
        <v>90</v>
      </c>
      <c r="K19" s="3">
        <v>75</v>
      </c>
      <c r="L19" s="3">
        <v>75</v>
      </c>
      <c r="M19" s="1">
        <v>75</v>
      </c>
      <c r="N19" s="8">
        <f t="shared" si="1"/>
        <v>795</v>
      </c>
      <c r="O19" s="7">
        <f t="shared" si="0"/>
        <v>79.5</v>
      </c>
    </row>
    <row r="20" spans="2:15" ht="15.5" x14ac:dyDescent="0.35">
      <c r="B20" s="1">
        <v>18</v>
      </c>
      <c r="C20" s="2" t="s">
        <v>20</v>
      </c>
      <c r="D20" s="3">
        <v>50</v>
      </c>
      <c r="E20" s="3">
        <v>50</v>
      </c>
      <c r="F20" s="3">
        <v>50</v>
      </c>
      <c r="G20" s="3">
        <v>50</v>
      </c>
      <c r="H20" s="3">
        <v>50</v>
      </c>
      <c r="I20" s="3">
        <v>50</v>
      </c>
      <c r="J20" s="3">
        <v>50</v>
      </c>
      <c r="K20" s="3">
        <v>75</v>
      </c>
      <c r="L20" s="3">
        <v>75</v>
      </c>
      <c r="M20" s="1">
        <v>75</v>
      </c>
      <c r="N20" s="8">
        <f t="shared" si="1"/>
        <v>575</v>
      </c>
      <c r="O20" s="3">
        <f t="shared" si="0"/>
        <v>57.5</v>
      </c>
    </row>
    <row r="21" spans="2:15" ht="15.5" x14ac:dyDescent="0.35">
      <c r="B21" s="1">
        <v>19</v>
      </c>
      <c r="C21" s="2" t="s">
        <v>15</v>
      </c>
      <c r="D21" s="3">
        <v>75</v>
      </c>
      <c r="E21" s="4">
        <v>95</v>
      </c>
      <c r="F21" s="3">
        <v>75</v>
      </c>
      <c r="G21" s="3">
        <v>75</v>
      </c>
      <c r="H21" s="4">
        <v>100</v>
      </c>
      <c r="I21" s="3">
        <v>75</v>
      </c>
      <c r="J21" s="3">
        <v>75</v>
      </c>
      <c r="K21" s="4">
        <v>95</v>
      </c>
      <c r="L21" s="3">
        <v>75</v>
      </c>
      <c r="M21" s="1">
        <v>75</v>
      </c>
      <c r="N21" s="8">
        <f t="shared" si="1"/>
        <v>815</v>
      </c>
      <c r="O21" s="7">
        <f t="shared" si="0"/>
        <v>81.5</v>
      </c>
    </row>
    <row r="22" spans="2:15" ht="15.5" x14ac:dyDescent="0.35">
      <c r="B22" s="1">
        <v>20</v>
      </c>
      <c r="C22" s="2" t="s">
        <v>19</v>
      </c>
      <c r="D22" s="3">
        <v>75</v>
      </c>
      <c r="E22" s="3">
        <v>75</v>
      </c>
      <c r="F22" s="3">
        <v>75</v>
      </c>
      <c r="G22" s="3">
        <v>75</v>
      </c>
      <c r="H22" s="3">
        <v>75</v>
      </c>
      <c r="I22" s="3">
        <v>75</v>
      </c>
      <c r="J22" s="3">
        <v>75</v>
      </c>
      <c r="K22" s="3">
        <v>75</v>
      </c>
      <c r="L22" s="3">
        <v>75</v>
      </c>
      <c r="M22" s="1">
        <v>75</v>
      </c>
      <c r="N22" s="8">
        <f t="shared" si="1"/>
        <v>750</v>
      </c>
      <c r="O22" s="3">
        <f t="shared" si="0"/>
        <v>75</v>
      </c>
    </row>
    <row r="23" spans="2:15" ht="15.5" x14ac:dyDescent="0.35">
      <c r="B23" s="1">
        <v>21</v>
      </c>
      <c r="C23" s="2" t="s">
        <v>86</v>
      </c>
      <c r="D23" s="3">
        <v>75</v>
      </c>
      <c r="E23" s="3">
        <v>75</v>
      </c>
      <c r="F23" s="3">
        <v>75</v>
      </c>
      <c r="G23" s="3">
        <v>75</v>
      </c>
      <c r="H23" s="3">
        <v>75</v>
      </c>
      <c r="I23" s="4">
        <v>90</v>
      </c>
      <c r="J23" s="4">
        <v>100</v>
      </c>
      <c r="K23" s="4">
        <v>100</v>
      </c>
      <c r="L23" s="3">
        <v>75</v>
      </c>
      <c r="M23" s="1">
        <v>75</v>
      </c>
      <c r="N23" s="8">
        <f t="shared" si="1"/>
        <v>815</v>
      </c>
      <c r="O23" s="7">
        <f t="shared" si="0"/>
        <v>81.5</v>
      </c>
    </row>
    <row r="24" spans="2:15" ht="15.5" x14ac:dyDescent="0.35">
      <c r="B24" s="1">
        <v>22</v>
      </c>
      <c r="C24" s="2" t="s">
        <v>5</v>
      </c>
      <c r="D24" s="3">
        <v>75</v>
      </c>
      <c r="E24" s="4">
        <v>85</v>
      </c>
      <c r="F24" s="3">
        <v>75</v>
      </c>
      <c r="G24" s="3">
        <v>75</v>
      </c>
      <c r="H24" s="3">
        <v>75</v>
      </c>
      <c r="I24" s="3">
        <v>75</v>
      </c>
      <c r="J24" s="3">
        <v>75</v>
      </c>
      <c r="K24" s="3">
        <v>75</v>
      </c>
      <c r="L24" s="3">
        <v>75</v>
      </c>
      <c r="M24" s="1">
        <v>75</v>
      </c>
      <c r="N24" s="8">
        <f t="shared" si="1"/>
        <v>760</v>
      </c>
      <c r="O24" s="7">
        <f t="shared" si="0"/>
        <v>76</v>
      </c>
    </row>
    <row r="25" spans="2:15" ht="15.5" x14ac:dyDescent="0.35">
      <c r="B25" s="1">
        <v>23</v>
      </c>
      <c r="C25" s="2" t="s">
        <v>16</v>
      </c>
      <c r="D25" s="3">
        <v>75</v>
      </c>
      <c r="E25" s="3">
        <v>75</v>
      </c>
      <c r="F25" s="3">
        <v>75</v>
      </c>
      <c r="G25" s="4">
        <v>85</v>
      </c>
      <c r="H25" s="3">
        <v>75</v>
      </c>
      <c r="I25" s="3">
        <v>75</v>
      </c>
      <c r="J25" s="3">
        <v>75</v>
      </c>
      <c r="K25" s="3">
        <v>75</v>
      </c>
      <c r="L25" s="3">
        <v>75</v>
      </c>
      <c r="M25" s="1">
        <v>75</v>
      </c>
      <c r="N25" s="8">
        <f t="shared" si="1"/>
        <v>760</v>
      </c>
      <c r="O25" s="7">
        <f t="shared" si="0"/>
        <v>76</v>
      </c>
    </row>
    <row r="26" spans="2:15" ht="15.5" x14ac:dyDescent="0.35">
      <c r="B26" s="1">
        <v>24</v>
      </c>
      <c r="C26" s="2" t="s">
        <v>6</v>
      </c>
      <c r="D26" s="3">
        <v>75</v>
      </c>
      <c r="E26" s="4">
        <v>90</v>
      </c>
      <c r="F26" s="4">
        <v>100</v>
      </c>
      <c r="G26" s="4">
        <v>90</v>
      </c>
      <c r="H26" s="4">
        <v>95</v>
      </c>
      <c r="I26" s="3">
        <v>75</v>
      </c>
      <c r="J26" s="3">
        <v>75</v>
      </c>
      <c r="K26" s="3">
        <v>75</v>
      </c>
      <c r="L26" s="3">
        <v>75</v>
      </c>
      <c r="M26" s="1">
        <v>75</v>
      </c>
      <c r="N26" s="8">
        <f t="shared" si="1"/>
        <v>825</v>
      </c>
      <c r="O26" s="7">
        <f t="shared" si="0"/>
        <v>82.5</v>
      </c>
    </row>
    <row r="27" spans="2:15" ht="15.5" x14ac:dyDescent="0.35">
      <c r="B27" s="25">
        <v>25</v>
      </c>
      <c r="C27" s="35" t="s">
        <v>25</v>
      </c>
      <c r="D27" s="24">
        <v>75</v>
      </c>
      <c r="E27" s="24">
        <v>75</v>
      </c>
      <c r="F27" s="24">
        <v>75</v>
      </c>
      <c r="G27" s="24">
        <v>75</v>
      </c>
      <c r="H27" s="24">
        <v>75</v>
      </c>
      <c r="I27" s="24">
        <v>75</v>
      </c>
      <c r="J27" s="24">
        <v>75</v>
      </c>
      <c r="K27" s="24">
        <v>75</v>
      </c>
      <c r="L27" s="24">
        <v>75</v>
      </c>
      <c r="M27" s="25">
        <v>75</v>
      </c>
      <c r="N27" s="24">
        <f t="shared" si="1"/>
        <v>750</v>
      </c>
      <c r="O27" s="24">
        <f t="shared" si="0"/>
        <v>75</v>
      </c>
    </row>
    <row r="28" spans="2:15" ht="15.5" x14ac:dyDescent="0.35">
      <c r="B28" s="1">
        <v>26</v>
      </c>
      <c r="C28" s="2" t="s">
        <v>7</v>
      </c>
      <c r="D28" s="3">
        <v>75</v>
      </c>
      <c r="E28" s="3">
        <v>75</v>
      </c>
      <c r="F28" s="3">
        <v>75</v>
      </c>
      <c r="G28" s="3">
        <v>75</v>
      </c>
      <c r="H28" s="3">
        <v>75</v>
      </c>
      <c r="I28" s="3">
        <v>75</v>
      </c>
      <c r="J28" s="3">
        <v>75</v>
      </c>
      <c r="K28" s="3">
        <v>75</v>
      </c>
      <c r="L28" s="3">
        <v>75</v>
      </c>
      <c r="M28" s="1">
        <v>75</v>
      </c>
      <c r="N28" s="8">
        <f t="shared" si="1"/>
        <v>750</v>
      </c>
      <c r="O28" s="3">
        <f t="shared" si="0"/>
        <v>75</v>
      </c>
    </row>
    <row r="29" spans="2:15" ht="15.5" x14ac:dyDescent="0.35">
      <c r="B29" s="1">
        <v>27</v>
      </c>
      <c r="C29" s="2" t="s">
        <v>21</v>
      </c>
      <c r="D29" s="3">
        <v>75</v>
      </c>
      <c r="E29" s="3">
        <v>75</v>
      </c>
      <c r="F29" s="3">
        <v>75</v>
      </c>
      <c r="G29" s="4">
        <v>100</v>
      </c>
      <c r="H29" s="3">
        <v>75</v>
      </c>
      <c r="I29" s="3">
        <v>75</v>
      </c>
      <c r="J29" s="3">
        <v>75</v>
      </c>
      <c r="K29" s="3">
        <v>75</v>
      </c>
      <c r="L29" s="3">
        <v>75</v>
      </c>
      <c r="M29" s="1">
        <v>75</v>
      </c>
      <c r="N29" s="8">
        <f t="shared" si="1"/>
        <v>775</v>
      </c>
      <c r="O29" s="7">
        <f t="shared" si="0"/>
        <v>77.5</v>
      </c>
    </row>
    <row r="30" spans="2:15" ht="15.5" x14ac:dyDescent="0.35">
      <c r="B30" s="1">
        <v>28</v>
      </c>
      <c r="C30" s="2" t="s">
        <v>9</v>
      </c>
      <c r="D30" s="3">
        <v>75</v>
      </c>
      <c r="E30" s="3">
        <v>75</v>
      </c>
      <c r="F30" s="3">
        <v>75</v>
      </c>
      <c r="G30" s="3">
        <v>75</v>
      </c>
      <c r="H30" s="4">
        <v>80</v>
      </c>
      <c r="I30" s="3">
        <v>75</v>
      </c>
      <c r="J30" s="3">
        <v>75</v>
      </c>
      <c r="K30" s="3">
        <v>75</v>
      </c>
      <c r="L30" s="3">
        <v>75</v>
      </c>
      <c r="M30" s="1">
        <v>75</v>
      </c>
      <c r="N30" s="8">
        <f t="shared" si="1"/>
        <v>755</v>
      </c>
      <c r="O30" s="7">
        <f t="shared" si="0"/>
        <v>75.5</v>
      </c>
    </row>
    <row r="31" spans="2:15" ht="15.5" x14ac:dyDescent="0.35">
      <c r="B31" s="25">
        <v>29</v>
      </c>
      <c r="C31" s="35" t="s">
        <v>29</v>
      </c>
      <c r="D31" s="24">
        <v>75</v>
      </c>
      <c r="E31" s="24">
        <v>75</v>
      </c>
      <c r="F31" s="24">
        <v>75</v>
      </c>
      <c r="G31" s="24">
        <v>75</v>
      </c>
      <c r="H31" s="24">
        <v>75</v>
      </c>
      <c r="I31" s="24">
        <v>75</v>
      </c>
      <c r="J31" s="24">
        <v>75</v>
      </c>
      <c r="K31" s="24">
        <v>75</v>
      </c>
      <c r="L31" s="24">
        <v>75</v>
      </c>
      <c r="M31" s="25">
        <v>75</v>
      </c>
      <c r="N31" s="24">
        <f t="shared" si="1"/>
        <v>750</v>
      </c>
      <c r="O31" s="24">
        <f t="shared" si="0"/>
        <v>75</v>
      </c>
    </row>
    <row r="32" spans="2:15" ht="15.5" x14ac:dyDescent="0.35">
      <c r="B32" s="1">
        <v>30</v>
      </c>
      <c r="C32" s="2" t="s">
        <v>10</v>
      </c>
      <c r="D32" s="3">
        <v>75</v>
      </c>
      <c r="E32" s="3">
        <v>75</v>
      </c>
      <c r="F32" s="3">
        <v>75</v>
      </c>
      <c r="G32" s="3">
        <v>75</v>
      </c>
      <c r="H32" s="3">
        <v>75</v>
      </c>
      <c r="I32" s="3">
        <v>75</v>
      </c>
      <c r="J32" s="3">
        <v>75</v>
      </c>
      <c r="K32" s="3">
        <v>75</v>
      </c>
      <c r="L32" s="3">
        <v>75</v>
      </c>
      <c r="M32" s="1">
        <v>75</v>
      </c>
      <c r="N32" s="8">
        <f t="shared" si="1"/>
        <v>750</v>
      </c>
      <c r="O32" s="3">
        <f t="shared" si="0"/>
        <v>75</v>
      </c>
    </row>
  </sheetData>
  <sortState xmlns:xlrd2="http://schemas.microsoft.com/office/spreadsheetml/2017/richdata2" ref="C3:E34">
    <sortCondition ref="C3:C34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2"/>
  <sheetViews>
    <sheetView topLeftCell="A3" workbookViewId="0">
      <selection activeCell="I22" sqref="I22"/>
    </sheetView>
  </sheetViews>
  <sheetFormatPr defaultRowHeight="14.5" x14ac:dyDescent="0.35"/>
  <cols>
    <col min="3" max="3" width="24.1796875" customWidth="1"/>
    <col min="9" max="9" width="16.7265625" customWidth="1"/>
    <col min="11" max="11" width="0" hidden="1" customWidth="1"/>
    <col min="13" max="13" width="13" customWidth="1"/>
    <col min="14" max="14" width="12.1796875" customWidth="1"/>
  </cols>
  <sheetData>
    <row r="2" spans="2:14" ht="15.5" x14ac:dyDescent="0.35">
      <c r="B2" s="1" t="s">
        <v>41</v>
      </c>
      <c r="C2" s="1" t="s">
        <v>0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8" t="s">
        <v>11</v>
      </c>
      <c r="N2" s="7" t="s">
        <v>31</v>
      </c>
    </row>
    <row r="3" spans="2:14" ht="15.5" x14ac:dyDescent="0.35">
      <c r="B3" s="1">
        <v>1</v>
      </c>
      <c r="C3" s="2" t="s">
        <v>30</v>
      </c>
      <c r="D3" s="3">
        <v>75</v>
      </c>
      <c r="E3" s="3">
        <v>75</v>
      </c>
      <c r="F3" s="3">
        <v>75</v>
      </c>
      <c r="G3" s="3">
        <v>75</v>
      </c>
      <c r="H3" s="3">
        <v>75</v>
      </c>
      <c r="I3" s="4">
        <v>95</v>
      </c>
      <c r="J3" s="4">
        <v>100</v>
      </c>
      <c r="K3" s="3"/>
      <c r="L3" s="4">
        <v>100</v>
      </c>
      <c r="M3" s="8">
        <f t="shared" ref="M3:M32" si="0">SUM(D3:L3)</f>
        <v>670</v>
      </c>
      <c r="N3" s="3">
        <f t="shared" ref="N3:N32" si="1">AVERAGE(D3:L3)</f>
        <v>83.75</v>
      </c>
    </row>
    <row r="4" spans="2:14" ht="15.5" x14ac:dyDescent="0.35">
      <c r="B4" s="1">
        <v>2</v>
      </c>
      <c r="C4" s="2" t="s">
        <v>1</v>
      </c>
      <c r="D4" s="3">
        <v>75</v>
      </c>
      <c r="E4" s="3">
        <v>75</v>
      </c>
      <c r="F4" s="3">
        <v>75</v>
      </c>
      <c r="G4" s="3">
        <v>75</v>
      </c>
      <c r="H4" s="3">
        <v>75</v>
      </c>
      <c r="I4" s="3">
        <v>75</v>
      </c>
      <c r="J4" s="3">
        <v>75</v>
      </c>
      <c r="K4" s="3">
        <v>75</v>
      </c>
      <c r="L4" s="3">
        <v>75</v>
      </c>
      <c r="M4" s="8">
        <f t="shared" si="0"/>
        <v>675</v>
      </c>
      <c r="N4" s="3">
        <f t="shared" si="1"/>
        <v>75</v>
      </c>
    </row>
    <row r="5" spans="2:14" ht="15.5" x14ac:dyDescent="0.35">
      <c r="B5" s="1">
        <v>3</v>
      </c>
      <c r="C5" s="2" t="s">
        <v>17</v>
      </c>
      <c r="D5" s="3">
        <v>75</v>
      </c>
      <c r="E5" s="3">
        <v>75</v>
      </c>
      <c r="F5" s="3">
        <v>75</v>
      </c>
      <c r="G5" s="3">
        <v>75</v>
      </c>
      <c r="H5" s="3">
        <v>75</v>
      </c>
      <c r="I5" s="3">
        <v>75</v>
      </c>
      <c r="J5" s="3">
        <v>75</v>
      </c>
      <c r="K5" s="3">
        <v>75</v>
      </c>
      <c r="L5" s="3">
        <v>75</v>
      </c>
      <c r="M5" s="8">
        <f t="shared" si="0"/>
        <v>675</v>
      </c>
      <c r="N5" s="3">
        <f t="shared" si="1"/>
        <v>75</v>
      </c>
    </row>
    <row r="6" spans="2:14" ht="15.5" x14ac:dyDescent="0.35">
      <c r="B6" s="1">
        <v>4</v>
      </c>
      <c r="C6" s="2" t="s">
        <v>14</v>
      </c>
      <c r="D6" s="3">
        <v>75</v>
      </c>
      <c r="E6" s="3">
        <v>75</v>
      </c>
      <c r="F6" s="3">
        <v>75</v>
      </c>
      <c r="G6" s="3">
        <v>75</v>
      </c>
      <c r="H6" s="3">
        <v>75</v>
      </c>
      <c r="I6" s="3">
        <v>75</v>
      </c>
      <c r="J6" s="3">
        <v>75</v>
      </c>
      <c r="K6" s="3">
        <v>75</v>
      </c>
      <c r="L6" s="3">
        <v>75</v>
      </c>
      <c r="M6" s="8">
        <f t="shared" si="0"/>
        <v>675</v>
      </c>
      <c r="N6" s="3">
        <f t="shared" si="1"/>
        <v>75</v>
      </c>
    </row>
    <row r="7" spans="2:14" ht="15.5" x14ac:dyDescent="0.35">
      <c r="B7" s="25">
        <v>5</v>
      </c>
      <c r="C7" s="35" t="s">
        <v>24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2:14" ht="15.5" x14ac:dyDescent="0.35">
      <c r="B8" s="25">
        <v>6</v>
      </c>
      <c r="C8" s="35" t="s">
        <v>27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2:14" ht="15.5" x14ac:dyDescent="0.35">
      <c r="B9" s="1">
        <v>7</v>
      </c>
      <c r="C9" s="2" t="s">
        <v>2</v>
      </c>
      <c r="D9" s="3">
        <v>75</v>
      </c>
      <c r="E9" s="3">
        <v>75</v>
      </c>
      <c r="F9" s="3">
        <v>75</v>
      </c>
      <c r="G9" s="3">
        <v>75</v>
      </c>
      <c r="H9" s="3">
        <v>75</v>
      </c>
      <c r="I9" s="3">
        <v>75</v>
      </c>
      <c r="J9" s="3">
        <v>75</v>
      </c>
      <c r="K9" s="3">
        <v>75</v>
      </c>
      <c r="L9" s="3">
        <v>75</v>
      </c>
      <c r="M9" s="8">
        <f t="shared" si="0"/>
        <v>675</v>
      </c>
      <c r="N9" s="3">
        <f t="shared" si="1"/>
        <v>75</v>
      </c>
    </row>
    <row r="10" spans="2:14" ht="15.5" x14ac:dyDescent="0.35">
      <c r="B10" s="1">
        <v>8</v>
      </c>
      <c r="C10" s="2" t="s">
        <v>28</v>
      </c>
      <c r="D10" s="3">
        <v>75</v>
      </c>
      <c r="E10" s="3">
        <v>75</v>
      </c>
      <c r="F10" s="3">
        <v>75</v>
      </c>
      <c r="G10" s="3">
        <v>75</v>
      </c>
      <c r="H10" s="3">
        <v>75</v>
      </c>
      <c r="I10" s="3">
        <v>75</v>
      </c>
      <c r="J10" s="3">
        <v>75</v>
      </c>
      <c r="K10" s="3">
        <v>75</v>
      </c>
      <c r="L10" s="3">
        <v>75</v>
      </c>
      <c r="M10" s="8">
        <f t="shared" si="0"/>
        <v>675</v>
      </c>
      <c r="N10" s="3">
        <f t="shared" si="1"/>
        <v>75</v>
      </c>
    </row>
    <row r="11" spans="2:14" ht="15.5" x14ac:dyDescent="0.35">
      <c r="B11" s="1">
        <v>9</v>
      </c>
      <c r="C11" s="2" t="s">
        <v>13</v>
      </c>
      <c r="D11" s="3">
        <v>75</v>
      </c>
      <c r="E11" s="3">
        <v>75</v>
      </c>
      <c r="F11" s="3">
        <v>75</v>
      </c>
      <c r="G11" s="3">
        <v>75</v>
      </c>
      <c r="H11" s="3">
        <v>75</v>
      </c>
      <c r="I11" s="3">
        <v>75</v>
      </c>
      <c r="J11" s="4">
        <v>80</v>
      </c>
      <c r="K11" s="3"/>
      <c r="L11" s="4">
        <v>95</v>
      </c>
      <c r="M11" s="8">
        <f t="shared" si="0"/>
        <v>625</v>
      </c>
      <c r="N11" s="3">
        <f t="shared" si="1"/>
        <v>78.125</v>
      </c>
    </row>
    <row r="12" spans="2:14" ht="15.5" x14ac:dyDescent="0.35">
      <c r="B12" s="1">
        <v>10</v>
      </c>
      <c r="C12" s="2" t="s">
        <v>3</v>
      </c>
      <c r="D12" s="3">
        <v>75</v>
      </c>
      <c r="E12" s="3">
        <v>75</v>
      </c>
      <c r="F12" s="3">
        <v>75</v>
      </c>
      <c r="G12" s="3">
        <v>75</v>
      </c>
      <c r="H12" s="3">
        <v>75</v>
      </c>
      <c r="I12" s="3">
        <v>75</v>
      </c>
      <c r="J12" s="3">
        <v>75</v>
      </c>
      <c r="K12" s="3">
        <v>75</v>
      </c>
      <c r="L12" s="3">
        <v>75</v>
      </c>
      <c r="M12" s="8">
        <f t="shared" si="0"/>
        <v>675</v>
      </c>
      <c r="N12" s="3">
        <f t="shared" si="1"/>
        <v>75</v>
      </c>
    </row>
    <row r="13" spans="2:14" ht="15.5" x14ac:dyDescent="0.35">
      <c r="B13" s="1">
        <v>11</v>
      </c>
      <c r="C13" s="2" t="s">
        <v>8</v>
      </c>
      <c r="D13" s="3">
        <v>75</v>
      </c>
      <c r="E13" s="3">
        <v>75</v>
      </c>
      <c r="F13" s="3">
        <v>75</v>
      </c>
      <c r="G13" s="3">
        <v>75</v>
      </c>
      <c r="H13" s="3">
        <v>75</v>
      </c>
      <c r="I13" s="3">
        <v>75</v>
      </c>
      <c r="J13" s="3">
        <v>75</v>
      </c>
      <c r="K13" s="3">
        <v>75</v>
      </c>
      <c r="L13" s="3">
        <v>75</v>
      </c>
      <c r="M13" s="8">
        <f t="shared" si="0"/>
        <v>675</v>
      </c>
      <c r="N13" s="3">
        <f t="shared" si="1"/>
        <v>75</v>
      </c>
    </row>
    <row r="14" spans="2:14" ht="15.5" x14ac:dyDescent="0.35">
      <c r="B14" s="1">
        <v>12</v>
      </c>
      <c r="C14" s="2" t="s">
        <v>22</v>
      </c>
      <c r="D14" s="3">
        <v>75</v>
      </c>
      <c r="E14" s="3">
        <v>75</v>
      </c>
      <c r="F14" s="3">
        <v>75</v>
      </c>
      <c r="G14" s="3">
        <v>75</v>
      </c>
      <c r="H14" s="3">
        <v>75</v>
      </c>
      <c r="I14" s="3">
        <v>75</v>
      </c>
      <c r="J14" s="3">
        <v>75</v>
      </c>
      <c r="K14" s="3">
        <v>75</v>
      </c>
      <c r="L14" s="3">
        <v>75</v>
      </c>
      <c r="M14" s="8">
        <f t="shared" si="0"/>
        <v>675</v>
      </c>
      <c r="N14" s="3">
        <f t="shared" si="1"/>
        <v>75</v>
      </c>
    </row>
    <row r="15" spans="2:14" ht="15.5" x14ac:dyDescent="0.35">
      <c r="B15" s="1">
        <v>13</v>
      </c>
      <c r="C15" s="2" t="s">
        <v>18</v>
      </c>
      <c r="D15" s="3">
        <v>75</v>
      </c>
      <c r="E15" s="3">
        <v>75</v>
      </c>
      <c r="F15" s="3">
        <v>75</v>
      </c>
      <c r="G15" s="3">
        <v>75</v>
      </c>
      <c r="H15" s="3">
        <v>75</v>
      </c>
      <c r="I15" s="3">
        <v>75</v>
      </c>
      <c r="J15" s="3">
        <v>75</v>
      </c>
      <c r="K15" s="3">
        <v>75</v>
      </c>
      <c r="L15" s="3">
        <v>75</v>
      </c>
      <c r="M15" s="8">
        <f t="shared" si="0"/>
        <v>675</v>
      </c>
      <c r="N15" s="3">
        <f t="shared" si="1"/>
        <v>75</v>
      </c>
    </row>
    <row r="16" spans="2:14" ht="15.5" x14ac:dyDescent="0.35">
      <c r="B16" s="25">
        <v>14</v>
      </c>
      <c r="C16" s="35" t="s">
        <v>26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2:14" ht="15.5" x14ac:dyDescent="0.35">
      <c r="B17" s="1">
        <v>15</v>
      </c>
      <c r="C17" s="2" t="s">
        <v>12</v>
      </c>
      <c r="D17" s="3">
        <v>75</v>
      </c>
      <c r="E17" s="3">
        <v>75</v>
      </c>
      <c r="F17" s="3">
        <v>75</v>
      </c>
      <c r="G17" s="4">
        <v>100</v>
      </c>
      <c r="H17" s="3">
        <v>75</v>
      </c>
      <c r="I17" s="3">
        <v>75</v>
      </c>
      <c r="J17" s="4">
        <v>90</v>
      </c>
      <c r="K17" s="3"/>
      <c r="L17" s="4">
        <v>90</v>
      </c>
      <c r="M17" s="8">
        <f t="shared" si="0"/>
        <v>655</v>
      </c>
      <c r="N17" s="3">
        <f t="shared" si="1"/>
        <v>81.875</v>
      </c>
    </row>
    <row r="18" spans="2:14" ht="15.5" x14ac:dyDescent="0.35">
      <c r="B18" s="1">
        <v>16</v>
      </c>
      <c r="C18" s="2" t="s">
        <v>23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75</v>
      </c>
      <c r="L18" s="3">
        <v>75</v>
      </c>
      <c r="M18" s="8">
        <f t="shared" si="0"/>
        <v>675</v>
      </c>
      <c r="N18" s="3">
        <f t="shared" si="1"/>
        <v>75</v>
      </c>
    </row>
    <row r="19" spans="2:14" ht="15.5" x14ac:dyDescent="0.35">
      <c r="B19" s="1">
        <v>17</v>
      </c>
      <c r="C19" s="2" t="s">
        <v>4</v>
      </c>
      <c r="D19" s="3">
        <v>75</v>
      </c>
      <c r="E19" s="3">
        <v>75</v>
      </c>
      <c r="F19" s="3">
        <v>75</v>
      </c>
      <c r="G19" s="3">
        <v>75</v>
      </c>
      <c r="H19" s="3">
        <v>75</v>
      </c>
      <c r="I19" s="4">
        <v>90</v>
      </c>
      <c r="J19" s="4">
        <v>95</v>
      </c>
      <c r="K19" s="3"/>
      <c r="L19" s="4">
        <v>85</v>
      </c>
      <c r="M19" s="8">
        <f t="shared" si="0"/>
        <v>645</v>
      </c>
      <c r="N19" s="3">
        <f t="shared" si="1"/>
        <v>80.625</v>
      </c>
    </row>
    <row r="20" spans="2:14" ht="15.5" x14ac:dyDescent="0.35">
      <c r="B20" s="1">
        <v>18</v>
      </c>
      <c r="C20" s="2" t="s">
        <v>20</v>
      </c>
      <c r="D20" s="3">
        <v>50</v>
      </c>
      <c r="E20" s="3">
        <v>50</v>
      </c>
      <c r="F20" s="3">
        <v>50</v>
      </c>
      <c r="G20" s="3">
        <v>50</v>
      </c>
      <c r="H20" s="3">
        <v>50</v>
      </c>
      <c r="I20" s="3">
        <v>50</v>
      </c>
      <c r="J20" s="3">
        <v>75</v>
      </c>
      <c r="K20" s="3">
        <v>75</v>
      </c>
      <c r="L20" s="3">
        <v>75</v>
      </c>
      <c r="M20" s="8">
        <f t="shared" si="0"/>
        <v>525</v>
      </c>
      <c r="N20" s="3">
        <f t="shared" si="1"/>
        <v>58.333333333333336</v>
      </c>
    </row>
    <row r="21" spans="2:14" ht="15.5" x14ac:dyDescent="0.35">
      <c r="B21" s="1">
        <v>19</v>
      </c>
      <c r="C21" s="2" t="s">
        <v>15</v>
      </c>
      <c r="D21" s="3">
        <v>75</v>
      </c>
      <c r="E21" s="3">
        <v>75</v>
      </c>
      <c r="F21" s="4">
        <v>100</v>
      </c>
      <c r="G21" s="3">
        <v>75</v>
      </c>
      <c r="H21" s="3">
        <v>75</v>
      </c>
      <c r="I21" s="4">
        <v>100</v>
      </c>
      <c r="J21" s="3">
        <v>75</v>
      </c>
      <c r="K21" s="3">
        <v>75</v>
      </c>
      <c r="L21" s="3">
        <v>75</v>
      </c>
      <c r="M21" s="8">
        <f t="shared" si="0"/>
        <v>725</v>
      </c>
      <c r="N21" s="3">
        <f t="shared" si="1"/>
        <v>80.555555555555557</v>
      </c>
    </row>
    <row r="22" spans="2:14" ht="15.5" x14ac:dyDescent="0.35">
      <c r="B22" s="1">
        <v>20</v>
      </c>
      <c r="C22" s="2" t="s">
        <v>19</v>
      </c>
      <c r="D22" s="3">
        <v>75</v>
      </c>
      <c r="E22" s="3">
        <v>75</v>
      </c>
      <c r="F22" s="3">
        <v>75</v>
      </c>
      <c r="G22" s="3">
        <v>75</v>
      </c>
      <c r="H22" s="3">
        <v>75</v>
      </c>
      <c r="I22" s="3">
        <v>75</v>
      </c>
      <c r="J22" s="3">
        <v>75</v>
      </c>
      <c r="K22" s="3">
        <v>75</v>
      </c>
      <c r="L22" s="3">
        <v>75</v>
      </c>
      <c r="M22" s="8">
        <f t="shared" si="0"/>
        <v>675</v>
      </c>
      <c r="N22" s="3">
        <f t="shared" si="1"/>
        <v>75</v>
      </c>
    </row>
    <row r="23" spans="2:14" ht="15.5" x14ac:dyDescent="0.35">
      <c r="B23" s="1">
        <v>21</v>
      </c>
      <c r="C23" s="2" t="s">
        <v>86</v>
      </c>
      <c r="D23" s="3">
        <v>75</v>
      </c>
      <c r="E23" s="3">
        <v>75</v>
      </c>
      <c r="F23" s="3">
        <v>75</v>
      </c>
      <c r="G23" s="3">
        <v>75</v>
      </c>
      <c r="H23" s="3">
        <v>75</v>
      </c>
      <c r="I23" s="3">
        <v>75</v>
      </c>
      <c r="J23" s="3">
        <v>75</v>
      </c>
      <c r="K23" s="3">
        <v>75</v>
      </c>
      <c r="L23" s="3">
        <v>75</v>
      </c>
      <c r="M23" s="8">
        <f t="shared" si="0"/>
        <v>675</v>
      </c>
      <c r="N23" s="3">
        <f t="shared" si="1"/>
        <v>75</v>
      </c>
    </row>
    <row r="24" spans="2:14" ht="15.5" x14ac:dyDescent="0.35">
      <c r="B24" s="1">
        <v>22</v>
      </c>
      <c r="C24" s="2" t="s">
        <v>5</v>
      </c>
      <c r="D24" s="3">
        <v>75</v>
      </c>
      <c r="E24" s="3">
        <v>75</v>
      </c>
      <c r="F24" s="3">
        <v>75</v>
      </c>
      <c r="G24" s="3">
        <v>75</v>
      </c>
      <c r="H24" s="3">
        <v>75</v>
      </c>
      <c r="I24" s="3">
        <v>75</v>
      </c>
      <c r="J24" s="3">
        <v>75</v>
      </c>
      <c r="K24" s="3">
        <v>75</v>
      </c>
      <c r="L24" s="3">
        <v>75</v>
      </c>
      <c r="M24" s="8">
        <f t="shared" si="0"/>
        <v>675</v>
      </c>
      <c r="N24" s="3">
        <f t="shared" si="1"/>
        <v>75</v>
      </c>
    </row>
    <row r="25" spans="2:14" ht="15.5" x14ac:dyDescent="0.35">
      <c r="B25" s="1">
        <v>23</v>
      </c>
      <c r="C25" s="2" t="s">
        <v>16</v>
      </c>
      <c r="D25" s="3">
        <v>75</v>
      </c>
      <c r="E25" s="3">
        <v>75</v>
      </c>
      <c r="F25" s="3">
        <v>75</v>
      </c>
      <c r="G25" s="3">
        <v>75</v>
      </c>
      <c r="H25" s="3">
        <v>75</v>
      </c>
      <c r="I25" s="3">
        <v>75</v>
      </c>
      <c r="J25" s="4">
        <v>85</v>
      </c>
      <c r="K25" s="4">
        <v>75</v>
      </c>
      <c r="L25" s="4">
        <v>80</v>
      </c>
      <c r="M25" s="8">
        <f t="shared" si="0"/>
        <v>690</v>
      </c>
      <c r="N25" s="3">
        <f>AVERAGE(D25:L25)</f>
        <v>76.666666666666671</v>
      </c>
    </row>
    <row r="26" spans="2:14" ht="15.5" x14ac:dyDescent="0.35">
      <c r="B26" s="1">
        <v>24</v>
      </c>
      <c r="C26" s="2" t="s">
        <v>6</v>
      </c>
      <c r="D26" s="3">
        <v>75</v>
      </c>
      <c r="E26" s="3">
        <v>75</v>
      </c>
      <c r="F26" s="3">
        <v>75</v>
      </c>
      <c r="G26" s="3">
        <v>75</v>
      </c>
      <c r="H26" s="3">
        <v>75</v>
      </c>
      <c r="I26" s="3">
        <v>75</v>
      </c>
      <c r="J26" s="3">
        <v>75</v>
      </c>
      <c r="K26" s="3">
        <v>75</v>
      </c>
      <c r="L26" s="3">
        <v>75</v>
      </c>
      <c r="M26" s="8">
        <f t="shared" si="0"/>
        <v>675</v>
      </c>
      <c r="N26" s="3">
        <f t="shared" si="1"/>
        <v>75</v>
      </c>
    </row>
    <row r="27" spans="2:14" ht="15.5" x14ac:dyDescent="0.35">
      <c r="B27" s="25">
        <v>25</v>
      </c>
      <c r="C27" s="35" t="s">
        <v>25</v>
      </c>
      <c r="D27" s="24">
        <v>75</v>
      </c>
      <c r="E27" s="24">
        <v>75</v>
      </c>
      <c r="F27" s="24">
        <v>75</v>
      </c>
      <c r="G27" s="24">
        <v>75</v>
      </c>
      <c r="H27" s="24">
        <v>75</v>
      </c>
      <c r="I27" s="24">
        <v>75</v>
      </c>
      <c r="J27" s="24">
        <v>75</v>
      </c>
      <c r="K27" s="24">
        <v>75</v>
      </c>
      <c r="L27" s="24">
        <v>75</v>
      </c>
      <c r="M27" s="24">
        <f t="shared" si="0"/>
        <v>675</v>
      </c>
      <c r="N27" s="24">
        <f t="shared" si="1"/>
        <v>75</v>
      </c>
    </row>
    <row r="28" spans="2:14" ht="15.5" x14ac:dyDescent="0.35">
      <c r="B28" s="1">
        <v>26</v>
      </c>
      <c r="C28" s="2" t="s">
        <v>7</v>
      </c>
      <c r="D28" s="3">
        <v>75</v>
      </c>
      <c r="E28" s="3">
        <v>75</v>
      </c>
      <c r="F28" s="3">
        <v>75</v>
      </c>
      <c r="G28" s="3">
        <v>75</v>
      </c>
      <c r="H28" s="3">
        <v>75</v>
      </c>
      <c r="I28" s="3">
        <v>75</v>
      </c>
      <c r="J28" s="3">
        <v>75</v>
      </c>
      <c r="K28" s="3">
        <v>75</v>
      </c>
      <c r="L28" s="3">
        <v>75</v>
      </c>
      <c r="M28" s="8">
        <f t="shared" si="0"/>
        <v>675</v>
      </c>
      <c r="N28" s="3">
        <f t="shared" si="1"/>
        <v>75</v>
      </c>
    </row>
    <row r="29" spans="2:14" ht="15.5" x14ac:dyDescent="0.35">
      <c r="B29" s="1">
        <v>27</v>
      </c>
      <c r="C29" s="2" t="s">
        <v>21</v>
      </c>
      <c r="D29" s="3">
        <v>75</v>
      </c>
      <c r="E29" s="3">
        <v>75</v>
      </c>
      <c r="F29" s="3">
        <v>75</v>
      </c>
      <c r="G29" s="3">
        <v>75</v>
      </c>
      <c r="H29" s="3">
        <v>75</v>
      </c>
      <c r="I29" s="3">
        <v>75</v>
      </c>
      <c r="J29" s="3">
        <v>75</v>
      </c>
      <c r="K29" s="3">
        <v>75</v>
      </c>
      <c r="L29" s="3">
        <v>75</v>
      </c>
      <c r="M29" s="8">
        <f t="shared" si="0"/>
        <v>675</v>
      </c>
      <c r="N29" s="3">
        <f t="shared" si="1"/>
        <v>75</v>
      </c>
    </row>
    <row r="30" spans="2:14" ht="15.5" x14ac:dyDescent="0.35">
      <c r="B30" s="1">
        <v>28</v>
      </c>
      <c r="C30" s="2" t="s">
        <v>9</v>
      </c>
      <c r="D30" s="3">
        <v>75</v>
      </c>
      <c r="E30" s="3">
        <v>75</v>
      </c>
      <c r="F30" s="3">
        <v>75</v>
      </c>
      <c r="G30" s="3">
        <v>75</v>
      </c>
      <c r="H30" s="3">
        <v>75</v>
      </c>
      <c r="I30" s="3">
        <v>75</v>
      </c>
      <c r="J30" s="3">
        <v>75</v>
      </c>
      <c r="K30" s="3">
        <v>75</v>
      </c>
      <c r="L30" s="3">
        <v>75</v>
      </c>
      <c r="M30" s="8">
        <f t="shared" si="0"/>
        <v>675</v>
      </c>
      <c r="N30" s="3">
        <f t="shared" si="1"/>
        <v>75</v>
      </c>
    </row>
    <row r="31" spans="2:14" ht="15.5" x14ac:dyDescent="0.35">
      <c r="B31" s="25">
        <v>29</v>
      </c>
      <c r="C31" s="35" t="s">
        <v>29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2:14" ht="15.5" x14ac:dyDescent="0.35">
      <c r="B32" s="1">
        <v>30</v>
      </c>
      <c r="C32" s="2" t="s">
        <v>10</v>
      </c>
      <c r="D32" s="3">
        <v>75</v>
      </c>
      <c r="E32" s="3">
        <v>75</v>
      </c>
      <c r="F32" s="3">
        <v>75</v>
      </c>
      <c r="G32" s="3">
        <v>75</v>
      </c>
      <c r="H32" s="3">
        <v>75</v>
      </c>
      <c r="I32" s="3">
        <v>75</v>
      </c>
      <c r="J32" s="3">
        <v>75</v>
      </c>
      <c r="K32" s="3">
        <v>75</v>
      </c>
      <c r="L32" s="3">
        <v>75</v>
      </c>
      <c r="M32" s="8">
        <f t="shared" si="0"/>
        <v>675</v>
      </c>
      <c r="N32" s="3">
        <f t="shared" si="1"/>
        <v>75</v>
      </c>
    </row>
  </sheetData>
  <phoneticPr fontId="2" type="noConversion"/>
  <conditionalFormatting sqref="N3:N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D77151"/>
        <color rgb="FFC4DC4C"/>
      </colorScale>
    </cfRule>
    <cfRule type="colorScale" priority="4">
      <colorScale>
        <cfvo type="min"/>
        <cfvo type="max"/>
        <color theme="5"/>
        <color theme="8" tint="0.39997558519241921"/>
      </colorScale>
    </cfRule>
    <cfRule type="colorScale" priority="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6C10-1A12-4978-A8EA-6D7DEAD8C555}">
  <dimension ref="A1:H31"/>
  <sheetViews>
    <sheetView topLeftCell="A9" workbookViewId="0">
      <selection activeCell="B22" sqref="B22"/>
    </sheetView>
  </sheetViews>
  <sheetFormatPr defaultRowHeight="14.5" x14ac:dyDescent="0.35"/>
  <cols>
    <col min="2" max="2" width="23.36328125" customWidth="1"/>
  </cols>
  <sheetData>
    <row r="1" spans="1:8" ht="15.5" x14ac:dyDescent="0.35">
      <c r="A1" s="1" t="s">
        <v>41</v>
      </c>
      <c r="B1" s="1" t="s">
        <v>0</v>
      </c>
      <c r="C1" s="42" t="s">
        <v>46</v>
      </c>
      <c r="D1" s="42" t="s">
        <v>73</v>
      </c>
      <c r="E1" s="42" t="s">
        <v>47</v>
      </c>
      <c r="F1" s="42" t="s">
        <v>48</v>
      </c>
      <c r="G1" s="42" t="s">
        <v>74</v>
      </c>
      <c r="H1" s="42" t="s">
        <v>75</v>
      </c>
    </row>
    <row r="2" spans="1:8" ht="15.5" x14ac:dyDescent="0.35">
      <c r="A2" s="1">
        <v>1</v>
      </c>
      <c r="B2" s="1" t="s">
        <v>30</v>
      </c>
      <c r="C2" s="42">
        <v>90</v>
      </c>
      <c r="D2" s="42">
        <v>80</v>
      </c>
      <c r="E2" s="42">
        <v>85</v>
      </c>
      <c r="F2" s="42">
        <v>100</v>
      </c>
      <c r="G2" s="42"/>
      <c r="H2" s="42">
        <f>AVERAGE(C2:G2)</f>
        <v>88.75</v>
      </c>
    </row>
    <row r="3" spans="1:8" ht="15.5" x14ac:dyDescent="0.35">
      <c r="A3" s="1">
        <v>2</v>
      </c>
      <c r="B3" s="1" t="s">
        <v>1</v>
      </c>
      <c r="C3" s="42">
        <v>90</v>
      </c>
      <c r="D3" s="42">
        <v>80</v>
      </c>
      <c r="E3" s="42">
        <v>80</v>
      </c>
      <c r="F3" s="42">
        <v>100</v>
      </c>
      <c r="G3" s="42"/>
      <c r="H3" s="42">
        <f t="shared" ref="H3:H31" si="0">AVERAGE(C3:G3)</f>
        <v>87.5</v>
      </c>
    </row>
    <row r="4" spans="1:8" ht="15.5" x14ac:dyDescent="0.35">
      <c r="A4" s="1">
        <v>3</v>
      </c>
      <c r="B4" s="1" t="s">
        <v>17</v>
      </c>
      <c r="C4" s="42">
        <v>80</v>
      </c>
      <c r="D4" s="42">
        <v>80</v>
      </c>
      <c r="E4" s="42">
        <v>80</v>
      </c>
      <c r="F4" s="42">
        <v>100</v>
      </c>
      <c r="G4" s="42"/>
      <c r="H4" s="42">
        <f t="shared" si="0"/>
        <v>85</v>
      </c>
    </row>
    <row r="5" spans="1:8" ht="15.5" x14ac:dyDescent="0.35">
      <c r="A5" s="1">
        <v>4</v>
      </c>
      <c r="B5" s="1" t="s">
        <v>14</v>
      </c>
      <c r="C5" s="42">
        <v>90</v>
      </c>
      <c r="D5" s="42">
        <v>90</v>
      </c>
      <c r="E5" s="42">
        <v>85</v>
      </c>
      <c r="F5" s="42">
        <v>100</v>
      </c>
      <c r="G5" s="42"/>
      <c r="H5" s="42">
        <f t="shared" si="0"/>
        <v>91.25</v>
      </c>
    </row>
    <row r="6" spans="1:8" ht="15.5" x14ac:dyDescent="0.35">
      <c r="A6" s="25">
        <v>5</v>
      </c>
      <c r="B6" s="25" t="s">
        <v>24</v>
      </c>
      <c r="C6" s="43"/>
      <c r="D6" s="43"/>
      <c r="E6" s="43"/>
      <c r="F6" s="43"/>
      <c r="G6" s="43"/>
      <c r="H6" s="43"/>
    </row>
    <row r="7" spans="1:8" ht="15.5" x14ac:dyDescent="0.35">
      <c r="A7" s="25">
        <v>6</v>
      </c>
      <c r="B7" s="25" t="s">
        <v>27</v>
      </c>
      <c r="C7" s="43"/>
      <c r="D7" s="43"/>
      <c r="E7" s="43"/>
      <c r="F7" s="43"/>
      <c r="G7" s="43"/>
      <c r="H7" s="43"/>
    </row>
    <row r="8" spans="1:8" ht="15.5" x14ac:dyDescent="0.35">
      <c r="A8" s="1">
        <v>7</v>
      </c>
      <c r="B8" s="1" t="s">
        <v>2</v>
      </c>
      <c r="C8" s="42">
        <v>90</v>
      </c>
      <c r="D8" s="42">
        <v>85</v>
      </c>
      <c r="E8" s="42">
        <v>85</v>
      </c>
      <c r="F8" s="42">
        <v>100</v>
      </c>
      <c r="G8" s="42"/>
      <c r="H8" s="42">
        <f t="shared" si="0"/>
        <v>90</v>
      </c>
    </row>
    <row r="9" spans="1:8" ht="15.5" x14ac:dyDescent="0.35">
      <c r="A9" s="25">
        <v>8</v>
      </c>
      <c r="B9" s="25" t="s">
        <v>28</v>
      </c>
      <c r="C9" s="43"/>
      <c r="D9" s="43"/>
      <c r="E9" s="43"/>
      <c r="F9" s="43"/>
      <c r="G9" s="43"/>
      <c r="H9" s="43"/>
    </row>
    <row r="10" spans="1:8" ht="15.5" x14ac:dyDescent="0.35">
      <c r="A10" s="1">
        <v>9</v>
      </c>
      <c r="B10" s="1" t="s">
        <v>13</v>
      </c>
      <c r="C10" s="42">
        <v>90</v>
      </c>
      <c r="D10" s="42">
        <v>85</v>
      </c>
      <c r="E10" s="42">
        <v>90</v>
      </c>
      <c r="F10" s="42">
        <v>100</v>
      </c>
      <c r="G10" s="42"/>
      <c r="H10" s="42">
        <f t="shared" si="0"/>
        <v>91.25</v>
      </c>
    </row>
    <row r="11" spans="1:8" ht="15.5" x14ac:dyDescent="0.35">
      <c r="A11" s="1">
        <v>10</v>
      </c>
      <c r="B11" s="1" t="s">
        <v>3</v>
      </c>
      <c r="C11" s="42">
        <v>100</v>
      </c>
      <c r="D11" s="42">
        <v>90</v>
      </c>
      <c r="E11" s="42">
        <v>90</v>
      </c>
      <c r="F11" s="42">
        <v>100</v>
      </c>
      <c r="G11" s="42"/>
      <c r="H11" s="42">
        <f t="shared" si="0"/>
        <v>95</v>
      </c>
    </row>
    <row r="12" spans="1:8" ht="15.5" x14ac:dyDescent="0.35">
      <c r="A12" s="1">
        <v>11</v>
      </c>
      <c r="B12" s="1" t="s">
        <v>8</v>
      </c>
      <c r="C12" s="42">
        <v>100</v>
      </c>
      <c r="D12" s="42">
        <v>90</v>
      </c>
      <c r="E12" s="42">
        <v>90</v>
      </c>
      <c r="F12" s="42">
        <v>100</v>
      </c>
      <c r="G12" s="42"/>
      <c r="H12" s="42">
        <f t="shared" si="0"/>
        <v>95</v>
      </c>
    </row>
    <row r="13" spans="1:8" ht="15.5" x14ac:dyDescent="0.35">
      <c r="A13" s="1">
        <v>12</v>
      </c>
      <c r="B13" s="1" t="s">
        <v>22</v>
      </c>
      <c r="C13" s="42">
        <v>90</v>
      </c>
      <c r="D13" s="42">
        <v>85</v>
      </c>
      <c r="E13" s="42">
        <v>90</v>
      </c>
      <c r="F13" s="42">
        <v>100</v>
      </c>
      <c r="G13" s="42"/>
      <c r="H13" s="42">
        <f t="shared" si="0"/>
        <v>91.25</v>
      </c>
    </row>
    <row r="14" spans="1:8" ht="15.5" x14ac:dyDescent="0.35">
      <c r="A14" s="1">
        <v>13</v>
      </c>
      <c r="B14" s="1" t="s">
        <v>18</v>
      </c>
      <c r="C14" s="42">
        <v>90</v>
      </c>
      <c r="D14" s="42">
        <v>90</v>
      </c>
      <c r="E14" s="42">
        <v>90</v>
      </c>
      <c r="F14" s="42">
        <v>100</v>
      </c>
      <c r="G14" s="42"/>
      <c r="H14" s="42">
        <f t="shared" si="0"/>
        <v>92.5</v>
      </c>
    </row>
    <row r="15" spans="1:8" ht="15.5" x14ac:dyDescent="0.35">
      <c r="A15" s="25">
        <v>14</v>
      </c>
      <c r="B15" s="25" t="s">
        <v>26</v>
      </c>
      <c r="C15" s="43"/>
      <c r="D15" s="43"/>
      <c r="E15" s="43"/>
      <c r="F15" s="43"/>
      <c r="G15" s="43"/>
      <c r="H15" s="43"/>
    </row>
    <row r="16" spans="1:8" ht="15.5" x14ac:dyDescent="0.35">
      <c r="A16" s="1">
        <v>15</v>
      </c>
      <c r="B16" s="1" t="s">
        <v>12</v>
      </c>
      <c r="C16" s="42">
        <v>90</v>
      </c>
      <c r="D16" s="42">
        <v>90</v>
      </c>
      <c r="E16" s="42">
        <v>90</v>
      </c>
      <c r="F16" s="42">
        <v>100</v>
      </c>
      <c r="G16" s="42"/>
      <c r="H16" s="42">
        <f t="shared" si="0"/>
        <v>92.5</v>
      </c>
    </row>
    <row r="17" spans="1:8" ht="15.5" x14ac:dyDescent="0.35">
      <c r="A17" s="1">
        <v>16</v>
      </c>
      <c r="B17" s="1" t="s">
        <v>23</v>
      </c>
      <c r="C17" s="42">
        <v>100</v>
      </c>
      <c r="D17" s="42">
        <v>90</v>
      </c>
      <c r="E17" s="42">
        <v>85</v>
      </c>
      <c r="F17" s="42">
        <v>100</v>
      </c>
      <c r="G17" s="42"/>
      <c r="H17" s="42">
        <f t="shared" si="0"/>
        <v>93.75</v>
      </c>
    </row>
    <row r="18" spans="1:8" ht="15.5" x14ac:dyDescent="0.35">
      <c r="A18" s="1">
        <v>17</v>
      </c>
      <c r="B18" s="1" t="s">
        <v>4</v>
      </c>
      <c r="C18" s="42">
        <v>90</v>
      </c>
      <c r="D18" s="42">
        <v>85</v>
      </c>
      <c r="E18" s="42">
        <v>90</v>
      </c>
      <c r="F18" s="42">
        <v>100</v>
      </c>
      <c r="G18" s="42"/>
      <c r="H18" s="42">
        <f t="shared" si="0"/>
        <v>91.25</v>
      </c>
    </row>
    <row r="19" spans="1:8" ht="15.5" x14ac:dyDescent="0.35">
      <c r="A19" s="1">
        <v>18</v>
      </c>
      <c r="B19" s="1" t="s">
        <v>20</v>
      </c>
      <c r="C19" s="42">
        <v>90</v>
      </c>
      <c r="D19" s="42">
        <v>90</v>
      </c>
      <c r="E19" s="42">
        <v>90</v>
      </c>
      <c r="F19" s="42">
        <v>100</v>
      </c>
      <c r="G19" s="42"/>
      <c r="H19" s="42">
        <f t="shared" si="0"/>
        <v>92.5</v>
      </c>
    </row>
    <row r="20" spans="1:8" ht="15.5" x14ac:dyDescent="0.35">
      <c r="A20" s="1">
        <v>19</v>
      </c>
      <c r="B20" s="1" t="s">
        <v>15</v>
      </c>
      <c r="C20" s="42">
        <v>90</v>
      </c>
      <c r="D20" s="42">
        <v>100</v>
      </c>
      <c r="E20" s="42">
        <v>100</v>
      </c>
      <c r="F20" s="42">
        <v>100</v>
      </c>
      <c r="G20" s="42"/>
      <c r="H20" s="42">
        <f t="shared" si="0"/>
        <v>97.5</v>
      </c>
    </row>
    <row r="21" spans="1:8" ht="15.5" x14ac:dyDescent="0.35">
      <c r="A21" s="1">
        <v>20</v>
      </c>
      <c r="B21" s="1" t="s">
        <v>19</v>
      </c>
      <c r="C21" s="42">
        <v>90</v>
      </c>
      <c r="D21" s="42">
        <v>85</v>
      </c>
      <c r="E21" s="42">
        <v>85</v>
      </c>
      <c r="F21" s="42">
        <v>100</v>
      </c>
      <c r="G21" s="42"/>
      <c r="H21" s="42">
        <f t="shared" si="0"/>
        <v>90</v>
      </c>
    </row>
    <row r="22" spans="1:8" ht="15.5" x14ac:dyDescent="0.35">
      <c r="A22" s="1">
        <v>21</v>
      </c>
      <c r="B22" s="1" t="s">
        <v>86</v>
      </c>
      <c r="C22" s="42">
        <v>90</v>
      </c>
      <c r="D22" s="42">
        <v>100</v>
      </c>
      <c r="E22" s="42">
        <v>90</v>
      </c>
      <c r="F22" s="42">
        <v>100</v>
      </c>
      <c r="G22" s="42"/>
      <c r="H22" s="42">
        <f t="shared" si="0"/>
        <v>95</v>
      </c>
    </row>
    <row r="23" spans="1:8" ht="15.5" x14ac:dyDescent="0.35">
      <c r="A23" s="1">
        <v>22</v>
      </c>
      <c r="B23" s="1" t="s">
        <v>5</v>
      </c>
      <c r="C23" s="42">
        <v>90</v>
      </c>
      <c r="D23" s="42">
        <v>90</v>
      </c>
      <c r="E23" s="42">
        <v>85</v>
      </c>
      <c r="F23" s="42">
        <v>100</v>
      </c>
      <c r="G23" s="42"/>
      <c r="H23" s="42">
        <f t="shared" si="0"/>
        <v>91.25</v>
      </c>
    </row>
    <row r="24" spans="1:8" ht="15.5" x14ac:dyDescent="0.35">
      <c r="A24" s="1">
        <v>23</v>
      </c>
      <c r="B24" s="1" t="s">
        <v>16</v>
      </c>
      <c r="C24" s="42">
        <v>90</v>
      </c>
      <c r="D24" s="42">
        <v>100</v>
      </c>
      <c r="E24" s="42">
        <v>90</v>
      </c>
      <c r="F24" s="42">
        <v>100</v>
      </c>
      <c r="G24" s="42"/>
      <c r="H24" s="42">
        <f t="shared" si="0"/>
        <v>95</v>
      </c>
    </row>
    <row r="25" spans="1:8" ht="15.5" x14ac:dyDescent="0.35">
      <c r="A25" s="1">
        <v>24</v>
      </c>
      <c r="B25" s="1" t="s">
        <v>6</v>
      </c>
      <c r="C25" s="42">
        <v>90</v>
      </c>
      <c r="D25" s="42">
        <v>85</v>
      </c>
      <c r="E25" s="42">
        <v>85</v>
      </c>
      <c r="F25" s="42">
        <v>100</v>
      </c>
      <c r="G25" s="42"/>
      <c r="H25" s="42">
        <f t="shared" si="0"/>
        <v>90</v>
      </c>
    </row>
    <row r="26" spans="1:8" ht="15.5" x14ac:dyDescent="0.35">
      <c r="A26" s="25">
        <v>25</v>
      </c>
      <c r="B26" s="25" t="s">
        <v>25</v>
      </c>
      <c r="C26" s="43"/>
      <c r="D26" s="43"/>
      <c r="E26" s="43"/>
      <c r="F26" s="43"/>
      <c r="G26" s="43"/>
      <c r="H26" s="43"/>
    </row>
    <row r="27" spans="1:8" ht="15.5" x14ac:dyDescent="0.35">
      <c r="A27" s="25">
        <v>26</v>
      </c>
      <c r="B27" s="25" t="s">
        <v>7</v>
      </c>
      <c r="C27" s="43"/>
      <c r="D27" s="43"/>
      <c r="E27" s="43"/>
      <c r="F27" s="43"/>
      <c r="G27" s="43"/>
      <c r="H27" s="43"/>
    </row>
    <row r="28" spans="1:8" ht="15.5" x14ac:dyDescent="0.35">
      <c r="A28" s="1">
        <v>27</v>
      </c>
      <c r="B28" s="1" t="s">
        <v>21</v>
      </c>
      <c r="C28" s="42">
        <v>90</v>
      </c>
      <c r="D28" s="42">
        <v>85</v>
      </c>
      <c r="E28" s="42">
        <v>90</v>
      </c>
      <c r="F28" s="42">
        <v>100</v>
      </c>
      <c r="G28" s="42"/>
      <c r="H28" s="42">
        <f t="shared" si="0"/>
        <v>91.25</v>
      </c>
    </row>
    <row r="29" spans="1:8" ht="15.5" x14ac:dyDescent="0.35">
      <c r="A29" s="1">
        <v>28</v>
      </c>
      <c r="B29" s="1" t="s">
        <v>9</v>
      </c>
      <c r="C29" s="42">
        <v>90</v>
      </c>
      <c r="D29" s="42">
        <v>85</v>
      </c>
      <c r="E29" s="42">
        <v>90</v>
      </c>
      <c r="F29" s="42">
        <v>100</v>
      </c>
      <c r="G29" s="42"/>
      <c r="H29" s="42">
        <f t="shared" si="0"/>
        <v>91.25</v>
      </c>
    </row>
    <row r="30" spans="1:8" ht="15.5" x14ac:dyDescent="0.35">
      <c r="A30" s="25">
        <v>29</v>
      </c>
      <c r="B30" s="25" t="s">
        <v>29</v>
      </c>
      <c r="C30" s="43"/>
      <c r="D30" s="43"/>
      <c r="E30" s="43"/>
      <c r="F30" s="43"/>
      <c r="G30" s="43"/>
      <c r="H30" s="43"/>
    </row>
    <row r="31" spans="1:8" ht="15.5" x14ac:dyDescent="0.35">
      <c r="A31" s="1">
        <v>30</v>
      </c>
      <c r="B31" s="1" t="s">
        <v>10</v>
      </c>
      <c r="C31" s="42">
        <v>90</v>
      </c>
      <c r="D31" s="42">
        <v>100</v>
      </c>
      <c r="E31" s="42">
        <v>90</v>
      </c>
      <c r="F31" s="42">
        <v>100</v>
      </c>
      <c r="G31" s="42"/>
      <c r="H31" s="42">
        <f t="shared" si="0"/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Nilai_Akhir</vt:lpstr>
      <vt:lpstr>Pertemuan1</vt:lpstr>
      <vt:lpstr>Pertemuan2</vt:lpstr>
      <vt:lpstr>Pertemuan3</vt:lpstr>
      <vt:lpstr>Pertemuan4</vt:lpstr>
      <vt:lpstr>Pertemuan5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</dc:creator>
  <cp:lastModifiedBy>user</cp:lastModifiedBy>
  <dcterms:created xsi:type="dcterms:W3CDTF">2022-10-14T01:31:04Z</dcterms:created>
  <dcterms:modified xsi:type="dcterms:W3CDTF">2022-11-02T08:23:46Z</dcterms:modified>
</cp:coreProperties>
</file>