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Desktop\Excel\Psycho Viswa Anna Motivation\Payroll\"/>
    </mc:Choice>
  </mc:AlternateContent>
  <xr:revisionPtr revIDLastSave="0" documentId="13_ncr:1_{8EDF3ECB-E363-4F01-B9EB-A864AE71618F}" xr6:coauthVersionLast="47" xr6:coauthVersionMax="47" xr10:uidLastSave="{00000000-0000-0000-0000-000000000000}"/>
  <bookViews>
    <workbookView xWindow="-108" yWindow="-108" windowWidth="23256" windowHeight="12456" xr2:uid="{DB6B4D06-5637-47D5-BEC8-60665D6B4286}"/>
  </bookViews>
  <sheets>
    <sheet name="Payroll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1" l="1"/>
  <c r="Z20" i="1"/>
  <c r="AA20" i="1"/>
  <c r="AB20" i="1"/>
  <c r="AD25" i="1"/>
  <c r="AD24" i="1"/>
  <c r="AD23" i="1"/>
  <c r="AD22" i="1"/>
  <c r="AB22" i="1"/>
  <c r="Y5" i="1"/>
  <c r="Z6" i="1"/>
  <c r="Y6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13" i="1"/>
  <c r="AA13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Z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X6" i="1"/>
  <c r="AB5" i="1"/>
  <c r="AA5" i="1"/>
  <c r="Z5" i="1"/>
  <c r="X5" i="1"/>
  <c r="AB4" i="1"/>
  <c r="AA4" i="1"/>
  <c r="Z4" i="1"/>
  <c r="Y4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4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5" i="1"/>
  <c r="D24" i="1"/>
  <c r="D23" i="1"/>
  <c r="D22" i="1"/>
  <c r="C24" i="1"/>
  <c r="C23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 l="1"/>
  <c r="N24" i="1"/>
  <c r="N25" i="1"/>
  <c r="N23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<sst xmlns="http://schemas.openxmlformats.org/spreadsheetml/2006/main" count="49" uniqueCount="48">
  <si>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</si>
  <si>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</si>
  <si>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</si>
  <si>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</si>
  <si>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Pay</t>
  </si>
  <si>
    <t>Kern</t>
  </si>
  <si>
    <t>Jon</t>
  </si>
  <si>
    <t>Howard</t>
  </si>
  <si>
    <t>Glenda</t>
  </si>
  <si>
    <t>O'Donnald</t>
  </si>
  <si>
    <t>Ron</t>
  </si>
  <si>
    <t>wendy</t>
  </si>
  <si>
    <t>Paul</t>
  </si>
  <si>
    <t>Smith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</si>
  <si>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</si>
  <si>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</si>
  <si>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</si>
  <si>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</si>
  <si>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</si>
  <si>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</si>
  <si>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</si>
  <si>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</si>
  <si>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</si>
  <si>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</si>
  <si>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</si>
  <si>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</si>
  <si>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</si>
  <si>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</si>
  <si>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</si>
  <si>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</si>
  <si>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Englenheart</t>
  </si>
  <si>
    <t>Chandra</t>
  </si>
  <si>
    <t>Norman</t>
  </si>
  <si>
    <t>Bill</t>
  </si>
  <si>
    <t>Underhill</t>
  </si>
  <si>
    <t>Genesis</t>
  </si>
  <si>
    <t>Herndandez</t>
  </si>
  <si>
    <t>Mann</t>
  </si>
  <si>
    <t>Trent</t>
  </si>
  <si>
    <t>Hours Worked</t>
  </si>
  <si>
    <t>Max</t>
  </si>
  <si>
    <t>Min</t>
  </si>
  <si>
    <t>Average</t>
  </si>
  <si>
    <t>Total</t>
  </si>
  <si>
    <t>Pranav Mahendra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</si>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</sst>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17" fontId="0" fillId="4" borderId="0" xfId="0" applyNumberFormat="1" applyFill="1"/>
    <xf numFmtId="164" fontId="0" fillId="4" borderId="0" xfId="0" applyNumberFormat="1" applyFill="1"/>
    <xf numFmtId="17" fontId="0" fillId="5" borderId="0" xfId="0" applyNumberFormat="1" applyFill="1"/>
    <xf numFmtId="164" fontId="0" fillId="5" borderId="0" xfId="0" applyNumberFormat="1" applyFill="1"/>
    <xf numFmtId="17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7CB-EF53-4402-982E-DC71BB69A204}">
  <sheetPr>
    <pageSetUpPr fitToPage="1"/>
  </sheetPr>
  <dimension ref="A1:AD25"/>
  <sheetViews>
    <sheetView tabSelected="1" zoomScale="80" workbookViewId="0">
      <selection activeCell="L30" sqref="L30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44140625" bestFit="1" customWidth="1"/>
    <col min="4" max="4" width="13.109375" bestFit="1" customWidth="1"/>
    <col min="5" max="8" width="13.109375" customWidth="1"/>
    <col min="9" max="9" width="13.88671875" bestFit="1" customWidth="1"/>
    <col min="10" max="13" width="13.88671875" customWidth="1"/>
    <col min="14" max="14" width="11.109375" bestFit="1" customWidth="1"/>
    <col min="15" max="18" width="11.109375" customWidth="1"/>
    <col min="19" max="19" width="14.109375" bestFit="1" customWidth="1"/>
    <col min="20" max="23" width="14.109375" customWidth="1"/>
    <col min="24" max="28" width="11.109375" bestFit="1" customWidth="1"/>
    <col min="30" max="30" width="12.5546875" bestFit="1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39</v>
      </c>
      <c r="I2" t="s">
        <v>45</v>
      </c>
      <c r="N2" t="s">
        <v>4</v>
      </c>
      <c r="S2" t="s">
        <v>46</v>
      </c>
      <c r="X2" t="s">
        <v>43</v>
      </c>
      <c r="AD2" t="s">
        <v>47</v>
      </c>
    </row>
    <row r="3" spans="1:30" x14ac:dyDescent="0.3">
      <c r="A3" t="s">
        <v>1</v>
      </c>
      <c r="B3" t="s">
        <v>2</v>
      </c>
      <c r="C3" t="s">
        <v>3</v>
      </c>
      <c r="D3" s="3">
        <v>36892</v>
      </c>
      <c r="E3" s="3">
        <v>39448</v>
      </c>
      <c r="F3" s="3">
        <v>42005</v>
      </c>
      <c r="G3" s="3">
        <v>44562</v>
      </c>
      <c r="H3" s="3">
        <v>47119</v>
      </c>
      <c r="I3" s="5">
        <v>36892</v>
      </c>
      <c r="J3" s="5">
        <v>39448</v>
      </c>
      <c r="K3" s="5">
        <v>42005</v>
      </c>
      <c r="L3" s="5">
        <v>44562</v>
      </c>
      <c r="M3" s="5">
        <v>47119</v>
      </c>
      <c r="N3" s="7">
        <v>36892</v>
      </c>
      <c r="O3" s="7">
        <v>39448</v>
      </c>
      <c r="P3" s="7">
        <v>42005</v>
      </c>
      <c r="Q3" s="7">
        <v>44562</v>
      </c>
      <c r="R3" s="7">
        <v>47119</v>
      </c>
      <c r="S3" s="9">
        <v>36892</v>
      </c>
      <c r="T3" s="9">
        <v>39448</v>
      </c>
      <c r="U3" s="9">
        <v>42005</v>
      </c>
      <c r="V3" s="9">
        <v>44562</v>
      </c>
      <c r="W3" s="9">
        <v>47119</v>
      </c>
      <c r="X3" s="11">
        <v>36892</v>
      </c>
      <c r="Y3" s="11">
        <v>39448</v>
      </c>
      <c r="Z3" s="11">
        <v>42005</v>
      </c>
      <c r="AA3" s="11">
        <v>44562</v>
      </c>
      <c r="AB3" s="11">
        <v>47119</v>
      </c>
    </row>
    <row r="4" spans="1:30" x14ac:dyDescent="0.3">
      <c r="A4" t="s">
        <v>5</v>
      </c>
      <c r="B4" t="s">
        <v>6</v>
      </c>
      <c r="C4" s="1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6">
        <f>IF(D4&gt;40,D4-40,0)</f>
        <v>1</v>
      </c>
      <c r="J4" s="6">
        <f>IF(E4&gt;40,E4-40,0)</f>
        <v>2</v>
      </c>
      <c r="K4" s="6">
        <f>IF(F4&gt;40,F4-40,0)</f>
        <v>0</v>
      </c>
      <c r="L4" s="6">
        <f>IF(G4&gt;40,G4-40,0)</f>
        <v>0</v>
      </c>
      <c r="M4" s="6">
        <f>IF(H4&gt;40,H4-40,0)</f>
        <v>6</v>
      </c>
      <c r="N4" s="8">
        <f>$C4*D4</f>
        <v>651.9</v>
      </c>
      <c r="O4" s="8">
        <f>$C4*E4</f>
        <v>667.80000000000007</v>
      </c>
      <c r="P4" s="8">
        <f t="shared" ref="P4:R4" si="0">$C4*F4</f>
        <v>620.1</v>
      </c>
      <c r="Q4" s="8">
        <f t="shared" si="0"/>
        <v>477</v>
      </c>
      <c r="R4" s="8">
        <f t="shared" si="0"/>
        <v>731.4</v>
      </c>
      <c r="S4" s="10">
        <f>0.5*$C4*I4</f>
        <v>7.95</v>
      </c>
      <c r="T4" s="10">
        <f t="shared" ref="T4:W4" si="1">0.5*$C4*J4</f>
        <v>15.9</v>
      </c>
      <c r="U4" s="10">
        <f t="shared" si="1"/>
        <v>0</v>
      </c>
      <c r="V4" s="10">
        <f t="shared" si="1"/>
        <v>0</v>
      </c>
      <c r="W4" s="10">
        <f t="shared" si="1"/>
        <v>47.7</v>
      </c>
      <c r="X4" s="12">
        <f>N4+S4</f>
        <v>659.85</v>
      </c>
      <c r="Y4" s="12">
        <f t="shared" ref="Y4:Y20" si="2">O4+T4</f>
        <v>683.7</v>
      </c>
      <c r="Z4" s="12">
        <f t="shared" ref="Z4:Z20" si="3">P4+U4</f>
        <v>620.1</v>
      </c>
      <c r="AA4" s="12">
        <f t="shared" ref="AA4:AA20" si="4">Q4+V4</f>
        <v>477</v>
      </c>
      <c r="AB4" s="12">
        <f t="shared" ref="AB4:AB20" si="5">R4+W4</f>
        <v>779.1</v>
      </c>
      <c r="AD4" s="1">
        <f>SUM(X4:AB4)</f>
        <v>3219.75</v>
      </c>
    </row>
    <row r="5" spans="1:30" x14ac:dyDescent="0.3">
      <c r="A5" t="s">
        <v>7</v>
      </c>
      <c r="B5" t="s">
        <v>8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>IF(D5&gt;40,D5-40,0)</f>
        <v>2</v>
      </c>
      <c r="J5" s="6">
        <f>IF(E5&gt;40,E5-40,0)</f>
        <v>1</v>
      </c>
      <c r="K5" s="6">
        <f>IF(F5&gt;40,F5-40,0)</f>
        <v>0</v>
      </c>
      <c r="L5" s="6">
        <f>IF(G5&gt;40,G5-40,0)</f>
        <v>0</v>
      </c>
      <c r="M5" s="6">
        <f>IF(H5&gt;40,H5-40,0)</f>
        <v>4</v>
      </c>
      <c r="N5" s="8">
        <f>C5*D5</f>
        <v>420</v>
      </c>
      <c r="O5" s="8">
        <f>D5*E5</f>
        <v>1722</v>
      </c>
      <c r="P5" s="8">
        <f t="shared" ref="P5:R20" si="6">E5*F5</f>
        <v>1640</v>
      </c>
      <c r="Q5" s="8">
        <f t="shared" si="6"/>
        <v>1520</v>
      </c>
      <c r="R5" s="8">
        <f t="shared" si="6"/>
        <v>1672</v>
      </c>
      <c r="S5" s="10">
        <f>0.5*C5*I5</f>
        <v>10</v>
      </c>
      <c r="T5" s="10">
        <f t="shared" ref="T5:W20" si="7">0.5*D5*J5</f>
        <v>21</v>
      </c>
      <c r="U5" s="10">
        <f t="shared" si="7"/>
        <v>0</v>
      </c>
      <c r="V5" s="10">
        <f t="shared" si="7"/>
        <v>0</v>
      </c>
      <c r="W5" s="10">
        <f t="shared" si="7"/>
        <v>76</v>
      </c>
      <c r="X5" s="12">
        <f t="shared" ref="X5:X20" si="8">N5+S5</f>
        <v>430</v>
      </c>
      <c r="Y5" s="12">
        <f>O5+T5</f>
        <v>1743</v>
      </c>
      <c r="Z5" s="12">
        <f t="shared" si="3"/>
        <v>1640</v>
      </c>
      <c r="AA5" s="12">
        <f t="shared" si="4"/>
        <v>1520</v>
      </c>
      <c r="AB5" s="12">
        <f t="shared" si="5"/>
        <v>1748</v>
      </c>
      <c r="AD5" s="1">
        <f t="shared" ref="AD5:AD20" si="9">SUM(X5:AB5)</f>
        <v>7081</v>
      </c>
    </row>
    <row r="6" spans="1:30" x14ac:dyDescent="0.3">
      <c r="A6" t="s">
        <v>9</v>
      </c>
      <c r="B6" t="s">
        <v>10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>IF(D6&gt;40,D6-40,0)</f>
        <v>9</v>
      </c>
      <c r="J6" s="6">
        <f>IF(E6&gt;40,E6-40,0)</f>
        <v>0</v>
      </c>
      <c r="K6" s="6">
        <f>IF(F6&gt;40,F6-40,0)</f>
        <v>0</v>
      </c>
      <c r="L6" s="6">
        <f>IF(G6&gt;40,G6-40,0)</f>
        <v>0</v>
      </c>
      <c r="M6" s="6">
        <f>IF(H6&gt;40,H6-40,0)</f>
        <v>0</v>
      </c>
      <c r="N6" s="8">
        <f>C6*D6</f>
        <v>1082.9000000000001</v>
      </c>
      <c r="O6" s="8">
        <f>D6*E6</f>
        <v>1960</v>
      </c>
      <c r="P6" s="8">
        <f t="shared" si="6"/>
        <v>1320</v>
      </c>
      <c r="Q6" s="8">
        <f t="shared" si="6"/>
        <v>660</v>
      </c>
      <c r="R6" s="8">
        <f t="shared" si="6"/>
        <v>360</v>
      </c>
      <c r="S6" s="10">
        <f>0.5*C6*I6</f>
        <v>99.45</v>
      </c>
      <c r="T6" s="10">
        <f t="shared" si="7"/>
        <v>0</v>
      </c>
      <c r="U6" s="10">
        <f t="shared" si="7"/>
        <v>0</v>
      </c>
      <c r="V6" s="10">
        <f t="shared" si="7"/>
        <v>0</v>
      </c>
      <c r="W6" s="10">
        <f t="shared" si="7"/>
        <v>0</v>
      </c>
      <c r="X6" s="12">
        <f t="shared" si="8"/>
        <v>1182.3500000000001</v>
      </c>
      <c r="Y6" s="12">
        <f>O6+T6</f>
        <v>1960</v>
      </c>
      <c r="Z6" s="12">
        <f>P6+U6</f>
        <v>1320</v>
      </c>
      <c r="AA6" s="12">
        <f t="shared" si="4"/>
        <v>660</v>
      </c>
      <c r="AB6" s="12">
        <f t="shared" si="5"/>
        <v>360</v>
      </c>
      <c r="AD6" s="1">
        <f t="shared" si="9"/>
        <v>5482.35</v>
      </c>
    </row>
    <row r="7" spans="1:30" x14ac:dyDescent="0.3">
      <c r="A7" t="s">
        <v>36</v>
      </c>
      <c r="B7" t="s">
        <v>11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>IF(D7&gt;40,D7-40,0)</f>
        <v>1</v>
      </c>
      <c r="J7" s="6">
        <f>IF(E7&gt;40,E7-40,0)</f>
        <v>10</v>
      </c>
      <c r="K7" s="6">
        <f>IF(F7&gt;40,F7-40,0)</f>
        <v>7</v>
      </c>
      <c r="L7" s="6">
        <f>IF(G7&gt;40,G7-40,0)</f>
        <v>0</v>
      </c>
      <c r="M7" s="6">
        <f>IF(H7&gt;40,H7-40,0)</f>
        <v>0</v>
      </c>
      <c r="N7" s="8">
        <f>C7*D7</f>
        <v>783.1</v>
      </c>
      <c r="O7" s="8">
        <f>D7*E7</f>
        <v>2050</v>
      </c>
      <c r="P7" s="8">
        <f t="shared" si="6"/>
        <v>2350</v>
      </c>
      <c r="Q7" s="8">
        <f t="shared" si="6"/>
        <v>1410</v>
      </c>
      <c r="R7" s="8">
        <f t="shared" si="6"/>
        <v>1170</v>
      </c>
      <c r="S7" s="10">
        <f>0.5*C7*I7</f>
        <v>9.5500000000000007</v>
      </c>
      <c r="T7" s="10">
        <f t="shared" si="7"/>
        <v>205</v>
      </c>
      <c r="U7" s="10">
        <f t="shared" si="7"/>
        <v>175</v>
      </c>
      <c r="V7" s="10">
        <f t="shared" si="7"/>
        <v>0</v>
      </c>
      <c r="W7" s="10">
        <f t="shared" si="7"/>
        <v>0</v>
      </c>
      <c r="X7" s="12">
        <f t="shared" si="8"/>
        <v>792.65</v>
      </c>
      <c r="Y7" s="12">
        <f t="shared" si="2"/>
        <v>2255</v>
      </c>
      <c r="Z7" s="12">
        <f t="shared" si="3"/>
        <v>2525</v>
      </c>
      <c r="AA7" s="12">
        <f t="shared" si="4"/>
        <v>1410</v>
      </c>
      <c r="AB7" s="12">
        <f t="shared" si="5"/>
        <v>1170</v>
      </c>
      <c r="AD7" s="1">
        <f t="shared" si="9"/>
        <v>8152.65</v>
      </c>
    </row>
    <row r="8" spans="1:30" x14ac:dyDescent="0.3">
      <c r="A8" t="s">
        <v>13</v>
      </c>
      <c r="B8" t="s">
        <v>12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>IF(D8&gt;40,D8-40,0)</f>
        <v>0</v>
      </c>
      <c r="J8" s="6">
        <f>IF(E8&gt;40,E8-40,0)</f>
        <v>12</v>
      </c>
      <c r="K8" s="6">
        <f>IF(F8&gt;40,F8-40,0)</f>
        <v>2</v>
      </c>
      <c r="L8" s="6">
        <f>IF(G8&gt;40,G8-40,0)</f>
        <v>0</v>
      </c>
      <c r="M8" s="6">
        <f>IF(H8&gt;40,H8-40,0)</f>
        <v>0</v>
      </c>
      <c r="N8" s="8">
        <f>C8*D8</f>
        <v>269.10000000000002</v>
      </c>
      <c r="O8" s="8">
        <f>D8*E8</f>
        <v>2028</v>
      </c>
      <c r="P8" s="8">
        <f t="shared" si="6"/>
        <v>2184</v>
      </c>
      <c r="Q8" s="8">
        <f t="shared" si="6"/>
        <v>1680</v>
      </c>
      <c r="R8" s="8">
        <f t="shared" si="6"/>
        <v>1600</v>
      </c>
      <c r="S8" s="10">
        <f>0.5*C8*I8</f>
        <v>0</v>
      </c>
      <c r="T8" s="10">
        <f t="shared" si="7"/>
        <v>234</v>
      </c>
      <c r="U8" s="10">
        <f t="shared" si="7"/>
        <v>52</v>
      </c>
      <c r="V8" s="10">
        <f t="shared" si="7"/>
        <v>0</v>
      </c>
      <c r="W8" s="10">
        <f t="shared" si="7"/>
        <v>0</v>
      </c>
      <c r="X8" s="12">
        <f t="shared" si="8"/>
        <v>269.10000000000002</v>
      </c>
      <c r="Y8" s="12">
        <f t="shared" si="2"/>
        <v>2262</v>
      </c>
      <c r="Z8" s="12">
        <f t="shared" si="3"/>
        <v>2236</v>
      </c>
      <c r="AA8" s="12">
        <f t="shared" si="4"/>
        <v>1680</v>
      </c>
      <c r="AB8" s="12">
        <f t="shared" si="5"/>
        <v>1600</v>
      </c>
      <c r="AD8" s="1">
        <f t="shared" si="9"/>
        <v>8047.1</v>
      </c>
    </row>
    <row r="9" spans="1:30" x14ac:dyDescent="0.3">
      <c r="A9" t="s">
        <v>14</v>
      </c>
      <c r="B9" t="s">
        <v>15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>IF(D9&gt;40,D9-40,0)</f>
        <v>4</v>
      </c>
      <c r="J9" s="6">
        <f>IF(E9&gt;40,E9-40,0)</f>
        <v>11</v>
      </c>
      <c r="K9" s="6">
        <f>IF(F9&gt;40,F9-40,0)</f>
        <v>2</v>
      </c>
      <c r="L9" s="6">
        <f>IF(G9&gt;40,G9-40,0)</f>
        <v>0</v>
      </c>
      <c r="M9" s="6">
        <f>IF(H9&gt;40,H9-40,0)</f>
        <v>0</v>
      </c>
      <c r="N9" s="8">
        <f>C9*D9</f>
        <v>624.79999999999995</v>
      </c>
      <c r="O9" s="8">
        <f>D9*E9</f>
        <v>2244</v>
      </c>
      <c r="P9" s="8">
        <f t="shared" si="6"/>
        <v>2142</v>
      </c>
      <c r="Q9" s="8">
        <f t="shared" si="6"/>
        <v>1680</v>
      </c>
      <c r="R9" s="8">
        <f t="shared" si="6"/>
        <v>800</v>
      </c>
      <c r="S9" s="10">
        <f>0.5*C9*I9</f>
        <v>28.4</v>
      </c>
      <c r="T9" s="10">
        <f t="shared" si="7"/>
        <v>242</v>
      </c>
      <c r="U9" s="10">
        <f t="shared" si="7"/>
        <v>51</v>
      </c>
      <c r="V9" s="10">
        <f t="shared" si="7"/>
        <v>0</v>
      </c>
      <c r="W9" s="10">
        <f t="shared" si="7"/>
        <v>0</v>
      </c>
      <c r="X9" s="12">
        <f t="shared" si="8"/>
        <v>653.19999999999993</v>
      </c>
      <c r="Y9" s="12">
        <f t="shared" si="2"/>
        <v>2486</v>
      </c>
      <c r="Z9" s="12">
        <f t="shared" si="3"/>
        <v>2193</v>
      </c>
      <c r="AA9" s="12">
        <f t="shared" si="4"/>
        <v>1680</v>
      </c>
      <c r="AB9" s="12">
        <f t="shared" si="5"/>
        <v>800</v>
      </c>
      <c r="AD9" s="1">
        <f t="shared" si="9"/>
        <v>7812.2</v>
      </c>
    </row>
    <row r="10" spans="1:30" x14ac:dyDescent="0.3">
      <c r="A10" t="s">
        <v>16</v>
      </c>
      <c r="B10" t="s">
        <v>17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>IF(D10&gt;40,D10-40,0)</f>
        <v>15</v>
      </c>
      <c r="J10" s="6">
        <f>IF(E10&gt;40,E10-40,0)</f>
        <v>20</v>
      </c>
      <c r="K10" s="6">
        <f>IF(F10&gt;40,F10-40,0)</f>
        <v>5</v>
      </c>
      <c r="L10" s="6">
        <f>IF(G10&gt;40,G10-40,0)</f>
        <v>0</v>
      </c>
      <c r="M10" s="6">
        <f>IF(H10&gt;40,H10-40,0)</f>
        <v>9</v>
      </c>
      <c r="N10" s="8">
        <f>C10*D10</f>
        <v>990</v>
      </c>
      <c r="O10" s="8">
        <f>D10*E10</f>
        <v>3300</v>
      </c>
      <c r="P10" s="8">
        <f t="shared" si="6"/>
        <v>2700</v>
      </c>
      <c r="Q10" s="8">
        <f t="shared" si="6"/>
        <v>1800</v>
      </c>
      <c r="R10" s="8">
        <f t="shared" si="6"/>
        <v>1960</v>
      </c>
      <c r="S10" s="10">
        <f>0.5*C10*I10</f>
        <v>135</v>
      </c>
      <c r="T10" s="10">
        <f t="shared" si="7"/>
        <v>550</v>
      </c>
      <c r="U10" s="10">
        <f t="shared" si="7"/>
        <v>150</v>
      </c>
      <c r="V10" s="10">
        <f t="shared" si="7"/>
        <v>0</v>
      </c>
      <c r="W10" s="10">
        <f t="shared" si="7"/>
        <v>180</v>
      </c>
      <c r="X10" s="12">
        <f t="shared" si="8"/>
        <v>1125</v>
      </c>
      <c r="Y10" s="12">
        <f t="shared" si="2"/>
        <v>3850</v>
      </c>
      <c r="Z10" s="12">
        <f t="shared" si="3"/>
        <v>2850</v>
      </c>
      <c r="AA10" s="12">
        <f t="shared" si="4"/>
        <v>1800</v>
      </c>
      <c r="AB10" s="12">
        <f t="shared" si="5"/>
        <v>2140</v>
      </c>
      <c r="AD10" s="1">
        <f t="shared" si="9"/>
        <v>11765</v>
      </c>
    </row>
    <row r="11" spans="1:30" x14ac:dyDescent="0.3">
      <c r="A11" t="s">
        <v>18</v>
      </c>
      <c r="B11" t="s">
        <v>19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>IF(D11&gt;40,D11-40,0)</f>
        <v>0</v>
      </c>
      <c r="J11" s="6">
        <f>IF(E11&gt;40,E11-40,0)</f>
        <v>0</v>
      </c>
      <c r="K11" s="6">
        <f>IF(F11&gt;40,F11-40,0)</f>
        <v>14</v>
      </c>
      <c r="L11" s="6">
        <f>IF(G11&gt;40,G11-40,0)</f>
        <v>0</v>
      </c>
      <c r="M11" s="6">
        <f>IF(H11&gt;40,H11-40,0)</f>
        <v>0</v>
      </c>
      <c r="N11" s="8">
        <f>C11*D11</f>
        <v>577.5</v>
      </c>
      <c r="O11" s="8">
        <f>D11*E11</f>
        <v>726</v>
      </c>
      <c r="P11" s="8">
        <f t="shared" si="6"/>
        <v>1188</v>
      </c>
      <c r="Q11" s="8">
        <f t="shared" si="6"/>
        <v>2160</v>
      </c>
      <c r="R11" s="8">
        <f t="shared" si="6"/>
        <v>800</v>
      </c>
      <c r="S11" s="10">
        <f>0.5*C11*I11</f>
        <v>0</v>
      </c>
      <c r="T11" s="10">
        <f t="shared" si="7"/>
        <v>0</v>
      </c>
      <c r="U11" s="10">
        <f t="shared" si="7"/>
        <v>154</v>
      </c>
      <c r="V11" s="10">
        <f t="shared" si="7"/>
        <v>0</v>
      </c>
      <c r="W11" s="10">
        <f t="shared" si="7"/>
        <v>0</v>
      </c>
      <c r="X11" s="12">
        <f t="shared" si="8"/>
        <v>577.5</v>
      </c>
      <c r="Y11" s="12">
        <f t="shared" si="2"/>
        <v>726</v>
      </c>
      <c r="Z11" s="12">
        <f t="shared" si="3"/>
        <v>1342</v>
      </c>
      <c r="AA11" s="12">
        <f t="shared" si="4"/>
        <v>2160</v>
      </c>
      <c r="AB11" s="12">
        <f t="shared" si="5"/>
        <v>800</v>
      </c>
      <c r="AD11" s="1">
        <f t="shared" si="9"/>
        <v>5605.5</v>
      </c>
    </row>
    <row r="12" spans="1:30" x14ac:dyDescent="0.3">
      <c r="A12" t="s">
        <v>20</v>
      </c>
      <c r="B12" t="s">
        <v>21</v>
      </c>
      <c r="C12" s="1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>IF(D12&gt;40,D12-40,0)</f>
        <v>0</v>
      </c>
      <c r="J12" s="6">
        <f>IF(E12&gt;40,E12-40,0)</f>
        <v>0</v>
      </c>
      <c r="K12" s="6">
        <f>IF(F12&gt;40,F12-40,0)</f>
        <v>2</v>
      </c>
      <c r="L12" s="6">
        <f>IF(G12&gt;40,G12-40,0)</f>
        <v>0</v>
      </c>
      <c r="M12" s="6">
        <f>IF(H12&gt;40,H12-40,0)</f>
        <v>0</v>
      </c>
      <c r="N12" s="8">
        <f>C12*D12</f>
        <v>426.29999999999995</v>
      </c>
      <c r="O12" s="8">
        <f>D12*E12</f>
        <v>1160</v>
      </c>
      <c r="P12" s="8">
        <f t="shared" si="6"/>
        <v>1680</v>
      </c>
      <c r="Q12" s="8">
        <f t="shared" si="6"/>
        <v>1680</v>
      </c>
      <c r="R12" s="8">
        <f t="shared" si="6"/>
        <v>1600</v>
      </c>
      <c r="S12" s="10">
        <f>0.5*C12*I12</f>
        <v>0</v>
      </c>
      <c r="T12" s="10">
        <f t="shared" si="7"/>
        <v>0</v>
      </c>
      <c r="U12" s="10">
        <f t="shared" si="7"/>
        <v>40</v>
      </c>
      <c r="V12" s="10">
        <f t="shared" si="7"/>
        <v>0</v>
      </c>
      <c r="W12" s="10">
        <f t="shared" si="7"/>
        <v>0</v>
      </c>
      <c r="X12" s="12">
        <f t="shared" si="8"/>
        <v>426.29999999999995</v>
      </c>
      <c r="Y12" s="12">
        <f t="shared" si="2"/>
        <v>1160</v>
      </c>
      <c r="Z12" s="12">
        <f t="shared" si="3"/>
        <v>1720</v>
      </c>
      <c r="AA12" s="12">
        <f t="shared" si="4"/>
        <v>1680</v>
      </c>
      <c r="AB12" s="12">
        <f t="shared" si="5"/>
        <v>1600</v>
      </c>
      <c r="AD12" s="1">
        <f t="shared" si="9"/>
        <v>6586.3</v>
      </c>
    </row>
    <row r="13" spans="1:30" x14ac:dyDescent="0.3">
      <c r="A13" t="s">
        <v>22</v>
      </c>
      <c r="B13" t="s">
        <v>23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>IF(D13&gt;40,D13-40,0)</f>
        <v>0</v>
      </c>
      <c r="J13" s="6">
        <f>IF(E13&gt;40,E13-40,0)</f>
        <v>0</v>
      </c>
      <c r="K13" s="6">
        <f>IF(F13&gt;40,F13-40,0)</f>
        <v>2</v>
      </c>
      <c r="L13" s="6">
        <f>IF(G13&gt;40,G13-40,0)</f>
        <v>0</v>
      </c>
      <c r="M13" s="6">
        <f>IF(H13&gt;40,H13-40,0)</f>
        <v>0</v>
      </c>
      <c r="N13" s="8">
        <f>C13*D13</f>
        <v>556</v>
      </c>
      <c r="O13" s="8">
        <f>D13*E13</f>
        <v>1600</v>
      </c>
      <c r="P13" s="8">
        <f t="shared" si="6"/>
        <v>1680</v>
      </c>
      <c r="Q13" s="8">
        <f t="shared" si="6"/>
        <v>1680</v>
      </c>
      <c r="R13" s="8">
        <f t="shared" si="6"/>
        <v>1600</v>
      </c>
      <c r="S13" s="10">
        <f>0.5*C13*I13</f>
        <v>0</v>
      </c>
      <c r="T13" s="10">
        <f t="shared" si="7"/>
        <v>0</v>
      </c>
      <c r="U13" s="10">
        <f t="shared" si="7"/>
        <v>40</v>
      </c>
      <c r="V13" s="10">
        <f t="shared" si="7"/>
        <v>0</v>
      </c>
      <c r="W13" s="10">
        <f t="shared" si="7"/>
        <v>0</v>
      </c>
      <c r="X13" s="12">
        <f t="shared" si="8"/>
        <v>556</v>
      </c>
      <c r="Y13" s="12">
        <f>O13+T13</f>
        <v>1600</v>
      </c>
      <c r="Z13" s="12">
        <f t="shared" si="3"/>
        <v>1720</v>
      </c>
      <c r="AA13" s="12">
        <f>Q13+V13</f>
        <v>1680</v>
      </c>
      <c r="AB13" s="12">
        <f t="shared" si="5"/>
        <v>1600</v>
      </c>
      <c r="AD13" s="1">
        <f t="shared" si="9"/>
        <v>7156</v>
      </c>
    </row>
    <row r="14" spans="1:30" x14ac:dyDescent="0.3">
      <c r="A14" t="s">
        <v>24</v>
      </c>
      <c r="B14" t="s">
        <v>25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>IF(D14&gt;40,D14-40,0)</f>
        <v>0</v>
      </c>
      <c r="J14" s="6">
        <f>IF(E14&gt;40,E14-40,0)</f>
        <v>0</v>
      </c>
      <c r="K14" s="6">
        <f>IF(F14&gt;40,F14-40,0)</f>
        <v>2</v>
      </c>
      <c r="L14" s="6">
        <f>IF(G14&gt;40,G14-40,0)</f>
        <v>0</v>
      </c>
      <c r="M14" s="6">
        <f>IF(H14&gt;40,H14-40,0)</f>
        <v>0</v>
      </c>
      <c r="N14" s="8">
        <f>C14*D14</f>
        <v>448</v>
      </c>
      <c r="O14" s="8">
        <f>D14*E14</f>
        <v>1600</v>
      </c>
      <c r="P14" s="8">
        <f t="shared" si="6"/>
        <v>1680</v>
      </c>
      <c r="Q14" s="8">
        <f t="shared" si="6"/>
        <v>1638</v>
      </c>
      <c r="R14" s="8">
        <f t="shared" si="6"/>
        <v>1560</v>
      </c>
      <c r="S14" s="10">
        <f>0.5*C14*I14</f>
        <v>0</v>
      </c>
      <c r="T14" s="10">
        <f t="shared" si="7"/>
        <v>0</v>
      </c>
      <c r="U14" s="10">
        <f t="shared" si="7"/>
        <v>40</v>
      </c>
      <c r="V14" s="10">
        <f t="shared" si="7"/>
        <v>0</v>
      </c>
      <c r="W14" s="10">
        <f t="shared" si="7"/>
        <v>0</v>
      </c>
      <c r="X14" s="12">
        <f t="shared" si="8"/>
        <v>448</v>
      </c>
      <c r="Y14" s="12">
        <f t="shared" si="2"/>
        <v>1600</v>
      </c>
      <c r="Z14" s="12">
        <f t="shared" si="3"/>
        <v>1720</v>
      </c>
      <c r="AA14" s="12">
        <f t="shared" si="4"/>
        <v>1638</v>
      </c>
      <c r="AB14" s="12">
        <f t="shared" si="5"/>
        <v>1560</v>
      </c>
      <c r="AD14" s="1">
        <f t="shared" si="9"/>
        <v>6966</v>
      </c>
    </row>
    <row r="15" spans="1:30" x14ac:dyDescent="0.3">
      <c r="A15" t="s">
        <v>26</v>
      </c>
      <c r="B15" t="s">
        <v>27</v>
      </c>
      <c r="C15" s="1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>IF(D15&gt;40,D15-40,0)</f>
        <v>0</v>
      </c>
      <c r="J15" s="6">
        <f>IF(E15&gt;40,E15-40,0)</f>
        <v>0</v>
      </c>
      <c r="K15" s="6">
        <f>IF(F15&gt;40,F15-40,0)</f>
        <v>1</v>
      </c>
      <c r="L15" s="6">
        <f>IF(G15&gt;40,G15-40,0)</f>
        <v>2</v>
      </c>
      <c r="M15" s="6">
        <f>IF(H15&gt;40,H15-40,0)</f>
        <v>0</v>
      </c>
      <c r="N15" s="8">
        <f>C15*D15</f>
        <v>404</v>
      </c>
      <c r="O15" s="8">
        <f>D15*E15</f>
        <v>1600</v>
      </c>
      <c r="P15" s="8">
        <f t="shared" si="6"/>
        <v>1640</v>
      </c>
      <c r="Q15" s="8">
        <f t="shared" si="6"/>
        <v>1722</v>
      </c>
      <c r="R15" s="8">
        <f t="shared" si="6"/>
        <v>1680</v>
      </c>
      <c r="S15" s="10">
        <f>0.5*C15*I15</f>
        <v>0</v>
      </c>
      <c r="T15" s="10">
        <f t="shared" si="7"/>
        <v>0</v>
      </c>
      <c r="U15" s="10">
        <f t="shared" si="7"/>
        <v>20</v>
      </c>
      <c r="V15" s="10">
        <f t="shared" si="7"/>
        <v>41</v>
      </c>
      <c r="W15" s="10">
        <f t="shared" si="7"/>
        <v>0</v>
      </c>
      <c r="X15" s="12">
        <f t="shared" si="8"/>
        <v>404</v>
      </c>
      <c r="Y15" s="12">
        <f t="shared" si="2"/>
        <v>1600</v>
      </c>
      <c r="Z15" s="12">
        <f t="shared" si="3"/>
        <v>1660</v>
      </c>
      <c r="AA15" s="12">
        <f t="shared" si="4"/>
        <v>1763</v>
      </c>
      <c r="AB15" s="12">
        <f t="shared" si="5"/>
        <v>1680</v>
      </c>
      <c r="AD15" s="1">
        <f t="shared" si="9"/>
        <v>7107</v>
      </c>
    </row>
    <row r="16" spans="1:30" x14ac:dyDescent="0.3">
      <c r="A16" t="s">
        <v>28</v>
      </c>
      <c r="B16" t="s">
        <v>29</v>
      </c>
      <c r="C16" s="1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>IF(D16&gt;40,D16-40,0)</f>
        <v>2</v>
      </c>
      <c r="J16" s="6">
        <f>IF(E16&gt;40,E16-40,0)</f>
        <v>2</v>
      </c>
      <c r="K16" s="6">
        <f>IF(F16&gt;40,F16-40,0)</f>
        <v>0</v>
      </c>
      <c r="L16" s="6">
        <f>IF(G16&gt;40,G16-40,0)</f>
        <v>2</v>
      </c>
      <c r="M16" s="6">
        <f>IF(H16&gt;40,H16-40,0)</f>
        <v>0</v>
      </c>
      <c r="N16" s="8">
        <f>C16*D16</f>
        <v>378</v>
      </c>
      <c r="O16" s="8">
        <f>D16*E16</f>
        <v>1764</v>
      </c>
      <c r="P16" s="8">
        <f t="shared" si="6"/>
        <v>1638</v>
      </c>
      <c r="Q16" s="8">
        <f t="shared" si="6"/>
        <v>1638</v>
      </c>
      <c r="R16" s="8">
        <f t="shared" si="6"/>
        <v>1680</v>
      </c>
      <c r="S16" s="10">
        <f>0.5*C16*I16</f>
        <v>9</v>
      </c>
      <c r="T16" s="10">
        <f t="shared" si="7"/>
        <v>42</v>
      </c>
      <c r="U16" s="10">
        <f t="shared" si="7"/>
        <v>0</v>
      </c>
      <c r="V16" s="10">
        <f t="shared" si="7"/>
        <v>39</v>
      </c>
      <c r="W16" s="10">
        <f t="shared" si="7"/>
        <v>0</v>
      </c>
      <c r="X16" s="12">
        <f t="shared" si="8"/>
        <v>387</v>
      </c>
      <c r="Y16" s="12">
        <f t="shared" si="2"/>
        <v>1806</v>
      </c>
      <c r="Z16" s="12">
        <f t="shared" si="3"/>
        <v>1638</v>
      </c>
      <c r="AA16" s="12">
        <f t="shared" si="4"/>
        <v>1677</v>
      </c>
      <c r="AB16" s="12">
        <f t="shared" si="5"/>
        <v>1680</v>
      </c>
      <c r="AD16" s="1">
        <f t="shared" si="9"/>
        <v>7188</v>
      </c>
    </row>
    <row r="17" spans="1:30" x14ac:dyDescent="0.3">
      <c r="A17" t="s">
        <v>30</v>
      </c>
      <c r="B17" t="s">
        <v>31</v>
      </c>
      <c r="C17" s="1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>IF(D17&gt;40,D17-40,0)</f>
        <v>0</v>
      </c>
      <c r="J17" s="6">
        <f>IF(E17&gt;40,E17-40,0)</f>
        <v>3</v>
      </c>
      <c r="K17" s="6">
        <f>IF(F17&gt;40,F17-40,0)</f>
        <v>0</v>
      </c>
      <c r="L17" s="6">
        <f>IF(G17&gt;40,G17-40,0)</f>
        <v>1</v>
      </c>
      <c r="M17" s="6">
        <f>IF(H17&gt;40,H17-40,0)</f>
        <v>0</v>
      </c>
      <c r="N17" s="8">
        <f>C17*D17</f>
        <v>337.59999999999997</v>
      </c>
      <c r="O17" s="8">
        <f>D17*E17</f>
        <v>1720</v>
      </c>
      <c r="P17" s="8">
        <f t="shared" si="6"/>
        <v>1677</v>
      </c>
      <c r="Q17" s="8">
        <f t="shared" si="6"/>
        <v>1599</v>
      </c>
      <c r="R17" s="8">
        <f t="shared" si="6"/>
        <v>1640</v>
      </c>
      <c r="S17" s="10">
        <f>0.5*C17*I17</f>
        <v>0</v>
      </c>
      <c r="T17" s="10">
        <f t="shared" si="7"/>
        <v>60</v>
      </c>
      <c r="U17" s="10">
        <f t="shared" si="7"/>
        <v>0</v>
      </c>
      <c r="V17" s="10">
        <f t="shared" si="7"/>
        <v>19.5</v>
      </c>
      <c r="W17" s="10">
        <f t="shared" si="7"/>
        <v>0</v>
      </c>
      <c r="X17" s="12">
        <f t="shared" si="8"/>
        <v>337.59999999999997</v>
      </c>
      <c r="Y17" s="12">
        <f t="shared" si="2"/>
        <v>1780</v>
      </c>
      <c r="Z17" s="12">
        <f t="shared" si="3"/>
        <v>1677</v>
      </c>
      <c r="AA17" s="12">
        <f t="shared" si="4"/>
        <v>1618.5</v>
      </c>
      <c r="AB17" s="12">
        <f t="shared" si="5"/>
        <v>1640</v>
      </c>
      <c r="AD17" s="1">
        <f t="shared" si="9"/>
        <v>7053.1</v>
      </c>
    </row>
    <row r="18" spans="1:30" x14ac:dyDescent="0.3">
      <c r="A18" t="s">
        <v>32</v>
      </c>
      <c r="B18" t="s">
        <v>33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>IF(D18&gt;40,D18-40,0)</f>
        <v>0</v>
      </c>
      <c r="J18" s="6">
        <f>IF(E18&gt;40,E18-40,0)</f>
        <v>2</v>
      </c>
      <c r="K18" s="6">
        <f>IF(F18&gt;40,F18-40,0)</f>
        <v>0</v>
      </c>
      <c r="L18" s="6">
        <f>IF(G18&gt;40,G18-40,0)</f>
        <v>0</v>
      </c>
      <c r="M18" s="6">
        <f>IF(H18&gt;40,H18-40,0)</f>
        <v>0</v>
      </c>
      <c r="N18" s="8">
        <f>C18*D18</f>
        <v>568</v>
      </c>
      <c r="O18" s="8">
        <f>D18*E18</f>
        <v>1680</v>
      </c>
      <c r="P18" s="8">
        <f t="shared" si="6"/>
        <v>1638</v>
      </c>
      <c r="Q18" s="8">
        <f t="shared" si="6"/>
        <v>1560</v>
      </c>
      <c r="R18" s="8">
        <f t="shared" si="6"/>
        <v>1600</v>
      </c>
      <c r="S18" s="10">
        <f>0.5*C18*I18</f>
        <v>0</v>
      </c>
      <c r="T18" s="10">
        <f t="shared" si="7"/>
        <v>40</v>
      </c>
      <c r="U18" s="10">
        <f t="shared" si="7"/>
        <v>0</v>
      </c>
      <c r="V18" s="10">
        <f t="shared" si="7"/>
        <v>0</v>
      </c>
      <c r="W18" s="10">
        <f t="shared" si="7"/>
        <v>0</v>
      </c>
      <c r="X18" s="12">
        <f t="shared" si="8"/>
        <v>568</v>
      </c>
      <c r="Y18" s="12">
        <f t="shared" si="2"/>
        <v>1720</v>
      </c>
      <c r="Z18" s="12">
        <f t="shared" si="3"/>
        <v>1638</v>
      </c>
      <c r="AA18" s="12">
        <f t="shared" si="4"/>
        <v>1560</v>
      </c>
      <c r="AB18" s="12">
        <f t="shared" si="5"/>
        <v>1600</v>
      </c>
      <c r="AD18" s="1">
        <f t="shared" si="9"/>
        <v>7086</v>
      </c>
    </row>
    <row r="19" spans="1:30" x14ac:dyDescent="0.3">
      <c r="A19" t="s">
        <v>37</v>
      </c>
      <c r="B19" t="s">
        <v>38</v>
      </c>
      <c r="C19" s="1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>IF(D19&gt;40,D19-40,0)</f>
        <v>1</v>
      </c>
      <c r="J19" s="6">
        <f>IF(E19&gt;40,E19-40,0)</f>
        <v>2</v>
      </c>
      <c r="K19" s="6">
        <f>IF(F19&gt;40,F19-40,0)</f>
        <v>0</v>
      </c>
      <c r="L19" s="6">
        <f>IF(G19&gt;40,G19-40,0)</f>
        <v>0</v>
      </c>
      <c r="M19" s="6">
        <f>IF(H19&gt;40,H19-40,0)</f>
        <v>0</v>
      </c>
      <c r="N19" s="8">
        <f>C19*D19</f>
        <v>1845</v>
      </c>
      <c r="O19" s="8">
        <f>D19*E19</f>
        <v>1722</v>
      </c>
      <c r="P19" s="8">
        <f t="shared" si="6"/>
        <v>1680</v>
      </c>
      <c r="Q19" s="8">
        <f t="shared" si="6"/>
        <v>1120</v>
      </c>
      <c r="R19" s="8">
        <f t="shared" si="6"/>
        <v>1120</v>
      </c>
      <c r="S19" s="10">
        <f>0.5*C19*I19</f>
        <v>22.5</v>
      </c>
      <c r="T19" s="10">
        <f t="shared" si="7"/>
        <v>41</v>
      </c>
      <c r="U19" s="10">
        <f t="shared" si="7"/>
        <v>0</v>
      </c>
      <c r="V19" s="10">
        <f t="shared" si="7"/>
        <v>0</v>
      </c>
      <c r="W19" s="10">
        <f t="shared" si="7"/>
        <v>0</v>
      </c>
      <c r="X19" s="12">
        <f t="shared" si="8"/>
        <v>1867.5</v>
      </c>
      <c r="Y19" s="12">
        <f t="shared" si="2"/>
        <v>1763</v>
      </c>
      <c r="Z19" s="12">
        <f t="shared" si="3"/>
        <v>1680</v>
      </c>
      <c r="AA19" s="12">
        <f t="shared" si="4"/>
        <v>1120</v>
      </c>
      <c r="AB19" s="12">
        <f t="shared" si="5"/>
        <v>1120</v>
      </c>
      <c r="AD19" s="1">
        <f t="shared" si="9"/>
        <v>7550.5</v>
      </c>
    </row>
    <row r="20" spans="1:30" x14ac:dyDescent="0.3">
      <c r="A20" t="s">
        <v>34</v>
      </c>
      <c r="B20" t="s">
        <v>35</v>
      </c>
      <c r="C20" s="1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6">
        <f>IF(D20&gt;40,D20-40,0)</f>
        <v>0</v>
      </c>
      <c r="J20" s="6">
        <f>IF(E20&gt;40,E20-40,0)</f>
        <v>40</v>
      </c>
      <c r="K20" s="6">
        <f>IF(F20&gt;40,F20-40,0)</f>
        <v>0</v>
      </c>
      <c r="L20" s="6">
        <f>IF(G20&gt;40,G20-40,0)</f>
        <v>0</v>
      </c>
      <c r="M20" s="6">
        <f>IF(H20&gt;40,H20-40,0)</f>
        <v>0</v>
      </c>
      <c r="N20" s="8">
        <f>C20*D20</f>
        <v>1170</v>
      </c>
      <c r="O20" s="8">
        <f>D20*E20</f>
        <v>3120</v>
      </c>
      <c r="P20" s="8">
        <f t="shared" si="6"/>
        <v>3200</v>
      </c>
      <c r="Q20" s="8">
        <f t="shared" si="6"/>
        <v>800</v>
      </c>
      <c r="R20" s="8">
        <f t="shared" si="6"/>
        <v>800</v>
      </c>
      <c r="S20" s="10">
        <f>0.5*C20*I20</f>
        <v>0</v>
      </c>
      <c r="T20" s="10">
        <f t="shared" si="7"/>
        <v>780</v>
      </c>
      <c r="U20" s="10">
        <f t="shared" si="7"/>
        <v>0</v>
      </c>
      <c r="V20" s="10">
        <f t="shared" si="7"/>
        <v>0</v>
      </c>
      <c r="W20" s="10">
        <f t="shared" si="7"/>
        <v>0</v>
      </c>
      <c r="X20" s="12">
        <f t="shared" si="8"/>
        <v>1170</v>
      </c>
      <c r="Y20" s="12">
        <f>O20+T20</f>
        <v>3900</v>
      </c>
      <c r="Z20" s="12">
        <f>P20+U20</f>
        <v>3200</v>
      </c>
      <c r="AA20" s="12">
        <f>Q20+V20</f>
        <v>800</v>
      </c>
      <c r="AB20" s="12">
        <f>R20+W20</f>
        <v>800</v>
      </c>
      <c r="AD20" s="1">
        <f t="shared" si="9"/>
        <v>9870</v>
      </c>
    </row>
    <row r="22" spans="1:30" x14ac:dyDescent="0.3">
      <c r="A22" t="s">
        <v>40</v>
      </c>
      <c r="C22" s="1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1">
        <f>MAX(N4:N20)</f>
        <v>1845</v>
      </c>
      <c r="O22" s="1">
        <f t="shared" ref="O22:AB22" si="10">MAX(O4:O20)</f>
        <v>3300</v>
      </c>
      <c r="P22" s="1">
        <f t="shared" si="10"/>
        <v>3200</v>
      </c>
      <c r="Q22" s="1">
        <f t="shared" si="10"/>
        <v>2160</v>
      </c>
      <c r="R22" s="1">
        <f t="shared" si="10"/>
        <v>1960</v>
      </c>
      <c r="S22" s="1">
        <f t="shared" si="10"/>
        <v>135</v>
      </c>
      <c r="T22" s="1">
        <f t="shared" si="10"/>
        <v>780</v>
      </c>
      <c r="U22" s="1">
        <f t="shared" si="10"/>
        <v>175</v>
      </c>
      <c r="V22" s="1">
        <f t="shared" si="10"/>
        <v>41</v>
      </c>
      <c r="W22" s="1">
        <f t="shared" si="10"/>
        <v>180</v>
      </c>
      <c r="X22" s="1">
        <f t="shared" si="10"/>
        <v>1867.5</v>
      </c>
      <c r="Y22" s="1">
        <f t="shared" si="10"/>
        <v>3900</v>
      </c>
      <c r="Z22" s="1">
        <f t="shared" si="10"/>
        <v>3200</v>
      </c>
      <c r="AA22" s="1">
        <f t="shared" si="10"/>
        <v>2160</v>
      </c>
      <c r="AB22" s="1">
        <f>MAX(AB4:AB20)</f>
        <v>2140</v>
      </c>
      <c r="AD22" s="1">
        <f>MAX(AD4:AD20)</f>
        <v>11765</v>
      </c>
    </row>
    <row r="23" spans="1:30" x14ac:dyDescent="0.3">
      <c r="A23" t="s">
        <v>41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1">
        <f>MIN(N4:N20)</f>
        <v>269.10000000000002</v>
      </c>
      <c r="O23" s="1">
        <f t="shared" ref="O23:AB23" si="11">MIN(O4:O20)</f>
        <v>667.80000000000007</v>
      </c>
      <c r="P23" s="1">
        <f t="shared" si="11"/>
        <v>620.1</v>
      </c>
      <c r="Q23" s="1">
        <f t="shared" si="11"/>
        <v>477</v>
      </c>
      <c r="R23" s="1">
        <f t="shared" si="11"/>
        <v>360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269.10000000000002</v>
      </c>
      <c r="Y23" s="1">
        <f t="shared" si="11"/>
        <v>683.7</v>
      </c>
      <c r="Z23" s="1">
        <f t="shared" si="11"/>
        <v>620.1</v>
      </c>
      <c r="AA23" s="1">
        <f t="shared" si="11"/>
        <v>477</v>
      </c>
      <c r="AB23" s="1">
        <f t="shared" si="11"/>
        <v>360</v>
      </c>
      <c r="AD23" s="1">
        <f t="shared" ref="AD23" si="12">MIN(AD4:AD20)</f>
        <v>3219.75</v>
      </c>
    </row>
    <row r="24" spans="1:30" x14ac:dyDescent="0.3">
      <c r="A24" t="s">
        <v>42</v>
      </c>
      <c r="C24" s="1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1">
        <f>AVERAGE(N4:N20)</f>
        <v>678.36470588235295</v>
      </c>
      <c r="O24" s="1">
        <f t="shared" ref="O24:AB24" si="13">AVERAGE(O4:O20)</f>
        <v>1803.7529411764706</v>
      </c>
      <c r="P24" s="1">
        <f t="shared" si="13"/>
        <v>1803.3588235294117</v>
      </c>
      <c r="Q24" s="1">
        <f t="shared" si="13"/>
        <v>1460.2352941176471</v>
      </c>
      <c r="R24" s="1">
        <f t="shared" si="13"/>
        <v>1316.0823529411766</v>
      </c>
      <c r="S24" s="1">
        <f t="shared" si="13"/>
        <v>18.932352941176472</v>
      </c>
      <c r="T24" s="1">
        <f t="shared" si="13"/>
        <v>131.2294117647059</v>
      </c>
      <c r="U24" s="1">
        <f t="shared" si="13"/>
        <v>42.470588235294116</v>
      </c>
      <c r="V24" s="1">
        <f t="shared" si="13"/>
        <v>5.8529411764705879</v>
      </c>
      <c r="W24" s="1">
        <f t="shared" si="13"/>
        <v>17.86470588235294</v>
      </c>
      <c r="X24" s="1">
        <f t="shared" si="13"/>
        <v>697.29705882352937</v>
      </c>
      <c r="Y24" s="1">
        <f t="shared" si="13"/>
        <v>1934.9823529411763</v>
      </c>
      <c r="Z24" s="1">
        <f t="shared" si="13"/>
        <v>1845.8294117647058</v>
      </c>
      <c r="AA24" s="1">
        <f t="shared" si="13"/>
        <v>1466.0882352941176</v>
      </c>
      <c r="AB24" s="1">
        <f t="shared" si="13"/>
        <v>1333.9470588235292</v>
      </c>
      <c r="AD24" s="1">
        <f t="shared" ref="AD24" si="14">AVERAGE(AD4:AD20)</f>
        <v>7278.1441176470598</v>
      </c>
    </row>
    <row r="25" spans="1:30" x14ac:dyDescent="0.3">
      <c r="A25" t="s">
        <v>43</v>
      </c>
      <c r="D25">
        <f>SUM(D4:D20)</f>
        <v>695</v>
      </c>
      <c r="N25" s="1">
        <f>SUM(N4:N20)</f>
        <v>11532.2</v>
      </c>
      <c r="O25" s="1">
        <f t="shared" ref="O25:AB25" si="15">SUM(O4:O20)</f>
        <v>30663.8</v>
      </c>
      <c r="P25" s="1">
        <f t="shared" si="15"/>
        <v>30657.1</v>
      </c>
      <c r="Q25" s="1">
        <f t="shared" si="15"/>
        <v>24824</v>
      </c>
      <c r="R25" s="1">
        <f t="shared" si="15"/>
        <v>22373.4</v>
      </c>
      <c r="S25" s="1">
        <f t="shared" si="15"/>
        <v>321.85000000000002</v>
      </c>
      <c r="T25" s="1">
        <f t="shared" si="15"/>
        <v>2230.9</v>
      </c>
      <c r="U25" s="1">
        <f t="shared" si="15"/>
        <v>722</v>
      </c>
      <c r="V25" s="1">
        <f t="shared" si="15"/>
        <v>99.5</v>
      </c>
      <c r="W25" s="1">
        <f t="shared" si="15"/>
        <v>303.7</v>
      </c>
      <c r="X25" s="1">
        <f t="shared" si="15"/>
        <v>11854.05</v>
      </c>
      <c r="Y25" s="1">
        <f t="shared" si="15"/>
        <v>32894.699999999997</v>
      </c>
      <c r="Z25" s="1">
        <f t="shared" si="15"/>
        <v>31379.1</v>
      </c>
      <c r="AA25" s="1">
        <f t="shared" si="15"/>
        <v>24923.5</v>
      </c>
      <c r="AB25" s="1">
        <f t="shared" si="15"/>
        <v>22677.1</v>
      </c>
      <c r="AD25" s="1">
        <f t="shared" ref="AD25" si="16">SUM(AD4:AD20)</f>
        <v>123728.45000000001</v>
      </c>
    </row>
  </sheetData>
  <pageMargins left="0.7" right="0.7" top="0.75" bottom="0.75" header="0.3" footer="0.3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cp:lastPrinted>2023-02-06T08:56:19Z</cp:lastPrinted>
  <dcterms:created xsi:type="dcterms:W3CDTF">2023-02-06T07:26:53Z</dcterms:created>
  <dcterms:modified xsi:type="dcterms:W3CDTF">2023-02-06T08:57:21Z</dcterms:modified>
</cp:coreProperties>
</file>