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pruthvi/Downloads/"/>
    </mc:Choice>
  </mc:AlternateContent>
  <xr:revisionPtr revIDLastSave="0" documentId="13_ncr:1_{1C5FB7B5-6BB0-AF47-BBD9-4FAFD7BD407C}" xr6:coauthVersionLast="47" xr6:coauthVersionMax="47" xr10:uidLastSave="{00000000-0000-0000-0000-000000000000}"/>
  <bookViews>
    <workbookView xWindow="7540" yWindow="500" windowWidth="21260" windowHeight="16360" xr2:uid="{6808D135-2E1C-9743-845A-A74E430879F7}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Sheet1!$B$23:$I$23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Sheet1!$L$16:$L$18</definedName>
    <definedName name="solver_lhs2" localSheetId="2" hidden="1">Sheet1!$L$4:$L$13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Sheet1!$L$20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hs1" localSheetId="2" hidden="1">Sheet1!$N$16:$N$18</definedName>
    <definedName name="solver_rhs2" localSheetId="2" hidden="1">Sheet1!$N$4:$N$13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5" i="1"/>
  <c r="L7" i="1"/>
  <c r="L8" i="1"/>
  <c r="L10" i="1"/>
  <c r="L11" i="1"/>
  <c r="L12" i="1"/>
  <c r="L13" i="1"/>
  <c r="L17" i="1"/>
  <c r="L18" i="1"/>
  <c r="L4" i="1"/>
  <c r="O8" i="1"/>
  <c r="O7" i="1"/>
  <c r="G20" i="1" s="1"/>
  <c r="N8" i="1"/>
  <c r="N7" i="1"/>
  <c r="D20" i="1" l="1"/>
  <c r="E20" i="1"/>
  <c r="B20" i="1"/>
  <c r="F20" i="1"/>
  <c r="C20" i="1"/>
  <c r="L20" i="1" l="1"/>
</calcChain>
</file>

<file path=xl/sharedStrings.xml><?xml version="1.0" encoding="utf-8"?>
<sst xmlns="http://schemas.openxmlformats.org/spreadsheetml/2006/main" count="222" uniqueCount="107">
  <si>
    <t>Product</t>
  </si>
  <si>
    <t>First Shift</t>
  </si>
  <si>
    <t>Stage 1</t>
  </si>
  <si>
    <t>Stage 2</t>
  </si>
  <si>
    <t>Second Shift</t>
  </si>
  <si>
    <t>Water</t>
  </si>
  <si>
    <t>Oil</t>
  </si>
  <si>
    <t>Scents and Colours</t>
  </si>
  <si>
    <t>Emulsifiers</t>
  </si>
  <si>
    <t>Demand</t>
  </si>
  <si>
    <t>Rigel Gold - Face Cream</t>
  </si>
  <si>
    <t xml:space="preserve">Apollo Blue - Body Cream </t>
  </si>
  <si>
    <t xml:space="preserve">Eris Satin - Hand Cream </t>
  </si>
  <si>
    <t>Objective (Cost)</t>
  </si>
  <si>
    <t>Decision Variables</t>
  </si>
  <si>
    <t xml:space="preserve">Number of Cartons </t>
  </si>
  <si>
    <t>Face Cream</t>
  </si>
  <si>
    <t xml:space="preserve">Body Cream </t>
  </si>
  <si>
    <t xml:space="preserve">Hand Cream </t>
  </si>
  <si>
    <t>Subcontract</t>
  </si>
  <si>
    <t>Capacity (Lbs)</t>
  </si>
  <si>
    <t>Microsoft Excel 16.46 Answer Report</t>
  </si>
  <si>
    <t>Worksheet: [Book1]Sheet1</t>
  </si>
  <si>
    <t>Report Created: 17/03/2021 01:21:12</t>
  </si>
  <si>
    <t>Result: Solver found a solution.  All constraints and optimality conditions are satisfied.</t>
  </si>
  <si>
    <t>Solver Engine</t>
  </si>
  <si>
    <t>Engine: Simplex LP</t>
  </si>
  <si>
    <t>Solution Time: 6148.343 Seconds.</t>
  </si>
  <si>
    <t>Iterations: 8 Subproblems: 0</t>
  </si>
  <si>
    <t>Solver Options</t>
  </si>
  <si>
    <t>Max Time Unlimited, Iterations Unlimited, Precision 1E-06,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</si>
  <si>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</si>
  <si>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</si>
  <si>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</si>
  <si>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</si>
  <si>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</si>
  <si>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</si>
  <si>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</si>
  <si>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</si>
  <si>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</si>
  <si>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</si>
  <si>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</si>
  <si>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</si>
  <si>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</si>
  <si>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$J$20</t>
  </si>
  <si>
    <t>$B$23</t>
  </si>
  <si>
    <t>Number of Cartons  Face Cream</t>
  </si>
  <si>
    <t>Contin</t>
  </si>
  <si>
    <t>$C$23</t>
  </si>
  <si>
    <t xml:space="preserve">Number of Cartons  Body Cream </t>
  </si>
  <si>
    <t>$D$23</t>
  </si>
  <si>
    <t xml:space="preserve">Number of Cartons  Hand Cream </t>
  </si>
  <si>
    <t>$E$23</t>
  </si>
  <si>
    <t>$F$23</t>
  </si>
  <si>
    <t>$G$23</t>
  </si>
  <si>
    <t>$H$23</t>
  </si>
  <si>
    <t>$I$23</t>
  </si>
  <si>
    <t>$J$16</t>
  </si>
  <si>
    <t>$J$16&gt;=$L$16</t>
  </si>
  <si>
    <t>Binding</t>
  </si>
  <si>
    <t>$J$17</t>
  </si>
  <si>
    <t>$J$17&gt;=$L$17</t>
  </si>
  <si>
    <t>$J$18</t>
  </si>
  <si>
    <t>$J$18&gt;=$L$18</t>
  </si>
  <si>
    <t>$J$4</t>
  </si>
  <si>
    <t>$J$4&lt;=$L$4</t>
  </si>
  <si>
    <t>$J$5</t>
  </si>
  <si>
    <t>$J$5&lt;=$L$5</t>
  </si>
  <si>
    <t>Not Binding</t>
  </si>
  <si>
    <t>$J$6</t>
  </si>
  <si>
    <t>$J$6&lt;=$L$6</t>
  </si>
  <si>
    <t>$J$7</t>
  </si>
  <si>
    <t>$J$7&lt;=$L$7</t>
  </si>
  <si>
    <t>$J$8</t>
  </si>
  <si>
    <t>$J$8&lt;=$L$8</t>
  </si>
  <si>
    <t>$J$9</t>
  </si>
  <si>
    <t>$J$9&lt;=$L$9</t>
  </si>
  <si>
    <t>$J$10</t>
  </si>
  <si>
    <t>$J$10&lt;=$L$10</t>
  </si>
  <si>
    <t>$J$11</t>
  </si>
  <si>
    <t>$J$11&lt;=$L$11</t>
  </si>
  <si>
    <t>$J$12</t>
  </si>
  <si>
    <t>$J$12&lt;=$L$12</t>
  </si>
  <si>
    <t>$J$13</t>
  </si>
  <si>
    <t>$J$13&lt;=$L$13</t>
  </si>
  <si>
    <t>Microsoft Excel 16.46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</si>
  <si>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</si>
  <si>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</si>
  <si>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</si>
  <si>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</si>
  <si>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</si>
  <si>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</si>
  <si>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</si>
  <si>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</si>
  <si>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</si>
  <si>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</si>
  <si>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</si>
  <si>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</si>
  <si>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</si>
  <si>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&lt;=</t>
  </si>
  <si>
    <t>&gt;=</t>
  </si>
  <si>
    <t>Objective Function</t>
  </si>
  <si>
    <t>Objective (Cost of Production)</t>
  </si>
  <si>
    <t>Cost ($)</t>
  </si>
  <si>
    <t>Material (Pounds/Carton)</t>
  </si>
  <si>
    <t>First Shift (Hours/Carton)</t>
  </si>
  <si>
    <t>Second Shift (Hours/Carton)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</si>
</sst>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0" borderId="12" xfId="0" applyBorder="1"/>
    <xf numFmtId="0" fontId="1" fillId="0" borderId="13" xfId="0" applyFont="1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/>
    <xf numFmtId="0" fontId="0" fillId="5" borderId="1" xfId="0" applyFill="1" applyBorder="1"/>
    <xf numFmtId="0" fontId="0" fillId="5" borderId="16" xfId="0" applyFill="1" applyBorder="1"/>
    <xf numFmtId="0" fontId="2" fillId="5" borderId="13" xfId="0" applyFont="1" applyFill="1" applyBorder="1"/>
    <xf numFmtId="0" fontId="0" fillId="5" borderId="13" xfId="0" applyFill="1" applyBorder="1"/>
    <xf numFmtId="0" fontId="0" fillId="0" borderId="27" xfId="0" applyBorder="1"/>
    <xf numFmtId="0" fontId="0" fillId="5" borderId="28" xfId="0" applyFill="1" applyBorder="1"/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/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6531-9023-5046-9D18-83A52D09E32B}">
  <dimension ref="A1:G45"/>
  <sheetViews>
    <sheetView showGridLines="0" tabSelected="1" workbookViewId="0">
      <selection activeCell="J14" sqref="J14"/>
    </sheetView>
  </sheetViews>
  <sheetFormatPr baseColWidth="10" defaultRowHeight="16" x14ac:dyDescent="0.2"/>
  <cols>
    <col min="1" max="1" width="2.33203125" customWidth="1"/>
    <col min="2" max="2" width="5.83203125" bestFit="1" customWidth="1"/>
    <col min="3" max="3" width="28.6640625" bestFit="1" customWidth="1"/>
    <col min="4" max="4" width="12.83203125" bestFit="1" customWidth="1"/>
    <col min="5" max="5" width="12.6640625" bestFit="1" customWidth="1"/>
    <col min="6" max="6" width="10.83203125" bestFit="1" customWidth="1"/>
    <col min="7" max="7" width="6.1640625" bestFit="1" customWidth="1"/>
  </cols>
  <sheetData>
    <row r="1" spans="1:5" x14ac:dyDescent="0.2">
      <c r="A1" s="1" t="s">
        <v>21</v>
      </c>
    </row>
    <row r="2" spans="1:5" x14ac:dyDescent="0.2">
      <c r="A2" s="1" t="s">
        <v>22</v>
      </c>
    </row>
    <row r="3" spans="1:5" x14ac:dyDescent="0.2">
      <c r="A3" s="1" t="s">
        <v>23</v>
      </c>
    </row>
    <row r="4" spans="1:5" x14ac:dyDescent="0.2">
      <c r="A4" s="1" t="s">
        <v>24</v>
      </c>
    </row>
    <row r="5" spans="1:5" x14ac:dyDescent="0.2">
      <c r="A5" s="1" t="s">
        <v>25</v>
      </c>
    </row>
    <row r="6" spans="1:5" x14ac:dyDescent="0.2">
      <c r="A6" s="1"/>
      <c r="B6" t="s">
        <v>26</v>
      </c>
    </row>
    <row r="7" spans="1:5" x14ac:dyDescent="0.2">
      <c r="A7" s="1"/>
      <c r="B7" t="s">
        <v>27</v>
      </c>
    </row>
    <row r="8" spans="1:5" x14ac:dyDescent="0.2">
      <c r="A8" s="1"/>
      <c r="B8" t="s">
        <v>28</v>
      </c>
    </row>
    <row r="9" spans="1:5" x14ac:dyDescent="0.2">
      <c r="A9" s="1" t="s">
        <v>29</v>
      </c>
    </row>
    <row r="10" spans="1:5" x14ac:dyDescent="0.2">
      <c r="B10" t="s">
        <v>30</v>
      </c>
    </row>
    <row r="11" spans="1:5" x14ac:dyDescent="0.2">
      <c r="B11" t="s">
        <v>31</v>
      </c>
    </row>
    <row r="14" spans="1:5" ht="17" thickBot="1" x14ac:dyDescent="0.25">
      <c r="A14" t="s">
        <v>32</v>
      </c>
    </row>
    <row r="15" spans="1:5" ht="17" thickBot="1" x14ac:dyDescent="0.25">
      <c r="B15" s="3" t="s">
        <v>33</v>
      </c>
      <c r="C15" s="3" t="s">
        <v>34</v>
      </c>
      <c r="D15" s="3" t="s">
        <v>35</v>
      </c>
      <c r="E15" s="3" t="s">
        <v>36</v>
      </c>
    </row>
    <row r="16" spans="1:5" ht="17" thickBot="1" x14ac:dyDescent="0.25">
      <c r="B16" s="2" t="s">
        <v>44</v>
      </c>
      <c r="C16" s="2" t="s">
        <v>13</v>
      </c>
      <c r="D16" s="5">
        <v>0</v>
      </c>
      <c r="E16" s="5">
        <v>1368100.0000000002</v>
      </c>
    </row>
    <row r="19" spans="1:7" ht="17" thickBot="1" x14ac:dyDescent="0.25">
      <c r="A19" t="s">
        <v>37</v>
      </c>
    </row>
    <row r="20" spans="1:7" ht="17" thickBot="1" x14ac:dyDescent="0.25">
      <c r="B20" s="3" t="s">
        <v>33</v>
      </c>
      <c r="C20" s="3" t="s">
        <v>34</v>
      </c>
      <c r="D20" s="3" t="s">
        <v>35</v>
      </c>
      <c r="E20" s="3" t="s">
        <v>36</v>
      </c>
      <c r="F20" s="3" t="s">
        <v>38</v>
      </c>
    </row>
    <row r="21" spans="1:7" x14ac:dyDescent="0.2">
      <c r="B21" s="4" t="s">
        <v>45</v>
      </c>
      <c r="C21" s="4" t="s">
        <v>46</v>
      </c>
      <c r="D21" s="6">
        <v>0</v>
      </c>
      <c r="E21" s="6">
        <v>0</v>
      </c>
      <c r="F21" s="4" t="s">
        <v>47</v>
      </c>
    </row>
    <row r="22" spans="1:7" x14ac:dyDescent="0.2">
      <c r="B22" s="4" t="s">
        <v>48</v>
      </c>
      <c r="C22" s="4" t="s">
        <v>49</v>
      </c>
      <c r="D22" s="6">
        <v>0</v>
      </c>
      <c r="E22" s="6">
        <v>999.99999999999341</v>
      </c>
      <c r="F22" s="4" t="s">
        <v>47</v>
      </c>
    </row>
    <row r="23" spans="1:7" x14ac:dyDescent="0.2">
      <c r="B23" s="4" t="s">
        <v>50</v>
      </c>
      <c r="C23" s="4" t="s">
        <v>51</v>
      </c>
      <c r="D23" s="6">
        <v>0</v>
      </c>
      <c r="E23" s="6">
        <v>13200.000000000011</v>
      </c>
      <c r="F23" s="4" t="s">
        <v>47</v>
      </c>
    </row>
    <row r="24" spans="1:7" x14ac:dyDescent="0.2">
      <c r="B24" s="4" t="s">
        <v>52</v>
      </c>
      <c r="C24" s="4" t="s">
        <v>46</v>
      </c>
      <c r="D24" s="6">
        <v>0</v>
      </c>
      <c r="E24" s="6">
        <v>0</v>
      </c>
      <c r="F24" s="4" t="s">
        <v>47</v>
      </c>
    </row>
    <row r="25" spans="1:7" x14ac:dyDescent="0.2">
      <c r="B25" s="4" t="s">
        <v>53</v>
      </c>
      <c r="C25" s="4" t="s">
        <v>49</v>
      </c>
      <c r="D25" s="6">
        <v>0</v>
      </c>
      <c r="E25" s="6">
        <v>0</v>
      </c>
      <c r="F25" s="4" t="s">
        <v>47</v>
      </c>
    </row>
    <row r="26" spans="1:7" x14ac:dyDescent="0.2">
      <c r="B26" s="4" t="s">
        <v>54</v>
      </c>
      <c r="C26" s="4" t="s">
        <v>51</v>
      </c>
      <c r="D26" s="6">
        <v>0</v>
      </c>
      <c r="E26" s="6">
        <v>4799.99999999999</v>
      </c>
      <c r="F26" s="4" t="s">
        <v>47</v>
      </c>
    </row>
    <row r="27" spans="1:7" x14ac:dyDescent="0.2">
      <c r="B27" s="4" t="s">
        <v>55</v>
      </c>
      <c r="C27" s="4" t="s">
        <v>46</v>
      </c>
      <c r="D27" s="6">
        <v>0</v>
      </c>
      <c r="E27" s="6">
        <v>12000</v>
      </c>
      <c r="F27" s="4" t="s">
        <v>47</v>
      </c>
    </row>
    <row r="28" spans="1:7" ht="17" thickBot="1" x14ac:dyDescent="0.25">
      <c r="B28" s="2" t="s">
        <v>56</v>
      </c>
      <c r="C28" s="2" t="s">
        <v>49</v>
      </c>
      <c r="D28" s="5">
        <v>0</v>
      </c>
      <c r="E28" s="5">
        <v>7000.0000000000073</v>
      </c>
      <c r="F28" s="2" t="s">
        <v>47</v>
      </c>
    </row>
    <row r="31" spans="1:7" ht="17" thickBot="1" x14ac:dyDescent="0.25">
      <c r="A31" t="s">
        <v>39</v>
      </c>
    </row>
    <row r="32" spans="1:7" ht="17" thickBot="1" x14ac:dyDescent="0.25">
      <c r="B32" s="3" t="s">
        <v>33</v>
      </c>
      <c r="C32" s="3" t="s">
        <v>34</v>
      </c>
      <c r="D32" s="3" t="s">
        <v>40</v>
      </c>
      <c r="E32" s="3" t="s">
        <v>41</v>
      </c>
      <c r="F32" s="3" t="s">
        <v>42</v>
      </c>
      <c r="G32" s="3" t="s">
        <v>43</v>
      </c>
    </row>
    <row r="33" spans="2:7" x14ac:dyDescent="0.2">
      <c r="B33" s="4" t="s">
        <v>57</v>
      </c>
      <c r="C33" s="4" t="s">
        <v>10</v>
      </c>
      <c r="D33" s="6">
        <v>12000</v>
      </c>
      <c r="E33" s="4" t="s">
        <v>58</v>
      </c>
      <c r="F33" s="4" t="s">
        <v>59</v>
      </c>
      <c r="G33" s="6">
        <v>0</v>
      </c>
    </row>
    <row r="34" spans="2:7" x14ac:dyDescent="0.2">
      <c r="B34" s="4" t="s">
        <v>60</v>
      </c>
      <c r="C34" s="4" t="s">
        <v>11</v>
      </c>
      <c r="D34" s="6">
        <v>8000.0000000000009</v>
      </c>
      <c r="E34" s="4" t="s">
        <v>61</v>
      </c>
      <c r="F34" s="4" t="s">
        <v>59</v>
      </c>
      <c r="G34" s="6">
        <v>0</v>
      </c>
    </row>
    <row r="35" spans="2:7" x14ac:dyDescent="0.2">
      <c r="B35" s="4" t="s">
        <v>62</v>
      </c>
      <c r="C35" s="4" t="s">
        <v>12</v>
      </c>
      <c r="D35" s="6">
        <v>18000</v>
      </c>
      <c r="E35" s="4" t="s">
        <v>63</v>
      </c>
      <c r="F35" s="4" t="s">
        <v>59</v>
      </c>
      <c r="G35" s="6">
        <v>0</v>
      </c>
    </row>
    <row r="36" spans="2:7" x14ac:dyDescent="0.2">
      <c r="B36" s="4" t="s">
        <v>64</v>
      </c>
      <c r="C36" s="4" t="s">
        <v>2</v>
      </c>
      <c r="D36" s="6">
        <v>15000</v>
      </c>
      <c r="E36" s="4" t="s">
        <v>65</v>
      </c>
      <c r="F36" s="4" t="s">
        <v>59</v>
      </c>
      <c r="G36" s="4">
        <v>0</v>
      </c>
    </row>
    <row r="37" spans="2:7" x14ac:dyDescent="0.2">
      <c r="B37" s="4" t="s">
        <v>66</v>
      </c>
      <c r="C37" s="4" t="s">
        <v>3</v>
      </c>
      <c r="D37" s="6">
        <v>7599.9999999999991</v>
      </c>
      <c r="E37" s="4" t="s">
        <v>67</v>
      </c>
      <c r="F37" s="4" t="s">
        <v>68</v>
      </c>
      <c r="G37" s="4">
        <v>2400.0000000000009</v>
      </c>
    </row>
    <row r="38" spans="2:7" x14ac:dyDescent="0.2">
      <c r="B38" s="4" t="s">
        <v>69</v>
      </c>
      <c r="C38" s="4" t="s">
        <v>4</v>
      </c>
      <c r="D38" s="6">
        <v>0</v>
      </c>
      <c r="E38" s="4" t="s">
        <v>70</v>
      </c>
      <c r="F38" s="4" t="s">
        <v>59</v>
      </c>
      <c r="G38" s="4">
        <v>0</v>
      </c>
    </row>
    <row r="39" spans="2:7" x14ac:dyDescent="0.2">
      <c r="B39" s="4" t="s">
        <v>71</v>
      </c>
      <c r="C39" s="4" t="s">
        <v>2</v>
      </c>
      <c r="D39" s="6">
        <v>4799.99999999999</v>
      </c>
      <c r="E39" s="4" t="s">
        <v>72</v>
      </c>
      <c r="F39" s="4" t="s">
        <v>68</v>
      </c>
      <c r="G39" s="4">
        <v>8700.0000000000109</v>
      </c>
    </row>
    <row r="40" spans="2:7" x14ac:dyDescent="0.2">
      <c r="B40" s="4" t="s">
        <v>73</v>
      </c>
      <c r="C40" s="4" t="s">
        <v>3</v>
      </c>
      <c r="D40" s="6">
        <v>2399.999999999995</v>
      </c>
      <c r="E40" s="4" t="s">
        <v>74</v>
      </c>
      <c r="F40" s="4" t="s">
        <v>68</v>
      </c>
      <c r="G40" s="4">
        <v>6600.0000000000055</v>
      </c>
    </row>
    <row r="41" spans="2:7" x14ac:dyDescent="0.2">
      <c r="B41" s="4" t="s">
        <v>75</v>
      </c>
      <c r="C41" s="4"/>
      <c r="D41" s="6">
        <v>0</v>
      </c>
      <c r="E41" s="4" t="s">
        <v>76</v>
      </c>
      <c r="F41" s="4" t="s">
        <v>59</v>
      </c>
      <c r="G41" s="4">
        <v>0</v>
      </c>
    </row>
    <row r="42" spans="2:7" x14ac:dyDescent="0.2">
      <c r="B42" s="4" t="s">
        <v>77</v>
      </c>
      <c r="C42" s="4" t="s">
        <v>5</v>
      </c>
      <c r="D42" s="6">
        <v>131999.99999999994</v>
      </c>
      <c r="E42" s="4" t="s">
        <v>78</v>
      </c>
      <c r="F42" s="4" t="s">
        <v>68</v>
      </c>
      <c r="G42" s="4">
        <v>68000.000000000058</v>
      </c>
    </row>
    <row r="43" spans="2:7" x14ac:dyDescent="0.2">
      <c r="B43" s="4" t="s">
        <v>79</v>
      </c>
      <c r="C43" s="4" t="s">
        <v>6</v>
      </c>
      <c r="D43" s="6">
        <v>38999.999999999978</v>
      </c>
      <c r="E43" s="4" t="s">
        <v>80</v>
      </c>
      <c r="F43" s="4" t="s">
        <v>68</v>
      </c>
      <c r="G43" s="4">
        <v>11000.000000000022</v>
      </c>
    </row>
    <row r="44" spans="2:7" x14ac:dyDescent="0.2">
      <c r="B44" s="4" t="s">
        <v>81</v>
      </c>
      <c r="C44" s="4" t="s">
        <v>7</v>
      </c>
      <c r="D44" s="6">
        <v>7499.9999999999991</v>
      </c>
      <c r="E44" s="4" t="s">
        <v>82</v>
      </c>
      <c r="F44" s="4" t="s">
        <v>59</v>
      </c>
      <c r="G44" s="4">
        <v>0</v>
      </c>
    </row>
    <row r="45" spans="2:7" ht="17" thickBot="1" x14ac:dyDescent="0.25">
      <c r="B45" s="2" t="s">
        <v>83</v>
      </c>
      <c r="C45" s="2" t="s">
        <v>8</v>
      </c>
      <c r="D45" s="5">
        <v>11499.999999999996</v>
      </c>
      <c r="E45" s="2" t="s">
        <v>84</v>
      </c>
      <c r="F45" s="2" t="s">
        <v>68</v>
      </c>
      <c r="G45" s="2">
        <v>3500.0000000000036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6473-2A81-F441-87D3-1E654D34D143}">
  <dimension ref="A1:H33"/>
  <sheetViews>
    <sheetView showGridLines="0" zoomScale="106" workbookViewId="0">
      <selection activeCell="J21" sqref="J21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28.6640625" bestFit="1" customWidth="1"/>
    <col min="4" max="4" width="7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85</v>
      </c>
    </row>
    <row r="2" spans="1:8" x14ac:dyDescent="0.2">
      <c r="A2" s="1" t="s">
        <v>22</v>
      </c>
    </row>
    <row r="3" spans="1:8" x14ac:dyDescent="0.2">
      <c r="A3" s="1" t="s">
        <v>23</v>
      </c>
    </row>
    <row r="6" spans="1:8" ht="17" thickBot="1" x14ac:dyDescent="0.25">
      <c r="A6" t="s">
        <v>37</v>
      </c>
    </row>
    <row r="7" spans="1:8" x14ac:dyDescent="0.2">
      <c r="B7" s="7"/>
      <c r="C7" s="7"/>
      <c r="D7" s="7" t="s">
        <v>86</v>
      </c>
      <c r="E7" s="7" t="s">
        <v>88</v>
      </c>
      <c r="F7" s="7" t="s">
        <v>90</v>
      </c>
      <c r="G7" s="7" t="s">
        <v>92</v>
      </c>
      <c r="H7" s="7" t="s">
        <v>92</v>
      </c>
    </row>
    <row r="8" spans="1:8" ht="17" thickBot="1" x14ac:dyDescent="0.25">
      <c r="B8" s="8" t="s">
        <v>33</v>
      </c>
      <c r="C8" s="8" t="s">
        <v>34</v>
      </c>
      <c r="D8" s="8" t="s">
        <v>87</v>
      </c>
      <c r="E8" s="8" t="s">
        <v>89</v>
      </c>
      <c r="F8" s="8" t="s">
        <v>91</v>
      </c>
      <c r="G8" s="8" t="s">
        <v>93</v>
      </c>
      <c r="H8" s="8" t="s">
        <v>94</v>
      </c>
    </row>
    <row r="9" spans="1:8" x14ac:dyDescent="0.2">
      <c r="B9" s="4" t="s">
        <v>45</v>
      </c>
      <c r="C9" s="4" t="s">
        <v>46</v>
      </c>
      <c r="D9" s="4">
        <v>0</v>
      </c>
      <c r="E9" s="4">
        <v>19.597916666666617</v>
      </c>
      <c r="F9" s="4">
        <v>32.15</v>
      </c>
      <c r="G9" s="4">
        <v>1E+30</v>
      </c>
      <c r="H9" s="4">
        <v>19.597916666666617</v>
      </c>
    </row>
    <row r="10" spans="1:8" x14ac:dyDescent="0.2">
      <c r="B10" s="4" t="s">
        <v>48</v>
      </c>
      <c r="C10" s="4" t="s">
        <v>49</v>
      </c>
      <c r="D10" s="4">
        <v>999.99999999999341</v>
      </c>
      <c r="E10" s="4">
        <v>0</v>
      </c>
      <c r="F10" s="4">
        <v>37.35</v>
      </c>
      <c r="G10" s="4">
        <v>9.2500000000015348E-2</v>
      </c>
      <c r="H10" s="4">
        <v>1477743627730919</v>
      </c>
    </row>
    <row r="11" spans="1:8" x14ac:dyDescent="0.2">
      <c r="B11" s="4" t="s">
        <v>50</v>
      </c>
      <c r="C11" s="4" t="s">
        <v>51</v>
      </c>
      <c r="D11" s="4">
        <v>13200.000000000011</v>
      </c>
      <c r="E11" s="4">
        <v>0</v>
      </c>
      <c r="F11" s="4">
        <v>25.525000000000006</v>
      </c>
      <c r="G11" s="4">
        <v>1.3124999999999767</v>
      </c>
      <c r="H11" s="4">
        <v>5.1388888888897422E-2</v>
      </c>
    </row>
    <row r="12" spans="1:8" x14ac:dyDescent="0.2">
      <c r="B12" s="4" t="s">
        <v>52</v>
      </c>
      <c r="C12" s="4" t="s">
        <v>46</v>
      </c>
      <c r="D12" s="4">
        <v>0</v>
      </c>
      <c r="E12" s="4">
        <v>19.644166666666631</v>
      </c>
      <c r="F12" s="4">
        <v>34.164999999999992</v>
      </c>
      <c r="G12" s="4">
        <v>1E+30</v>
      </c>
      <c r="H12" s="4">
        <v>19.644166666666631</v>
      </c>
    </row>
    <row r="13" spans="1:8" x14ac:dyDescent="0.2">
      <c r="B13" s="4" t="s">
        <v>53</v>
      </c>
      <c r="C13" s="4" t="s">
        <v>49</v>
      </c>
      <c r="D13" s="4">
        <v>0</v>
      </c>
      <c r="E13" s="4">
        <v>9.2500000000015403E-2</v>
      </c>
      <c r="F13" s="4">
        <v>39.805000000000007</v>
      </c>
      <c r="G13" s="4">
        <v>1E+30</v>
      </c>
      <c r="H13" s="4">
        <v>9.2500000000015403E-2</v>
      </c>
    </row>
    <row r="14" spans="1:8" x14ac:dyDescent="0.2">
      <c r="B14" s="4" t="s">
        <v>54</v>
      </c>
      <c r="C14" s="4" t="s">
        <v>51</v>
      </c>
      <c r="D14" s="4">
        <v>4799.99999999999</v>
      </c>
      <c r="E14" s="4">
        <v>0</v>
      </c>
      <c r="F14" s="4">
        <v>26.837500000000006</v>
      </c>
      <c r="G14" s="4">
        <v>5.1388888888897422E-2</v>
      </c>
      <c r="H14" s="4">
        <v>1.3124999999999767</v>
      </c>
    </row>
    <row r="15" spans="1:8" x14ac:dyDescent="0.2">
      <c r="B15" s="4" t="s">
        <v>55</v>
      </c>
      <c r="C15" s="4" t="s">
        <v>46</v>
      </c>
      <c r="D15" s="4">
        <v>12000</v>
      </c>
      <c r="E15" s="4">
        <v>0</v>
      </c>
      <c r="F15" s="4">
        <v>40</v>
      </c>
      <c r="G15" s="4">
        <v>19.597916666666617</v>
      </c>
      <c r="H15" s="4">
        <v>40</v>
      </c>
    </row>
    <row r="16" spans="1:8" ht="17" thickBot="1" x14ac:dyDescent="0.25">
      <c r="B16" s="2" t="s">
        <v>56</v>
      </c>
      <c r="C16" s="2" t="s">
        <v>49</v>
      </c>
      <c r="D16" s="2">
        <v>7000.0000000000073</v>
      </c>
      <c r="E16" s="2">
        <v>0</v>
      </c>
      <c r="F16" s="2">
        <v>54.999999999999972</v>
      </c>
      <c r="G16" s="2">
        <v>1477743627730920</v>
      </c>
      <c r="H16" s="2">
        <v>11.758749999999974</v>
      </c>
    </row>
    <row r="18" spans="1:8" ht="17" thickBot="1" x14ac:dyDescent="0.25">
      <c r="A18" t="s">
        <v>39</v>
      </c>
    </row>
    <row r="19" spans="1:8" x14ac:dyDescent="0.2">
      <c r="B19" s="7"/>
      <c r="C19" s="7"/>
      <c r="D19" s="7" t="s">
        <v>86</v>
      </c>
      <c r="E19" s="7" t="s">
        <v>95</v>
      </c>
      <c r="F19" s="7" t="s">
        <v>97</v>
      </c>
      <c r="G19" s="7" t="s">
        <v>92</v>
      </c>
      <c r="H19" s="7" t="s">
        <v>92</v>
      </c>
    </row>
    <row r="20" spans="1:8" ht="17" thickBot="1" x14ac:dyDescent="0.25">
      <c r="B20" s="8" t="s">
        <v>33</v>
      </c>
      <c r="C20" s="8" t="s">
        <v>34</v>
      </c>
      <c r="D20" s="8" t="s">
        <v>87</v>
      </c>
      <c r="E20" s="8" t="s">
        <v>96</v>
      </c>
      <c r="F20" s="8" t="s">
        <v>98</v>
      </c>
      <c r="G20" s="8" t="s">
        <v>93</v>
      </c>
      <c r="H20" s="8" t="s">
        <v>94</v>
      </c>
    </row>
    <row r="21" spans="1:8" x14ac:dyDescent="0.2">
      <c r="B21" s="4" t="s">
        <v>57</v>
      </c>
      <c r="C21" s="4" t="s">
        <v>10</v>
      </c>
      <c r="D21" s="4">
        <v>12000</v>
      </c>
      <c r="E21" s="4">
        <v>40</v>
      </c>
      <c r="F21" s="4">
        <v>12000</v>
      </c>
      <c r="G21" s="4">
        <v>1E+30</v>
      </c>
      <c r="H21" s="4">
        <v>12000</v>
      </c>
    </row>
    <row r="22" spans="1:8" x14ac:dyDescent="0.2">
      <c r="B22" s="4" t="s">
        <v>60</v>
      </c>
      <c r="C22" s="4" t="s">
        <v>11</v>
      </c>
      <c r="D22" s="4">
        <v>8000.0000000000009</v>
      </c>
      <c r="E22" s="4">
        <v>54.999999999999972</v>
      </c>
      <c r="F22" s="4">
        <v>8000</v>
      </c>
      <c r="G22" s="4">
        <v>1E+30</v>
      </c>
      <c r="H22" s="4">
        <v>7000.0000000000073</v>
      </c>
    </row>
    <row r="23" spans="1:8" x14ac:dyDescent="0.2">
      <c r="B23" s="4" t="s">
        <v>62</v>
      </c>
      <c r="C23" s="4" t="s">
        <v>12</v>
      </c>
      <c r="D23" s="4">
        <v>18000</v>
      </c>
      <c r="E23" s="4">
        <v>47.220833333333317</v>
      </c>
      <c r="F23" s="4">
        <v>18000</v>
      </c>
      <c r="G23" s="4">
        <v>749.99999999999432</v>
      </c>
      <c r="H23" s="4">
        <v>5250.0000000000036</v>
      </c>
    </row>
    <row r="24" spans="1:8" x14ac:dyDescent="0.2">
      <c r="B24" s="4" t="s">
        <v>64</v>
      </c>
      <c r="C24" s="4" t="s">
        <v>2</v>
      </c>
      <c r="D24" s="4">
        <v>15000</v>
      </c>
      <c r="E24" s="4">
        <v>-1.3124999999999787</v>
      </c>
      <c r="F24" s="4">
        <v>15000</v>
      </c>
      <c r="G24" s="4">
        <v>4799.9999999999827</v>
      </c>
      <c r="H24" s="4">
        <v>8700.0000000000018</v>
      </c>
    </row>
    <row r="25" spans="1:8" x14ac:dyDescent="0.2">
      <c r="B25" s="4" t="s">
        <v>66</v>
      </c>
      <c r="C25" s="4" t="s">
        <v>3</v>
      </c>
      <c r="D25" s="4">
        <v>7599.9999999999991</v>
      </c>
      <c r="E25" s="4">
        <v>0</v>
      </c>
      <c r="F25" s="4">
        <v>10000</v>
      </c>
      <c r="G25" s="4">
        <v>1E+30</v>
      </c>
      <c r="H25" s="4">
        <v>2400.0000000000032</v>
      </c>
    </row>
    <row r="26" spans="1:8" x14ac:dyDescent="0.2">
      <c r="B26" s="4" t="s">
        <v>69</v>
      </c>
      <c r="C26" s="4" t="s">
        <v>4</v>
      </c>
      <c r="D26" s="4">
        <v>0</v>
      </c>
      <c r="E26" s="4">
        <v>0</v>
      </c>
      <c r="F26" s="4">
        <v>0</v>
      </c>
      <c r="G26" s="4">
        <v>1E+30</v>
      </c>
      <c r="H26" s="4">
        <v>0</v>
      </c>
    </row>
    <row r="27" spans="1:8" x14ac:dyDescent="0.2">
      <c r="B27" s="4" t="s">
        <v>71</v>
      </c>
      <c r="C27" s="4" t="s">
        <v>2</v>
      </c>
      <c r="D27" s="4">
        <v>4799.99999999999</v>
      </c>
      <c r="E27" s="4">
        <v>0</v>
      </c>
      <c r="F27" s="4">
        <v>13500</v>
      </c>
      <c r="G27" s="4">
        <v>1E+30</v>
      </c>
      <c r="H27" s="4">
        <v>8700.0000000000146</v>
      </c>
    </row>
    <row r="28" spans="1:8" x14ac:dyDescent="0.2">
      <c r="B28" s="4" t="s">
        <v>73</v>
      </c>
      <c r="C28" s="4" t="s">
        <v>3</v>
      </c>
      <c r="D28" s="4">
        <v>2399.999999999995</v>
      </c>
      <c r="E28" s="4">
        <v>0</v>
      </c>
      <c r="F28" s="4">
        <v>9000</v>
      </c>
      <c r="G28" s="4">
        <v>1E+30</v>
      </c>
      <c r="H28" s="4">
        <v>6600.0000000000073</v>
      </c>
    </row>
    <row r="29" spans="1:8" x14ac:dyDescent="0.2">
      <c r="B29" s="4" t="s">
        <v>75</v>
      </c>
      <c r="C29" s="4"/>
      <c r="D29" s="4">
        <v>0</v>
      </c>
      <c r="E29" s="4">
        <v>0</v>
      </c>
      <c r="F29" s="4">
        <v>0</v>
      </c>
      <c r="G29" s="4">
        <v>1E+30</v>
      </c>
      <c r="H29" s="4">
        <v>0</v>
      </c>
    </row>
    <row r="30" spans="1:8" x14ac:dyDescent="0.2">
      <c r="B30" s="4" t="s">
        <v>77</v>
      </c>
      <c r="C30" s="4" t="s">
        <v>5</v>
      </c>
      <c r="D30" s="4">
        <v>131999.99999999994</v>
      </c>
      <c r="E30" s="4">
        <v>0</v>
      </c>
      <c r="F30" s="4">
        <v>200000</v>
      </c>
      <c r="G30" s="4">
        <v>1E+30</v>
      </c>
      <c r="H30" s="4">
        <v>68000.000000000044</v>
      </c>
    </row>
    <row r="31" spans="1:8" x14ac:dyDescent="0.2">
      <c r="B31" s="4" t="s">
        <v>79</v>
      </c>
      <c r="C31" s="4" t="s">
        <v>6</v>
      </c>
      <c r="D31" s="4">
        <v>38999.999999999978</v>
      </c>
      <c r="E31" s="4">
        <v>0</v>
      </c>
      <c r="F31" s="4">
        <v>50000</v>
      </c>
      <c r="G31" s="4">
        <v>1E+30</v>
      </c>
      <c r="H31" s="4">
        <v>11000.00000000002</v>
      </c>
    </row>
    <row r="32" spans="1:8" x14ac:dyDescent="0.2">
      <c r="B32" s="4" t="s">
        <v>81</v>
      </c>
      <c r="C32" s="4" t="s">
        <v>7</v>
      </c>
      <c r="D32" s="4">
        <v>7499.9999999999991</v>
      </c>
      <c r="E32" s="4">
        <v>-50.958333333333279</v>
      </c>
      <c r="F32" s="4">
        <v>7500</v>
      </c>
      <c r="G32" s="4">
        <v>1100.0000000000007</v>
      </c>
      <c r="H32" s="4">
        <v>299.99999999999767</v>
      </c>
    </row>
    <row r="33" spans="2:8" ht="17" thickBot="1" x14ac:dyDescent="0.25">
      <c r="B33" s="2" t="s">
        <v>83</v>
      </c>
      <c r="C33" s="2" t="s">
        <v>8</v>
      </c>
      <c r="D33" s="2">
        <v>11499.999999999996</v>
      </c>
      <c r="E33" s="2">
        <v>0</v>
      </c>
      <c r="F33" s="2">
        <v>15000</v>
      </c>
      <c r="G33" s="2">
        <v>1E+30</v>
      </c>
      <c r="H33" s="2">
        <v>3500.0000000000073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3CD5-03F3-6249-BD29-39BED625C4C2}">
  <dimension ref="A1:O24"/>
  <sheetViews>
    <sheetView zoomScale="134" zoomScaleNormal="130" workbookViewId="0">
      <selection activeCell="N29" sqref="N29"/>
    </sheetView>
  </sheetViews>
  <sheetFormatPr baseColWidth="10" defaultRowHeight="16" x14ac:dyDescent="0.2"/>
  <cols>
    <col min="1" max="1" width="27.6640625" bestFit="1" customWidth="1"/>
    <col min="2" max="2" width="11" bestFit="1" customWidth="1"/>
    <col min="3" max="3" width="11.6640625" bestFit="1" customWidth="1"/>
    <col min="4" max="4" width="12" bestFit="1" customWidth="1"/>
    <col min="5" max="5" width="11" bestFit="1" customWidth="1"/>
    <col min="6" max="6" width="11.6640625" bestFit="1" customWidth="1"/>
    <col min="7" max="7" width="12" bestFit="1" customWidth="1"/>
    <col min="8" max="8" width="11" bestFit="1" customWidth="1"/>
    <col min="9" max="9" width="11.6640625" bestFit="1" customWidth="1"/>
    <col min="10" max="10" width="11.6640625" style="53" customWidth="1"/>
    <col min="11" max="11" width="16.83203125" bestFit="1" customWidth="1"/>
    <col min="13" max="13" width="3.1640625" bestFit="1" customWidth="1"/>
    <col min="14" max="14" width="12.83203125" bestFit="1" customWidth="1"/>
  </cols>
  <sheetData>
    <row r="1" spans="1:15" ht="17" thickBot="1" x14ac:dyDescent="0.25">
      <c r="A1" s="11"/>
      <c r="B1" s="54" t="s">
        <v>1</v>
      </c>
      <c r="C1" s="55"/>
      <c r="D1" s="56"/>
      <c r="E1" s="54" t="s">
        <v>4</v>
      </c>
      <c r="F1" s="55"/>
      <c r="G1" s="56"/>
      <c r="H1" s="54" t="s">
        <v>19</v>
      </c>
      <c r="I1" s="56"/>
      <c r="J1" s="50"/>
    </row>
    <row r="2" spans="1:15" x14ac:dyDescent="0.2">
      <c r="A2" s="12" t="s">
        <v>0</v>
      </c>
      <c r="B2" s="20" t="s">
        <v>16</v>
      </c>
      <c r="C2" s="10" t="s">
        <v>17</v>
      </c>
      <c r="D2" s="15" t="s">
        <v>18</v>
      </c>
      <c r="E2" s="20" t="s">
        <v>16</v>
      </c>
      <c r="F2" s="10" t="s">
        <v>17</v>
      </c>
      <c r="G2" s="15" t="s">
        <v>18</v>
      </c>
      <c r="H2" s="20" t="s">
        <v>16</v>
      </c>
      <c r="I2" s="15" t="s">
        <v>17</v>
      </c>
      <c r="J2" s="9"/>
    </row>
    <row r="3" spans="1:15" ht="17" thickBot="1" x14ac:dyDescent="0.25">
      <c r="A3" s="18" t="s">
        <v>105</v>
      </c>
      <c r="B3" s="21"/>
      <c r="C3" s="16"/>
      <c r="D3" s="17"/>
      <c r="E3" s="21"/>
      <c r="F3" s="16"/>
      <c r="G3" s="17"/>
      <c r="H3" s="21"/>
      <c r="I3" s="17"/>
      <c r="J3" s="9"/>
      <c r="N3" s="1" t="s">
        <v>20</v>
      </c>
      <c r="O3" s="1" t="s">
        <v>103</v>
      </c>
    </row>
    <row r="4" spans="1:15" x14ac:dyDescent="0.2">
      <c r="A4" s="13" t="s">
        <v>2</v>
      </c>
      <c r="B4" s="22">
        <v>1.5</v>
      </c>
      <c r="C4" s="23">
        <v>1.8</v>
      </c>
      <c r="D4" s="24">
        <v>1</v>
      </c>
      <c r="E4" s="22"/>
      <c r="F4" s="23"/>
      <c r="G4" s="24"/>
      <c r="H4" s="22"/>
      <c r="I4" s="24"/>
      <c r="J4" s="51"/>
      <c r="K4" s="1" t="s">
        <v>39</v>
      </c>
      <c r="L4" s="31">
        <f>SUMPRODUCT(B4:I4,$B$23:$I$23)</f>
        <v>15000</v>
      </c>
      <c r="M4" s="32" t="s">
        <v>99</v>
      </c>
      <c r="N4" s="33">
        <v>15000</v>
      </c>
      <c r="O4" s="34">
        <v>8.5</v>
      </c>
    </row>
    <row r="5" spans="1:15" ht="17" thickBot="1" x14ac:dyDescent="0.25">
      <c r="A5" s="13" t="s">
        <v>3</v>
      </c>
      <c r="B5" s="22">
        <v>0.8</v>
      </c>
      <c r="C5" s="23">
        <v>1</v>
      </c>
      <c r="D5" s="24">
        <v>0.5</v>
      </c>
      <c r="E5" s="22"/>
      <c r="F5" s="23"/>
      <c r="G5" s="24"/>
      <c r="H5" s="22"/>
      <c r="I5" s="24"/>
      <c r="J5" s="51"/>
      <c r="L5" s="35">
        <f>SUMPRODUCT(B5:I5,$B$23:$I$23)</f>
        <v>7599.9999999999991</v>
      </c>
      <c r="M5" s="36" t="s">
        <v>99</v>
      </c>
      <c r="N5" s="37">
        <v>10000</v>
      </c>
      <c r="O5" s="38">
        <v>9.25</v>
      </c>
    </row>
    <row r="6" spans="1:15" ht="17" thickBot="1" x14ac:dyDescent="0.25">
      <c r="A6" s="18" t="s">
        <v>106</v>
      </c>
      <c r="B6" s="25"/>
      <c r="C6" s="26"/>
      <c r="D6" s="27"/>
      <c r="E6" s="25"/>
      <c r="F6" s="26"/>
      <c r="G6" s="27"/>
      <c r="H6" s="25"/>
      <c r="I6" s="27"/>
      <c r="J6" s="51"/>
      <c r="L6" s="39"/>
      <c r="M6" s="40"/>
      <c r="N6" s="40"/>
      <c r="O6" s="41"/>
    </row>
    <row r="7" spans="1:15" x14ac:dyDescent="0.2">
      <c r="A7" s="13" t="s">
        <v>2</v>
      </c>
      <c r="B7" s="22"/>
      <c r="C7" s="23"/>
      <c r="D7" s="24"/>
      <c r="E7" s="22">
        <v>1.5</v>
      </c>
      <c r="F7" s="23">
        <v>1.8</v>
      </c>
      <c r="G7" s="24">
        <v>1</v>
      </c>
      <c r="H7" s="22"/>
      <c r="I7" s="24"/>
      <c r="J7" s="51"/>
      <c r="L7" s="31">
        <f>SUMPRODUCT(B7:I7,$B$23:$I$23)</f>
        <v>4799.99999999999</v>
      </c>
      <c r="M7" s="32" t="s">
        <v>99</v>
      </c>
      <c r="N7" s="33">
        <f>N4-(0.1*N4)</f>
        <v>13500</v>
      </c>
      <c r="O7" s="34">
        <f>O4+(0.1*O4)</f>
        <v>9.35</v>
      </c>
    </row>
    <row r="8" spans="1:15" ht="17" thickBot="1" x14ac:dyDescent="0.25">
      <c r="A8" s="13" t="s">
        <v>3</v>
      </c>
      <c r="B8" s="22"/>
      <c r="C8" s="23"/>
      <c r="D8" s="24"/>
      <c r="E8" s="22">
        <v>0.8</v>
      </c>
      <c r="F8" s="23">
        <v>1</v>
      </c>
      <c r="G8" s="24">
        <v>0.5</v>
      </c>
      <c r="H8" s="22"/>
      <c r="I8" s="24"/>
      <c r="J8" s="51"/>
      <c r="L8" s="35">
        <f>SUMPRODUCT(B8:I8,$B$23:$I$23)</f>
        <v>2399.999999999995</v>
      </c>
      <c r="M8" s="36" t="s">
        <v>99</v>
      </c>
      <c r="N8" s="37">
        <f>N5-(0.1*N5)</f>
        <v>9000</v>
      </c>
      <c r="O8" s="42">
        <f>O5+(0.1*O5)</f>
        <v>10.175000000000001</v>
      </c>
    </row>
    <row r="9" spans="1:15" ht="17" thickBot="1" x14ac:dyDescent="0.25">
      <c r="A9" s="18" t="s">
        <v>104</v>
      </c>
      <c r="B9" s="25"/>
      <c r="C9" s="26"/>
      <c r="D9" s="27"/>
      <c r="E9" s="25"/>
      <c r="F9" s="26"/>
      <c r="G9" s="27"/>
      <c r="H9" s="25"/>
      <c r="I9" s="27"/>
      <c r="J9" s="51"/>
      <c r="L9" s="39"/>
      <c r="M9" s="40"/>
      <c r="N9" s="40"/>
      <c r="O9" s="41"/>
    </row>
    <row r="10" spans="1:15" x14ac:dyDescent="0.2">
      <c r="A10" s="13" t="s">
        <v>5</v>
      </c>
      <c r="B10" s="22">
        <v>8</v>
      </c>
      <c r="C10" s="23">
        <v>6</v>
      </c>
      <c r="D10" s="24">
        <v>7</v>
      </c>
      <c r="E10" s="22">
        <v>8</v>
      </c>
      <c r="F10" s="23">
        <v>6</v>
      </c>
      <c r="G10" s="24">
        <v>7</v>
      </c>
      <c r="H10" s="22"/>
      <c r="I10" s="24"/>
      <c r="J10" s="51"/>
      <c r="L10" s="31">
        <f>SUMPRODUCT(B10:I10,$B$23:$I$23)</f>
        <v>131999.99999999994</v>
      </c>
      <c r="M10" s="32" t="s">
        <v>99</v>
      </c>
      <c r="N10" s="33">
        <v>200000</v>
      </c>
      <c r="O10" s="34">
        <v>1</v>
      </c>
    </row>
    <row r="11" spans="1:15" x14ac:dyDescent="0.2">
      <c r="A11" s="13" t="s">
        <v>6</v>
      </c>
      <c r="B11" s="22">
        <v>1</v>
      </c>
      <c r="C11" s="23">
        <v>3</v>
      </c>
      <c r="D11" s="24">
        <v>2</v>
      </c>
      <c r="E11" s="22">
        <v>1</v>
      </c>
      <c r="F11" s="23">
        <v>3</v>
      </c>
      <c r="G11" s="24">
        <v>2</v>
      </c>
      <c r="H11" s="22"/>
      <c r="I11" s="24"/>
      <c r="J11" s="51"/>
      <c r="L11" s="43">
        <f>SUMPRODUCT(B11:I11,$B$23:$I$23)</f>
        <v>38999.999999999978</v>
      </c>
      <c r="M11" s="40" t="s">
        <v>99</v>
      </c>
      <c r="N11" s="44">
        <v>50000</v>
      </c>
      <c r="O11" s="41">
        <v>1.5</v>
      </c>
    </row>
    <row r="12" spans="1:15" x14ac:dyDescent="0.2">
      <c r="A12" s="13" t="s">
        <v>7</v>
      </c>
      <c r="B12" s="22">
        <v>0.5</v>
      </c>
      <c r="C12" s="23">
        <v>0.3</v>
      </c>
      <c r="D12" s="24">
        <v>0.4</v>
      </c>
      <c r="E12" s="22">
        <v>0.5</v>
      </c>
      <c r="F12" s="23">
        <v>0.3</v>
      </c>
      <c r="G12" s="24">
        <v>0.4</v>
      </c>
      <c r="H12" s="22"/>
      <c r="I12" s="24"/>
      <c r="J12" s="51"/>
      <c r="L12" s="43">
        <f>SUMPRODUCT(B12:I12,$B$23:$I$23)</f>
        <v>7499.9999999999991</v>
      </c>
      <c r="M12" s="40" t="s">
        <v>99</v>
      </c>
      <c r="N12" s="44">
        <v>7500</v>
      </c>
      <c r="O12" s="41">
        <v>3</v>
      </c>
    </row>
    <row r="13" spans="1:15" ht="17" thickBot="1" x14ac:dyDescent="0.25">
      <c r="A13" s="13" t="s">
        <v>8</v>
      </c>
      <c r="B13" s="22">
        <v>0.5</v>
      </c>
      <c r="C13" s="23">
        <v>0.7</v>
      </c>
      <c r="D13" s="24">
        <v>0.6</v>
      </c>
      <c r="E13" s="22">
        <v>0.5</v>
      </c>
      <c r="F13" s="23">
        <v>0.7</v>
      </c>
      <c r="G13" s="24">
        <v>0.6</v>
      </c>
      <c r="H13" s="22"/>
      <c r="I13" s="24"/>
      <c r="J13" s="51"/>
      <c r="L13" s="35">
        <f>SUMPRODUCT(B13:I13,$B$23:$I$23)</f>
        <v>11499.999999999996</v>
      </c>
      <c r="M13" s="36" t="s">
        <v>99</v>
      </c>
      <c r="N13" s="37">
        <v>15000</v>
      </c>
      <c r="O13" s="38">
        <v>2</v>
      </c>
    </row>
    <row r="14" spans="1:15" x14ac:dyDescent="0.2">
      <c r="A14" s="19"/>
      <c r="B14" s="25"/>
      <c r="C14" s="26"/>
      <c r="D14" s="27"/>
      <c r="E14" s="25"/>
      <c r="F14" s="26"/>
      <c r="G14" s="27"/>
      <c r="H14" s="25"/>
      <c r="I14" s="27"/>
      <c r="J14" s="51"/>
      <c r="L14" s="39"/>
      <c r="M14" s="40"/>
      <c r="N14" s="40"/>
      <c r="O14" s="41"/>
    </row>
    <row r="15" spans="1:15" ht="17" thickBot="1" x14ac:dyDescent="0.25">
      <c r="A15" s="12" t="s">
        <v>9</v>
      </c>
      <c r="B15" s="22"/>
      <c r="C15" s="23"/>
      <c r="D15" s="24"/>
      <c r="E15" s="22"/>
      <c r="F15" s="23"/>
      <c r="G15" s="24"/>
      <c r="H15" s="22"/>
      <c r="I15" s="24"/>
      <c r="J15" s="51"/>
      <c r="L15" s="39"/>
      <c r="M15" s="40"/>
      <c r="N15" s="45" t="s">
        <v>9</v>
      </c>
      <c r="O15" s="41"/>
    </row>
    <row r="16" spans="1:15" x14ac:dyDescent="0.2">
      <c r="A16" s="13" t="s">
        <v>10</v>
      </c>
      <c r="B16" s="22">
        <v>1</v>
      </c>
      <c r="C16" s="23"/>
      <c r="D16" s="24"/>
      <c r="E16" s="22">
        <v>1</v>
      </c>
      <c r="F16" s="23"/>
      <c r="G16" s="24"/>
      <c r="H16" s="22">
        <v>1</v>
      </c>
      <c r="I16" s="24"/>
      <c r="J16" s="51"/>
      <c r="L16" s="31">
        <f>SUMPRODUCT(B16:I16,$B$23:$I$23)</f>
        <v>12000</v>
      </c>
      <c r="M16" s="32" t="s">
        <v>100</v>
      </c>
      <c r="N16" s="33">
        <v>12000</v>
      </c>
      <c r="O16" s="34"/>
    </row>
    <row r="17" spans="1:15" x14ac:dyDescent="0.2">
      <c r="A17" s="13" t="s">
        <v>11</v>
      </c>
      <c r="B17" s="22"/>
      <c r="C17" s="23">
        <v>1</v>
      </c>
      <c r="D17" s="24"/>
      <c r="E17" s="22"/>
      <c r="F17" s="23">
        <v>1</v>
      </c>
      <c r="G17" s="24"/>
      <c r="H17" s="22"/>
      <c r="I17" s="24">
        <v>1</v>
      </c>
      <c r="J17" s="51"/>
      <c r="L17" s="43">
        <f>SUMPRODUCT(B17:I17,$B$23:$I$23)</f>
        <v>8000.0000000000009</v>
      </c>
      <c r="M17" s="40" t="s">
        <v>100</v>
      </c>
      <c r="N17" s="44">
        <v>8000</v>
      </c>
      <c r="O17" s="41"/>
    </row>
    <row r="18" spans="1:15" ht="17" thickBot="1" x14ac:dyDescent="0.25">
      <c r="A18" s="13" t="s">
        <v>12</v>
      </c>
      <c r="B18" s="22"/>
      <c r="C18" s="23"/>
      <c r="D18" s="24">
        <v>1</v>
      </c>
      <c r="E18" s="22"/>
      <c r="F18" s="23"/>
      <c r="G18" s="24">
        <v>1</v>
      </c>
      <c r="H18" s="22"/>
      <c r="I18" s="24"/>
      <c r="J18" s="51"/>
      <c r="L18" s="35">
        <f>SUMPRODUCT(B18:I18,$B$23:$I$23)</f>
        <v>18000</v>
      </c>
      <c r="M18" s="36" t="s">
        <v>100</v>
      </c>
      <c r="N18" s="37">
        <v>18000</v>
      </c>
      <c r="O18" s="38"/>
    </row>
    <row r="19" spans="1:15" ht="17" thickBot="1" x14ac:dyDescent="0.25">
      <c r="A19" s="19"/>
      <c r="B19" s="25"/>
      <c r="C19" s="26"/>
      <c r="D19" s="27"/>
      <c r="E19" s="25"/>
      <c r="F19" s="26"/>
      <c r="G19" s="27"/>
      <c r="H19" s="25"/>
      <c r="I19" s="27"/>
      <c r="J19" s="51"/>
    </row>
    <row r="20" spans="1:15" ht="17" thickBot="1" x14ac:dyDescent="0.25">
      <c r="A20" s="12" t="s">
        <v>102</v>
      </c>
      <c r="B20" s="47">
        <f>SUMPRODUCT(B4:B13,O4:O13)</f>
        <v>32.15</v>
      </c>
      <c r="C20" s="48">
        <f>SUMPRODUCT(C4:C13,O4:O13)</f>
        <v>37.349999999999994</v>
      </c>
      <c r="D20" s="49">
        <f>SUMPRODUCT(D4:D13,O4:O13)</f>
        <v>25.524999999999999</v>
      </c>
      <c r="E20" s="47">
        <f>SUMPRODUCT(E4:E13,O4:O13)</f>
        <v>34.164999999999999</v>
      </c>
      <c r="F20" s="48">
        <f>SUMPRODUCT(F4:F13,O4:O13)</f>
        <v>39.804999999999993</v>
      </c>
      <c r="G20" s="49">
        <f>SUMPRODUCT(G4:G13,O4:O13)</f>
        <v>26.837499999999999</v>
      </c>
      <c r="H20" s="47">
        <v>40</v>
      </c>
      <c r="I20" s="49">
        <v>55</v>
      </c>
      <c r="J20" s="52"/>
      <c r="K20" s="1" t="s">
        <v>101</v>
      </c>
      <c r="L20" s="46">
        <f>SUMPRODUCT(B20:I20,$B$23:$I$23)</f>
        <v>1368100.0000000002</v>
      </c>
    </row>
    <row r="21" spans="1:15" x14ac:dyDescent="0.2">
      <c r="A21" s="19"/>
      <c r="B21" s="25"/>
      <c r="C21" s="26"/>
      <c r="D21" s="27"/>
      <c r="E21" s="25"/>
      <c r="F21" s="26"/>
      <c r="G21" s="27"/>
      <c r="H21" s="25"/>
      <c r="I21" s="27"/>
      <c r="J21" s="51"/>
    </row>
    <row r="22" spans="1:15" x14ac:dyDescent="0.2">
      <c r="A22" s="12" t="s">
        <v>14</v>
      </c>
      <c r="B22" s="22"/>
      <c r="C22" s="23"/>
      <c r="D22" s="24"/>
      <c r="E22" s="22"/>
      <c r="F22" s="23"/>
      <c r="G22" s="24"/>
      <c r="H22" s="22"/>
      <c r="I22" s="24"/>
      <c r="J22" s="51"/>
    </row>
    <row r="23" spans="1:15" ht="17" thickBot="1" x14ac:dyDescent="0.25">
      <c r="A23" s="14" t="s">
        <v>15</v>
      </c>
      <c r="B23" s="28">
        <v>0</v>
      </c>
      <c r="C23" s="29">
        <v>999.99999999999341</v>
      </c>
      <c r="D23" s="30">
        <v>13200.000000000011</v>
      </c>
      <c r="E23" s="28">
        <v>0</v>
      </c>
      <c r="F23" s="29">
        <v>0</v>
      </c>
      <c r="G23" s="30">
        <v>4799.99999999999</v>
      </c>
      <c r="H23" s="28">
        <v>12000</v>
      </c>
      <c r="I23" s="30">
        <v>7000.0000000000073</v>
      </c>
      <c r="J23" s="50"/>
    </row>
    <row r="24" spans="1:1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</row>
  </sheetData>
  <mergeCells count="3">
    <mergeCell ref="B1:D1"/>
    <mergeCell ref="E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2021-03-16T22:50:34Z</dcterms:created>
  <dcterms:modified xsi:type="dcterms:W3CDTF">2021-08-01T01:27:59Z</dcterms:modified>
</cp:coreProperties>
</file>