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ransair\Documents\Weekly Volumes Spreadsheet\All Projects\Excel\"/>
    </mc:Choice>
  </mc:AlternateContent>
  <xr:revisionPtr revIDLastSave="0" documentId="13_ncr:1_{A0C30632-F6B8-4AAC-A303-5D6050A389E7}" xr6:coauthVersionLast="47" xr6:coauthVersionMax="47" xr10:uidLastSave="{00000000-0000-0000-0000-000000000000}"/>
  <bookViews>
    <workbookView xWindow="-110" yWindow="-110" windowWidth="19420" windowHeight="10420" activeTab="5" xr2:uid="{CEC7C1F7-7366-42F2-8AA9-97D273EEA024}"/>
  </bookViews>
  <sheets>
    <sheet name="Routing" sheetId="15" r:id="rId1"/>
    <sheet name="Data" sheetId="1" r:id="rId2"/>
    <sheet name="Cases-solved" sheetId="10" r:id="rId3"/>
    <sheet name="Time-Utilization" sheetId="11" r:id="rId4"/>
    <sheet name="Productivity" sheetId="12" r:id="rId5"/>
    <sheet name="Sample %" sheetId="14" r:id="rId6"/>
  </sheets>
  <definedNames>
    <definedName name="_xlnm._FilterDatabase" localSheetId="1" hidden="1">Data!$A$1:$A$89</definedName>
    <definedName name="Slicer_Process">#N/A</definedName>
    <definedName name="Slicer_Week">#N/A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I72" i="1"/>
  <c r="I73" i="1"/>
  <c r="I74" i="1"/>
  <c r="I75" i="1"/>
  <c r="I76" i="1"/>
  <c r="I77" i="1"/>
  <c r="I78" i="1"/>
  <c r="I79" i="1"/>
  <c r="I80" i="1"/>
  <c r="I81" i="1"/>
  <c r="I82" i="1"/>
  <c r="I83" i="1"/>
  <c r="I84" i="1"/>
  <c r="I85" i="1"/>
  <c r="I86" i="1"/>
  <c r="I87" i="1"/>
  <c r="I88" i="1"/>
  <c r="I89" i="1"/>
  <c r="I90" i="1"/>
  <c r="I91" i="1"/>
  <c r="I92" i="1"/>
  <c r="H73" i="1"/>
  <c r="H74" i="1"/>
  <c r="H75" i="1"/>
  <c r="H76" i="1"/>
  <c r="H77" i="1"/>
  <c r="H78" i="1"/>
  <c r="H79" i="1"/>
  <c r="H80" i="1"/>
  <c r="H81" i="1"/>
  <c r="H82" i="1"/>
  <c r="H83" i="1"/>
  <c r="H84" i="1"/>
  <c r="H85" i="1"/>
  <c r="H86" i="1"/>
  <c r="H87" i="1"/>
  <c r="H88" i="1"/>
  <c r="H89" i="1"/>
  <c r="E73" i="1"/>
  <c r="E74" i="1"/>
  <c r="E75" i="1"/>
  <c r="E76" i="1"/>
  <c r="E77" i="1"/>
  <c r="E78" i="1"/>
  <c r="E79" i="1"/>
  <c r="E80" i="1"/>
  <c r="E81" i="1"/>
  <c r="E82" i="1"/>
  <c r="E83" i="1"/>
  <c r="E84" i="1"/>
  <c r="E85" i="1"/>
  <c r="E86" i="1"/>
  <c r="E87" i="1"/>
  <c r="E88" i="1"/>
  <c r="E89" i="1"/>
  <c r="E7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<sst xmlns="http://schemas.openxmlformats.org/spreadsheetml/2006/main" count="122" uniqueCount="27">
  <si>
    <t>EMB - PostCursor Audit</t>
  </si>
  <si>
    <t>Week</t>
  </si>
  <si>
    <t>L1 Cases Solved</t>
  </si>
  <si>
    <t>L1 Time Utilization</t>
  </si>
  <si>
    <t>L1 Productivity</t>
  </si>
  <si>
    <t>L2 Time Utilization</t>
  </si>
  <si>
    <t>L2 Cases Sample</t>
  </si>
  <si>
    <t xml:space="preserve">Process </t>
  </si>
  <si>
    <t>EMB - PreCursor Audit</t>
  </si>
  <si>
    <t>EMB - Approach2 Audit</t>
  </si>
  <si>
    <t>WorkLoad - ROBL 90 Corrections Audit - REDP Corrections</t>
  </si>
  <si>
    <t>WorkLoad - ROBL 90 Deep Dive Audit - Themis</t>
  </si>
  <si>
    <t>BackTracking - Multivist Reductions Audit</t>
  </si>
  <si>
    <t>WorkLoad - Transit - Deepdive</t>
  </si>
  <si>
    <t>WORKLOAD - OVER - ESTIMATION</t>
  </si>
  <si>
    <t>Grand Total</t>
  </si>
  <si>
    <t>L2 Cases Solv</t>
  </si>
  <si>
    <t>L2 Productivity</t>
  </si>
  <si>
    <t>week</t>
  </si>
  <si>
    <t>L1- Cases Solved</t>
  </si>
  <si>
    <t>L2- Cases Solved</t>
  </si>
  <si>
    <t xml:space="preserve"> L1- Time Utilization</t>
  </si>
  <si>
    <t xml:space="preserve"> L2- Time Utilization</t>
  </si>
  <si>
    <t>L1- Productivity</t>
  </si>
  <si>
    <t>L2- Prdocutivity</t>
  </si>
  <si>
    <t>L2- Cases Sample %</t>
  </si>
  <si>
    <t>Routing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</si>
</sst>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1"/>
      <name val="Cambria"/>
      <family val="1"/>
    </font>
    <font>
      <sz val="11"/>
      <color theme="1"/>
      <name val="Cambria"/>
      <family val="2"/>
    </font>
    <font>
      <b/>
      <sz val="14"/>
      <color theme="1"/>
      <name val="Cambria"/>
      <family val="1"/>
    </font>
    <font>
      <sz val="20"/>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0" tint="-0.249977111117893"/>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Protection="1">
      <protection locked="0"/>
    </xf>
    <xf numFmtId="0" fontId="2" fillId="0" borderId="0" xfId="0" applyFont="1" applyAlignment="1" applyProtection="1">
      <alignment horizontal="center"/>
      <protection locked="0"/>
    </xf>
    <xf numFmtId="0" fontId="2" fillId="2" borderId="0" xfId="0" applyFont="1" applyFill="1" applyAlignment="1" applyProtection="1">
      <alignment horizontal="center"/>
      <protection locked="0"/>
    </xf>
    <xf numFmtId="0" fontId="0" fillId="0" borderId="0" xfId="0" applyAlignment="1" applyProtection="1">
      <alignment horizontal="center"/>
      <protection locked="0"/>
    </xf>
    <xf numFmtId="2" fontId="0" fillId="0" borderId="0" xfId="0" applyNumberFormat="1" applyProtection="1">
      <protection locked="0"/>
    </xf>
    <xf numFmtId="9" fontId="0" fillId="0" borderId="0" xfId="1" applyFont="1" applyProtection="1">
      <protection locked="0"/>
    </xf>
    <xf numFmtId="0" fontId="4" fillId="0" borderId="0" xfId="0" applyFont="1" applyProtection="1">
      <protection locked="0"/>
    </xf>
    <xf numFmtId="9" fontId="3" fillId="0" borderId="0" xfId="1" applyNumberFormat="1" applyFont="1" applyProtection="1">
      <protection locked="0"/>
    </xf>
    <xf numFmtId="3" fontId="0" fillId="0" borderId="0" xfId="0" applyNumberFormat="1" applyProtection="1">
      <protection locked="0"/>
    </xf>
    <xf numFmtId="0" fontId="0" fillId="0" borderId="0" xfId="0" quotePrefix="1" applyProtection="1">
      <protection locked="0"/>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1" fontId="0" fillId="0" borderId="0" xfId="0" applyNumberFormat="1"/>
    <xf numFmtId="9" fontId="0" fillId="0" borderId="0" xfId="0" applyNumberFormat="1"/>
    <xf numFmtId="10" fontId="0" fillId="0" borderId="0" xfId="0" applyNumberFormat="1" applyAlignment="1">
      <alignment horizontal="right"/>
    </xf>
    <xf numFmtId="0" fontId="0" fillId="3" borderId="0" xfId="0" applyFill="1"/>
    <xf numFmtId="0" fontId="0" fillId="4" borderId="0" xfId="0" applyFill="1"/>
    <xf numFmtId="0" fontId="5" fillId="4" borderId="0" xfId="0" applyFont="1" applyFill="1" applyAlignment="1">
      <alignment horizontal="center"/>
    </xf>
  </cellXfs>
  <cellStyles count="2">
    <cellStyle name="Normal" xfId="0" builtinId="0"/>
    <cellStyle name="Percent" xfId="1" builtinId="5"/>
  </cellStyles>
  <dxfs count="51">
    <dxf>
      <alignment horizontal="right"/>
    </dxf>
    <dxf>
      <numFmt numFmtId="14" formatCode="0.00%"/>
    </dxf>
    <dxf>
      <numFmt numFmtId="13" formatCode="0%"/>
    </dxf>
    <dxf>
      <alignment horizontal="right"/>
    </dxf>
    <dxf>
      <alignment horizontal="right"/>
    </dxf>
    <dxf>
      <alignment horizontal="right"/>
    </dxf>
    <dxf>
      <numFmt numFmtId="1" formatCode="0"/>
    </dxf>
    <dxf>
      <numFmt numFmtId="1" formatCode="0"/>
    </dxf>
    <dxf>
      <alignment horizontal="right"/>
    </dxf>
    <dxf>
      <numFmt numFmtId="14" formatCode="0.00%"/>
    </dxf>
    <dxf>
      <numFmt numFmtId="13" formatCode="0%"/>
    </dxf>
    <dxf>
      <alignment horizontal="right"/>
    </dxf>
    <dxf>
      <alignment horizontal="right"/>
    </dxf>
    <dxf>
      <alignment horizontal="right"/>
    </dxf>
    <dxf>
      <numFmt numFmtId="1" formatCode="0"/>
    </dxf>
    <dxf>
      <numFmt numFmtId="1" formatCode="0"/>
    </dxf>
    <dxf>
      <alignment horizontal="right"/>
    </dxf>
    <dxf>
      <numFmt numFmtId="14" formatCode="0.00%"/>
    </dxf>
    <dxf>
      <numFmt numFmtId="13" formatCode="0%"/>
    </dxf>
    <dxf>
      <alignment horizontal="right"/>
    </dxf>
    <dxf>
      <alignment horizontal="right"/>
    </dxf>
    <dxf>
      <alignment horizontal="right"/>
    </dxf>
    <dxf>
      <numFmt numFmtId="1" formatCode="0"/>
    </dxf>
    <dxf>
      <numFmt numFmtId="1" formatCode="0"/>
    </dxf>
    <dxf>
      <alignment horizontal="right"/>
    </dxf>
    <dxf>
      <numFmt numFmtId="14" formatCode="0.00%"/>
    </dxf>
    <dxf>
      <numFmt numFmtId="13" formatCode="0%"/>
    </dxf>
    <dxf>
      <alignment horizontal="right"/>
    </dxf>
    <dxf>
      <alignment horizontal="right"/>
    </dxf>
    <dxf>
      <alignment horizontal="right"/>
    </dxf>
    <dxf>
      <numFmt numFmtId="1" formatCode="0"/>
    </dxf>
    <dxf>
      <numFmt numFmtId="1" formatCode="0"/>
    </dxf>
    <dxf>
      <alignment horizontal="right"/>
    </dxf>
    <dxf>
      <numFmt numFmtId="13" formatCode="0%"/>
    </dxf>
    <dxf>
      <numFmt numFmtId="14" formatCode="0.00%"/>
    </dxf>
    <dxf>
      <numFmt numFmtId="1" formatCode="0"/>
    </dxf>
    <dxf>
      <numFmt numFmtId="1" formatCode="0"/>
    </dxf>
    <dxf>
      <alignment horizontal="right"/>
    </dxf>
    <dxf>
      <alignment horizontal="right"/>
    </dxf>
    <dxf>
      <alignment horizontal="right"/>
    </dxf>
    <dxf>
      <font>
        <b val="0"/>
        <i val="0"/>
        <strike val="0"/>
        <condense val="0"/>
        <extend val="0"/>
        <outline val="0"/>
        <shadow val="0"/>
        <u val="none"/>
        <vertAlign val="baseline"/>
        <sz val="11"/>
        <color theme="1"/>
        <name val="Cambria"/>
        <family val="2"/>
        <scheme val="none"/>
      </font>
      <numFmt numFmtId="13" formatCode="0%"/>
      <protection locked="0" hidden="0"/>
    </dxf>
    <dxf>
      <numFmt numFmtId="2" formatCode="0.00"/>
      <protection locked="0" hidden="0"/>
    </dxf>
    <dxf>
      <protection locked="0" hidden="0"/>
    </dxf>
    <dxf>
      <protection locked="0" hidden="0"/>
    </dxf>
    <dxf>
      <numFmt numFmtId="2" formatCode="0.00"/>
      <protection locked="0" hidden="0"/>
    </dxf>
    <dxf>
      <protection locked="0" hidden="0"/>
    </dxf>
    <dxf>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protection locked="0" hidden="0"/>
    </dxf>
    <dxf>
      <font>
        <b/>
        <i val="0"/>
        <strike val="0"/>
        <condense val="0"/>
        <extend val="0"/>
        <outline val="0"/>
        <shadow val="0"/>
        <u val="none"/>
        <vertAlign val="baseline"/>
        <sz val="11"/>
        <color theme="1"/>
        <name val="Cambria"/>
        <family val="1"/>
        <scheme val="none"/>
      </font>
      <alignment horizontal="center" vertical="bottom" textRotation="0" wrapText="0" indent="0" justifyLastLine="0" shrinkToFit="0" readingOrder="0"/>
      <protection locked="0" hidden="0"/>
    </dxf>
  </dxfs>
  <tableStyles count="3" defaultTableStyle="TableStyleMedium2" defaultPivotStyle="PivotStyleLight16">
    <tableStyle name="Slicer Style 1" pivot="0" table="0" count="0" xr9:uid="{D8E2A7D8-1CCA-405E-8650-2C64DD836D0B}"/>
    <tableStyle name="Slicer Style 2" pivot="0" table="0" count="0" xr9:uid="{FB9DA2AC-DFF3-4F6E-AE7C-4A52A7F8AB8B}"/>
    <tableStyle name="Table Style 1" pivot="0" count="0" xr9:uid="{F8160181-D956-4964-ABE4-D3F24D01D585}"/>
  </tableStyles>
  <colors>
    <mruColors>
      <color rgb="FF6699FF"/>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Dashboard.xlsx]Cases-solved!PivotTable8</c:name>
    <c:fmtId val="2"/>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24438407029254E-2"/>
          <c:y val="0.14736459024736154"/>
          <c:w val="0.90353129587615111"/>
          <c:h val="0.78207908542491866"/>
        </c:manualLayout>
      </c:layout>
      <c:barChart>
        <c:barDir val="bar"/>
        <c:grouping val="stacked"/>
        <c:varyColors val="0"/>
        <c:ser>
          <c:idx val="0"/>
          <c:order val="0"/>
          <c:tx>
            <c:strRef>
              <c:f>'Cases-solved'!$B$4</c:f>
              <c:strCache>
                <c:ptCount val="1"/>
                <c:pt idx="0">
                  <c:v>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'Cases-solved'!$A$5:$A$16</c:f>
              <c:strCache>
                <c:ptCount val="11"/>
                <c:pt idx="0">
                  <c:v>1</c:v>
                </c:pt>
                <c:pt idx="1">
                  <c:v>2</c:v>
                </c:pt>
                <c:pt idx="2">
                  <c:v>3</c:v>
                </c:pt>
                <c:pt idx="3">
                  <c:v>4</c:v>
                </c:pt>
                <c:pt idx="4">
                  <c:v>5</c:v>
                </c:pt>
                <c:pt idx="5">
                  <c:v>6</c:v>
                </c:pt>
                <c:pt idx="6">
                  <c:v>7</c:v>
                </c:pt>
                <c:pt idx="7">
                  <c:v>8</c:v>
                </c:pt>
                <c:pt idx="8">
                  <c:v>9</c:v>
                </c:pt>
                <c:pt idx="9">
                  <c:v>10</c:v>
                </c:pt>
                <c:pt idx="10">
                  <c:v>11</c:v>
                </c:pt>
              </c:strCache>
            </c:strRef>
          </c:cat>
          <c:val>
            <c:numRef>
              <c:f>'Cases-solved'!$B$5:$B$16</c:f>
              <c:numCache>
                <c:formatCode>General</c:formatCode>
                <c:ptCount val="11"/>
                <c:pt idx="0">
                  <c:v>7075</c:v>
                </c:pt>
                <c:pt idx="1">
                  <c:v>5690</c:v>
                </c:pt>
                <c:pt idx="2">
                  <c:v>4032</c:v>
                </c:pt>
                <c:pt idx="3">
                  <c:v>3123</c:v>
                </c:pt>
                <c:pt idx="4">
                  <c:v>4038</c:v>
                </c:pt>
                <c:pt idx="5">
                  <c:v>3118</c:v>
                </c:pt>
                <c:pt idx="6">
                  <c:v>6402</c:v>
                </c:pt>
                <c:pt idx="7">
                  <c:v>12745</c:v>
                </c:pt>
                <c:pt idx="8">
                  <c:v>17063</c:v>
                </c:pt>
                <c:pt idx="9">
                  <c:v>14804</c:v>
                </c:pt>
                <c:pt idx="10">
                  <c:v>16569</c:v>
                </c:pt>
              </c:numCache>
            </c:numRef>
          </c:val>
          <c:extLst>
            <c:ext xmlns:c16="http://schemas.microsoft.com/office/drawing/2014/chart" uri="{C3380CC4-5D6E-409C-BE32-E72D297353CC}">
              <c16:uniqueId val="{00000003-F3F0-4EFA-B55B-78A56063F236}"/>
            </c:ext>
          </c:extLst>
        </c:ser>
        <c:ser>
          <c:idx val="1"/>
          <c:order val="1"/>
          <c:tx>
            <c:strRef>
              <c:f>'Cases-solved'!$C$4</c:f>
              <c:strCache>
                <c:ptCount val="1"/>
                <c:pt idx="0">
                  <c:v>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'Cases-solved'!$A$5:$A$16</c:f>
              <c:strCache>
                <c:ptCount val="11"/>
                <c:pt idx="0">
                  <c:v>1</c:v>
                </c:pt>
                <c:pt idx="1">
                  <c:v>2</c:v>
                </c:pt>
                <c:pt idx="2">
                  <c:v>3</c:v>
                </c:pt>
                <c:pt idx="3">
                  <c:v>4</c:v>
                </c:pt>
                <c:pt idx="4">
                  <c:v>5</c:v>
                </c:pt>
                <c:pt idx="5">
                  <c:v>6</c:v>
                </c:pt>
                <c:pt idx="6">
                  <c:v>7</c:v>
                </c:pt>
                <c:pt idx="7">
                  <c:v>8</c:v>
                </c:pt>
                <c:pt idx="8">
                  <c:v>9</c:v>
                </c:pt>
                <c:pt idx="9">
                  <c:v>10</c:v>
                </c:pt>
                <c:pt idx="10">
                  <c:v>11</c:v>
                </c:pt>
              </c:strCache>
            </c:strRef>
          </c:cat>
          <c:val>
            <c:numRef>
              <c:f>'Cases-solved'!$C$5:$C$16</c:f>
              <c:numCache>
                <c:formatCode>General</c:formatCode>
                <c:ptCount val="11"/>
                <c:pt idx="0">
                  <c:v>2241</c:v>
                </c:pt>
                <c:pt idx="1">
                  <c:v>3078</c:v>
                </c:pt>
                <c:pt idx="2">
                  <c:v>3313</c:v>
                </c:pt>
                <c:pt idx="3">
                  <c:v>1353</c:v>
                </c:pt>
                <c:pt idx="4">
                  <c:v>1273</c:v>
                </c:pt>
                <c:pt idx="5">
                  <c:v>639</c:v>
                </c:pt>
                <c:pt idx="6">
                  <c:v>1183</c:v>
                </c:pt>
                <c:pt idx="7">
                  <c:v>4402</c:v>
                </c:pt>
                <c:pt idx="8">
                  <c:v>6397</c:v>
                </c:pt>
                <c:pt idx="9">
                  <c:v>5533</c:v>
                </c:pt>
                <c:pt idx="10">
                  <c:v>5894</c:v>
                </c:pt>
              </c:numCache>
            </c:numRef>
          </c:val>
          <c:extLst>
            <c:ext xmlns:c16="http://schemas.microsoft.com/office/drawing/2014/chart" uri="{C3380CC4-5D6E-409C-BE32-E72D297353CC}">
              <c16:uniqueId val="{00000004-F3F0-4EFA-B55B-78A56063F236}"/>
            </c:ext>
          </c:extLst>
        </c:ser>
        <c:dLbls>
          <c:dLblPos val="ctr"/>
          <c:showLegendKey val="0"/>
          <c:showVal val="1"/>
          <c:showCatName val="0"/>
          <c:showSerName val="0"/>
          <c:showPercent val="0"/>
          <c:showBubbleSize val="0"/>
        </c:dLbls>
        <c:gapWidth val="79"/>
        <c:overlap val="100"/>
        <c:axId val="1847783951"/>
        <c:axId val="1847784367"/>
      </c:barChart>
      <c:catAx>
        <c:axId val="1847783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7784367"/>
        <c:crosses val="autoZero"/>
        <c:auto val="1"/>
        <c:lblAlgn val="ctr"/>
        <c:lblOffset val="100"/>
        <c:noMultiLvlLbl val="0"/>
      </c:catAx>
      <c:valAx>
        <c:axId val="1847784367"/>
        <c:scaling>
          <c:orientation val="minMax"/>
        </c:scaling>
        <c:delete val="1"/>
        <c:axPos val="b"/>
        <c:numFmt formatCode="General" sourceLinked="1"/>
        <c:majorTickMark val="none"/>
        <c:minorTickMark val="none"/>
        <c:tickLblPos val="nextTo"/>
        <c:crossAx val="1847783951"/>
        <c:crosses val="autoZero"/>
        <c:crossBetween val="between"/>
      </c:val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Dashboard.xlsx]Time-Utilization!PivotTable9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02224298233907E-2"/>
          <c:y val="0.20335003579098068"/>
          <c:w val="0.95657351305663063"/>
          <c:h val="0.50839920129601024"/>
        </c:manualLayout>
      </c:layout>
      <c:barChart>
        <c:barDir val="col"/>
        <c:grouping val="clustered"/>
        <c:varyColors val="0"/>
        <c:ser>
          <c:idx val="0"/>
          <c:order val="0"/>
          <c:tx>
            <c:strRef>
              <c:f>'Time-Utilization'!$B$3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'Time-Utilization'!$A$4:$A$15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'Time-Utilization'!$B$4:$B$15</c:f>
              <c:numCache>
                <c:formatCode>General</c:formatCode>
                <c:ptCount val="11"/>
                <c:pt idx="0">
                  <c:v>121.06</c:v>
                </c:pt>
                <c:pt idx="1">
                  <c:v>102.25</c:v>
                </c:pt>
                <c:pt idx="2">
                  <c:v>65.349999999999994</c:v>
                </c:pt>
                <c:pt idx="3">
                  <c:v>63.61</c:v>
                </c:pt>
                <c:pt idx="4">
                  <c:v>55.94</c:v>
                </c:pt>
                <c:pt idx="5">
                  <c:v>66.489999999999995</c:v>
                </c:pt>
                <c:pt idx="6">
                  <c:v>157.1</c:v>
                </c:pt>
                <c:pt idx="7">
                  <c:v>274.87</c:v>
                </c:pt>
                <c:pt idx="8">
                  <c:v>398.72</c:v>
                </c:pt>
                <c:pt idx="9">
                  <c:v>345.15</c:v>
                </c:pt>
                <c:pt idx="10">
                  <c:v>384.98</c:v>
                </c:pt>
              </c:numCache>
            </c:numRef>
          </c:val>
          <c:extLst>
            <c:ext xmlns:c16="http://schemas.microsoft.com/office/drawing/2014/chart" uri="{C3380CC4-5D6E-409C-BE32-E72D297353CC}">
              <c16:uniqueId val="{00000000-C9A0-484F-AFB1-EFA4AAB04A33}"/>
            </c:ext>
          </c:extLst>
        </c:ser>
        <c:ser>
          <c:idx val="1"/>
          <c:order val="1"/>
          <c:tx>
            <c:strRef>
              <c:f>'Time-Utilization'!$C$3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'Time-Utilization'!$A$4:$A$15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'Time-Utilization'!$C$4:$C$15</c:f>
              <c:numCache>
                <c:formatCode>General</c:formatCode>
                <c:ptCount val="11"/>
                <c:pt idx="0">
                  <c:v>27.99</c:v>
                </c:pt>
                <c:pt idx="1">
                  <c:v>33.07</c:v>
                </c:pt>
                <c:pt idx="2">
                  <c:v>38.32</c:v>
                </c:pt>
                <c:pt idx="3">
                  <c:v>16.2</c:v>
                </c:pt>
                <c:pt idx="4">
                  <c:v>44.82</c:v>
                </c:pt>
                <c:pt idx="5">
                  <c:v>9.07</c:v>
                </c:pt>
                <c:pt idx="6">
                  <c:v>26.99</c:v>
                </c:pt>
                <c:pt idx="7">
                  <c:v>83.61</c:v>
                </c:pt>
                <c:pt idx="8">
                  <c:v>93.47</c:v>
                </c:pt>
                <c:pt idx="9">
                  <c:v>91.7</c:v>
                </c:pt>
                <c:pt idx="10">
                  <c:v>99.27</c:v>
                </c:pt>
              </c:numCache>
            </c:numRef>
          </c:val>
          <c:extLst>
            <c:ext xmlns:c16="http://schemas.microsoft.com/office/drawing/2014/chart" uri="{C3380CC4-5D6E-409C-BE32-E72D297353CC}">
              <c16:uniqueId val="{00000001-C9A0-484F-AFB1-EFA4AAB04A33}"/>
            </c:ext>
          </c:extLst>
        </c:ser>
        <c:dLbls>
          <c:dLblPos val="outEnd"/>
          <c:showLegendKey val="0"/>
          <c:showVal val="1"/>
          <c:showCatName val="0"/>
          <c:showSerName val="0"/>
          <c:showPercent val="0"/>
          <c:showBubbleSize val="0"/>
        </c:dLbls>
        <c:gapWidth val="100"/>
        <c:overlap val="-24"/>
        <c:axId val="1996240047"/>
        <c:axId val="1996239215"/>
      </c:barChart>
      <c:catAx>
        <c:axId val="1996240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layout>
            <c:manualLayout>
              <c:xMode val="edge"/>
              <c:yMode val="edge"/>
              <c:x val="0.47086161836153462"/>
              <c:y val="0.87110022730412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239215"/>
        <c:crosses val="autoZero"/>
        <c:auto val="1"/>
        <c:lblAlgn val="ctr"/>
        <c:lblOffset val="100"/>
        <c:noMultiLvlLbl val="0"/>
      </c:catAx>
      <c:valAx>
        <c:axId val="1996239215"/>
        <c:scaling>
          <c:orientation val="minMax"/>
        </c:scaling>
        <c:delete val="1"/>
        <c:axPos val="l"/>
        <c:numFmt formatCode="General" sourceLinked="1"/>
        <c:majorTickMark val="none"/>
        <c:minorTickMark val="none"/>
        <c:tickLblPos val="nextTo"/>
        <c:crossAx val="1996240047"/>
        <c:crosses val="autoZero"/>
        <c:crossBetween val="between"/>
      </c:valAx>
      <c:spPr>
        <a:noFill/>
        <a:ln>
          <a:noFill/>
        </a:ln>
        <a:effectLst/>
      </c:spPr>
    </c:plotArea>
    <c:legend>
      <c:legendPos val="t"/>
      <c:layout>
        <c:manualLayout>
          <c:xMode val="edge"/>
          <c:yMode val="edge"/>
          <c:x val="0.22865806667783548"/>
          <c:y val="2.5518341307814992E-2"/>
          <c:w val="0.44407879306240133"/>
          <c:h val="9.0120790975894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Dashboard.xlsx]Productivity!PivotTable10</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12672176308541E-2"/>
          <c:y val="0.14960243935708278"/>
          <c:w val="0.92837465564738297"/>
          <c:h val="0.66156241237941515"/>
        </c:manualLayout>
      </c:layout>
      <c:lineChart>
        <c:grouping val="standard"/>
        <c:varyColors val="0"/>
        <c:ser>
          <c:idx val="0"/>
          <c:order val="0"/>
          <c:tx>
            <c:strRef>
              <c:f>Productivity!$B$3</c:f>
              <c:strCache>
                <c:ptCount val="1"/>
                <c:pt idx="0">
                  <c:v>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Productivity!$B$4:$B$15</c:f>
              <c:numCache>
                <c:formatCode>0</c:formatCode>
                <c:ptCount val="11"/>
                <c:pt idx="0">
                  <c:v>58.442094829010408</c:v>
                </c:pt>
                <c:pt idx="1">
                  <c:v>55.647921760391199</c:v>
                </c:pt>
                <c:pt idx="2">
                  <c:v>61.69854628921194</c:v>
                </c:pt>
                <c:pt idx="3">
                  <c:v>49.096054079547244</c:v>
                </c:pt>
                <c:pt idx="4">
                  <c:v>72.184483375044692</c:v>
                </c:pt>
                <c:pt idx="5">
                  <c:v>46.894269815009778</c:v>
                </c:pt>
                <c:pt idx="6">
                  <c:v>40.751113940165503</c:v>
                </c:pt>
                <c:pt idx="7">
                  <c:v>46.367373667551931</c:v>
                </c:pt>
                <c:pt idx="8">
                  <c:v>42.794442215088282</c:v>
                </c:pt>
                <c:pt idx="9">
                  <c:v>42.891496450818487</c:v>
                </c:pt>
                <c:pt idx="10">
                  <c:v>43.038599407761438</c:v>
                </c:pt>
              </c:numCache>
            </c:numRef>
          </c:val>
          <c:smooth val="0"/>
          <c:extLst>
            <c:ext xmlns:c16="http://schemas.microsoft.com/office/drawing/2014/chart" uri="{C3380CC4-5D6E-409C-BE32-E72D297353CC}">
              <c16:uniqueId val="{00000000-F9CE-4653-856E-A6E39934C7A2}"/>
            </c:ext>
          </c:extLst>
        </c:ser>
        <c:ser>
          <c:idx val="1"/>
          <c:order val="1"/>
          <c:tx>
            <c:strRef>
              <c:f>Productivity!$C$3</c:f>
              <c:strCache>
                <c:ptCount val="1"/>
                <c:pt idx="0">
                  <c:v>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Productivity!$C$4:$C$15</c:f>
              <c:numCache>
                <c:formatCode>0</c:formatCode>
                <c:ptCount val="11"/>
                <c:pt idx="0">
                  <c:v>80.064308681672031</c:v>
                </c:pt>
                <c:pt idx="1">
                  <c:v>93.07529482915028</c:v>
                </c:pt>
                <c:pt idx="2">
                  <c:v>86.456158663883087</c:v>
                </c:pt>
                <c:pt idx="3">
                  <c:v>83.518518518518519</c:v>
                </c:pt>
                <c:pt idx="4">
                  <c:v>28.402498884426596</c:v>
                </c:pt>
                <c:pt idx="5">
                  <c:v>70.452039691289968</c:v>
                </c:pt>
                <c:pt idx="6">
                  <c:v>43.831048536495004</c:v>
                </c:pt>
                <c:pt idx="7">
                  <c:v>52.649204640593233</c:v>
                </c:pt>
                <c:pt idx="8">
                  <c:v>68.439071359794582</c:v>
                </c:pt>
                <c:pt idx="9">
                  <c:v>60.338058887677207</c:v>
                </c:pt>
                <c:pt idx="10">
                  <c:v>59.37342600987207</c:v>
                </c:pt>
              </c:numCache>
            </c:numRef>
          </c:val>
          <c:smooth val="0"/>
          <c:extLst>
            <c:ext xmlns:c16="http://schemas.microsoft.com/office/drawing/2014/chart" uri="{C3380CC4-5D6E-409C-BE32-E72D297353CC}">
              <c16:uniqueId val="{00000001-F9CE-4653-856E-A6E39934C7A2}"/>
            </c:ext>
          </c:extLst>
        </c:ser>
        <c:dLbls>
          <c:dLblPos val="t"/>
          <c:showLegendKey val="0"/>
          <c:showVal val="1"/>
          <c:showCatName val="0"/>
          <c:showSerName val="0"/>
          <c:showPercent val="0"/>
          <c:showBubbleSize val="0"/>
        </c:dLbls>
        <c:marker val="1"/>
        <c:smooth val="0"/>
        <c:axId val="1950736159"/>
        <c:axId val="1950754463"/>
      </c:lineChart>
      <c:catAx>
        <c:axId val="19507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754463"/>
        <c:crosses val="autoZero"/>
        <c:auto val="1"/>
        <c:lblAlgn val="ctr"/>
        <c:lblOffset val="100"/>
        <c:noMultiLvlLbl val="0"/>
      </c:catAx>
      <c:valAx>
        <c:axId val="1950754463"/>
        <c:scaling>
          <c:orientation val="minMax"/>
        </c:scaling>
        <c:delete val="1"/>
        <c:axPos val="l"/>
        <c:numFmt formatCode="0" sourceLinked="1"/>
        <c:majorTickMark val="out"/>
        <c:minorTickMark val="none"/>
        <c:tickLblPos val="nextTo"/>
        <c:crossAx val="1950736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Dashboard.xlsx]Sample %!PivotTable11</c:name>
    <c:fmtId val="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aseline="0"/>
              <a:t>L2 - Cases Sample %</a:t>
            </a:r>
          </a:p>
        </c:rich>
      </c:tx>
      <c:layout>
        <c:manualLayout>
          <c:xMode val="edge"/>
          <c:yMode val="edge"/>
          <c:x val="0.6230555555555557"/>
          <c:y val="6.481481481481481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'Sample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 %'!$A$4:$A$15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'Sample %'!$B$4:$B$15</c:f>
              <c:numCache>
                <c:formatCode>0%</c:formatCode>
                <c:ptCount val="11"/>
                <c:pt idx="0">
                  <c:v>0.31674911660777383</c:v>
                </c:pt>
                <c:pt idx="1">
                  <c:v>0.54094903339191569</c:v>
                </c:pt>
                <c:pt idx="2">
                  <c:v>0.82167658730158732</c:v>
                </c:pt>
                <c:pt idx="3">
                  <c:v>0.43323727185398653</c:v>
                </c:pt>
                <c:pt idx="4">
                  <c:v>0.31525507677067854</c:v>
                </c:pt>
                <c:pt idx="5">
                  <c:v>0.20493906350224503</c:v>
                </c:pt>
                <c:pt idx="6">
                  <c:v>0.18478600437363324</c:v>
                </c:pt>
                <c:pt idx="7">
                  <c:v>0.34539034915653199</c:v>
                </c:pt>
                <c:pt idx="8">
                  <c:v>0.37490476469554007</c:v>
                </c:pt>
                <c:pt idx="9">
                  <c:v>0.37375033774655497</c:v>
                </c:pt>
                <c:pt idx="10">
                  <c:v>0.35572454583861429</c:v>
                </c:pt>
              </c:numCache>
            </c:numRef>
          </c:val>
          <c:smooth val="0"/>
          <c:extLst>
            <c:ext xmlns:c16="http://schemas.microsoft.com/office/drawing/2014/chart" uri="{C3380CC4-5D6E-409C-BE32-E72D297353CC}">
              <c16:uniqueId val="{00000000-5A19-41F4-8A8D-404ADCB96CE1}"/>
            </c:ext>
          </c:extLst>
        </c:ser>
        <c:dLbls>
          <c:dLblPos val="t"/>
          <c:showLegendKey val="0"/>
          <c:showVal val="1"/>
          <c:showCatName val="0"/>
          <c:showSerName val="0"/>
          <c:showPercent val="0"/>
          <c:showBubbleSize val="0"/>
        </c:dLbls>
        <c:marker val="1"/>
        <c:smooth val="0"/>
        <c:axId val="1854024463"/>
        <c:axId val="1854032367"/>
      </c:lineChart>
      <c:catAx>
        <c:axId val="185402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32367"/>
        <c:crosses val="autoZero"/>
        <c:auto val="1"/>
        <c:lblAlgn val="ctr"/>
        <c:lblOffset val="100"/>
        <c:noMultiLvlLbl val="0"/>
      </c:catAx>
      <c:valAx>
        <c:axId val="1854032367"/>
        <c:scaling>
          <c:orientation val="minMax"/>
        </c:scaling>
        <c:delete val="1"/>
        <c:axPos val="l"/>
        <c:numFmt formatCode="0%" sourceLinked="1"/>
        <c:majorTickMark val="none"/>
        <c:minorTickMark val="none"/>
        <c:tickLblPos val="nextTo"/>
        <c:crossAx val="185402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Dashboard.xlsx]Time-Utilization!PivotTable9</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1.7450995755081116E-2"/>
          <c:y val="0.27198880556498634"/>
          <c:w val="0.95657351305663063"/>
          <c:h val="0.50839920129601024"/>
        </c:manualLayout>
      </c:layout>
      <c:barChart>
        <c:barDir val="col"/>
        <c:grouping val="clustered"/>
        <c:varyColors val="0"/>
        <c:ser>
          <c:idx val="0"/>
          <c:order val="0"/>
          <c:tx>
            <c:strRef>
              <c:f>'Time-Utilization'!$B$3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'Time-Utilization'!$A$4:$A$15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'Time-Utilization'!$B$4:$B$15</c:f>
              <c:numCache>
                <c:formatCode>General</c:formatCode>
                <c:ptCount val="11"/>
                <c:pt idx="0">
                  <c:v>121.06</c:v>
                </c:pt>
                <c:pt idx="1">
                  <c:v>102.25</c:v>
                </c:pt>
                <c:pt idx="2">
                  <c:v>65.349999999999994</c:v>
                </c:pt>
                <c:pt idx="3">
                  <c:v>63.61</c:v>
                </c:pt>
                <c:pt idx="4">
                  <c:v>55.94</c:v>
                </c:pt>
                <c:pt idx="5">
                  <c:v>66.489999999999995</c:v>
                </c:pt>
                <c:pt idx="6">
                  <c:v>157.1</c:v>
                </c:pt>
                <c:pt idx="7">
                  <c:v>274.87</c:v>
                </c:pt>
                <c:pt idx="8">
                  <c:v>398.72</c:v>
                </c:pt>
                <c:pt idx="9">
                  <c:v>345.15</c:v>
                </c:pt>
                <c:pt idx="10">
                  <c:v>384.98</c:v>
                </c:pt>
              </c:numCache>
            </c:numRef>
          </c:val>
          <c:extLst>
            <c:ext xmlns:c16="http://schemas.microsoft.com/office/drawing/2014/chart" uri="{C3380CC4-5D6E-409C-BE32-E72D297353CC}">
              <c16:uniqueId val="{00000000-2702-4D67-ABFE-24C609AA8399}"/>
            </c:ext>
          </c:extLst>
        </c:ser>
        <c:ser>
          <c:idx val="1"/>
          <c:order val="1"/>
          <c:tx>
            <c:strRef>
              <c:f>'Time-Utilization'!$C$3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'Time-Utilization'!$A$4:$A$15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'Time-Utilization'!$C$4:$C$15</c:f>
              <c:numCache>
                <c:formatCode>General</c:formatCode>
                <c:ptCount val="11"/>
                <c:pt idx="0">
                  <c:v>27.99</c:v>
                </c:pt>
                <c:pt idx="1">
                  <c:v>33.07</c:v>
                </c:pt>
                <c:pt idx="2">
                  <c:v>38.32</c:v>
                </c:pt>
                <c:pt idx="3">
                  <c:v>16.2</c:v>
                </c:pt>
                <c:pt idx="4">
                  <c:v>44.82</c:v>
                </c:pt>
                <c:pt idx="5">
                  <c:v>9.07</c:v>
                </c:pt>
                <c:pt idx="6">
                  <c:v>26.99</c:v>
                </c:pt>
                <c:pt idx="7">
                  <c:v>83.61</c:v>
                </c:pt>
                <c:pt idx="8">
                  <c:v>93.47</c:v>
                </c:pt>
                <c:pt idx="9">
                  <c:v>91.7</c:v>
                </c:pt>
                <c:pt idx="10">
                  <c:v>99.27</c:v>
                </c:pt>
              </c:numCache>
            </c:numRef>
          </c:val>
          <c:extLst>
            <c:ext xmlns:c16="http://schemas.microsoft.com/office/drawing/2014/chart" uri="{C3380CC4-5D6E-409C-BE32-E72D297353CC}">
              <c16:uniqueId val="{00000001-2702-4D67-ABFE-24C609AA8399}"/>
            </c:ext>
          </c:extLst>
        </c:ser>
        <c:dLbls>
          <c:dLblPos val="outEnd"/>
          <c:showLegendKey val="0"/>
          <c:showVal val="1"/>
          <c:showCatName val="0"/>
          <c:showSerName val="0"/>
          <c:showPercent val="0"/>
          <c:showBubbleSize val="0"/>
        </c:dLbls>
        <c:gapWidth val="100"/>
        <c:overlap val="-24"/>
        <c:axId val="1996240047"/>
        <c:axId val="1996239215"/>
      </c:barChart>
      <c:catAx>
        <c:axId val="1996240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layout>
            <c:manualLayout>
              <c:xMode val="edge"/>
              <c:yMode val="edge"/>
              <c:x val="0.47086161836153462"/>
              <c:y val="0.87110022730412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239215"/>
        <c:crosses val="autoZero"/>
        <c:auto val="1"/>
        <c:lblAlgn val="ctr"/>
        <c:lblOffset val="100"/>
        <c:noMultiLvlLbl val="0"/>
      </c:catAx>
      <c:valAx>
        <c:axId val="1996239215"/>
        <c:scaling>
          <c:orientation val="minMax"/>
        </c:scaling>
        <c:delete val="1"/>
        <c:axPos val="l"/>
        <c:numFmt formatCode="General" sourceLinked="1"/>
        <c:majorTickMark val="none"/>
        <c:minorTickMark val="none"/>
        <c:tickLblPos val="nextTo"/>
        <c:crossAx val="1996240047"/>
        <c:crosses val="autoZero"/>
        <c:crossBetween val="between"/>
      </c:valAx>
      <c:spPr>
        <a:noFill/>
        <a:ln>
          <a:noFill/>
        </a:ln>
        <a:effectLst/>
      </c:spPr>
    </c:plotArea>
    <c:legend>
      <c:legendPos val="t"/>
      <c:layout>
        <c:manualLayout>
          <c:xMode val="edge"/>
          <c:yMode val="edge"/>
          <c:x val="0.22865806667783548"/>
          <c:y val="2.5518341307814992E-2"/>
          <c:w val="0.43314017158829393"/>
          <c:h val="9.0120790975894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Dashboard.xlsx]Productivity!PivotTable10</c:name>
    <c:fmtId val="1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44268223014548E-2"/>
          <c:y val="0.13735740597097959"/>
          <c:w val="0.93363778152461285"/>
          <c:h val="0.69829723578615388"/>
        </c:manualLayout>
      </c:layout>
      <c:lineChart>
        <c:grouping val="standard"/>
        <c:varyColors val="0"/>
        <c:ser>
          <c:idx val="0"/>
          <c:order val="0"/>
          <c:tx>
            <c:strRef>
              <c:f>Productivity!$B$3</c:f>
              <c:strCache>
                <c:ptCount val="1"/>
                <c:pt idx="0">
                  <c:v>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Productivity!$B$4:$B$15</c:f>
              <c:numCache>
                <c:formatCode>0</c:formatCode>
                <c:ptCount val="11"/>
                <c:pt idx="0">
                  <c:v>58.442094829010408</c:v>
                </c:pt>
                <c:pt idx="1">
                  <c:v>55.647921760391199</c:v>
                </c:pt>
                <c:pt idx="2">
                  <c:v>61.69854628921194</c:v>
                </c:pt>
                <c:pt idx="3">
                  <c:v>49.096054079547244</c:v>
                </c:pt>
                <c:pt idx="4">
                  <c:v>72.184483375044692</c:v>
                </c:pt>
                <c:pt idx="5">
                  <c:v>46.894269815009778</c:v>
                </c:pt>
                <c:pt idx="6">
                  <c:v>40.751113940165503</c:v>
                </c:pt>
                <c:pt idx="7">
                  <c:v>46.367373667551931</c:v>
                </c:pt>
                <c:pt idx="8">
                  <c:v>42.794442215088282</c:v>
                </c:pt>
                <c:pt idx="9">
                  <c:v>42.891496450818487</c:v>
                </c:pt>
                <c:pt idx="10">
                  <c:v>43.038599407761438</c:v>
                </c:pt>
              </c:numCache>
            </c:numRef>
          </c:val>
          <c:smooth val="0"/>
          <c:extLst>
            <c:ext xmlns:c16="http://schemas.microsoft.com/office/drawing/2014/chart" uri="{C3380CC4-5D6E-409C-BE32-E72D297353CC}">
              <c16:uniqueId val="{00000000-71F9-443A-8A08-2787B34A5E38}"/>
            </c:ext>
          </c:extLst>
        </c:ser>
        <c:ser>
          <c:idx val="1"/>
          <c:order val="1"/>
          <c:tx>
            <c:strRef>
              <c:f>Productivity!$C$3</c:f>
              <c:strCache>
                <c:ptCount val="1"/>
                <c:pt idx="0">
                  <c:v>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Productivity!$C$4:$C$15</c:f>
              <c:numCache>
                <c:formatCode>0</c:formatCode>
                <c:ptCount val="11"/>
                <c:pt idx="0">
                  <c:v>80.064308681672031</c:v>
                </c:pt>
                <c:pt idx="1">
                  <c:v>93.07529482915028</c:v>
                </c:pt>
                <c:pt idx="2">
                  <c:v>86.456158663883087</c:v>
                </c:pt>
                <c:pt idx="3">
                  <c:v>83.518518518518519</c:v>
                </c:pt>
                <c:pt idx="4">
                  <c:v>28.402498884426596</c:v>
                </c:pt>
                <c:pt idx="5">
                  <c:v>70.452039691289968</c:v>
                </c:pt>
                <c:pt idx="6">
                  <c:v>43.831048536495004</c:v>
                </c:pt>
                <c:pt idx="7">
                  <c:v>52.649204640593233</c:v>
                </c:pt>
                <c:pt idx="8">
                  <c:v>68.439071359794582</c:v>
                </c:pt>
                <c:pt idx="9">
                  <c:v>60.338058887677207</c:v>
                </c:pt>
                <c:pt idx="10">
                  <c:v>59.37342600987207</c:v>
                </c:pt>
              </c:numCache>
            </c:numRef>
          </c:val>
          <c:smooth val="0"/>
          <c:extLst>
            <c:ext xmlns:c16="http://schemas.microsoft.com/office/drawing/2014/chart" uri="{C3380CC4-5D6E-409C-BE32-E72D297353CC}">
              <c16:uniqueId val="{00000001-71F9-443A-8A08-2787B34A5E38}"/>
            </c:ext>
          </c:extLst>
        </c:ser>
        <c:dLbls>
          <c:dLblPos val="t"/>
          <c:showLegendKey val="0"/>
          <c:showVal val="1"/>
          <c:showCatName val="0"/>
          <c:showSerName val="0"/>
          <c:showPercent val="0"/>
          <c:showBubbleSize val="0"/>
        </c:dLbls>
        <c:marker val="1"/>
        <c:smooth val="0"/>
        <c:axId val="1950736159"/>
        <c:axId val="1950754463"/>
      </c:lineChart>
      <c:catAx>
        <c:axId val="19507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754463"/>
        <c:crosses val="autoZero"/>
        <c:auto val="1"/>
        <c:lblAlgn val="ctr"/>
        <c:lblOffset val="100"/>
        <c:noMultiLvlLbl val="0"/>
      </c:catAx>
      <c:valAx>
        <c:axId val="1950754463"/>
        <c:scaling>
          <c:orientation val="minMax"/>
        </c:scaling>
        <c:delete val="1"/>
        <c:axPos val="l"/>
        <c:numFmt formatCode="0" sourceLinked="1"/>
        <c:majorTickMark val="out"/>
        <c:minorTickMark val="none"/>
        <c:tickLblPos val="nextTo"/>
        <c:crossAx val="1950736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Dashboard.xlsx]Sample %!PivotTable11</c:name>
    <c:fmtId val="1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aseline="0"/>
              <a:t>L2 -  Cases Sample %</a:t>
            </a:r>
          </a:p>
        </c:rich>
      </c:tx>
      <c:layout>
        <c:manualLayout>
          <c:xMode val="edge"/>
          <c:yMode val="edge"/>
          <c:x val="3.8653186149606299E-2"/>
          <c:y val="4.514833597873356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58021758676677E-2"/>
          <c:y val="0.27011678474184764"/>
          <c:w val="0.94361029344242608"/>
          <c:h val="0.49779928509671839"/>
        </c:manualLayout>
      </c:layout>
      <c:lineChart>
        <c:grouping val="standard"/>
        <c:varyColors val="0"/>
        <c:ser>
          <c:idx val="0"/>
          <c:order val="0"/>
          <c:tx>
            <c:strRef>
              <c:f>'Sample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 %'!$A$4:$A$15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'Sample %'!$B$4:$B$15</c:f>
              <c:numCache>
                <c:formatCode>0%</c:formatCode>
                <c:ptCount val="11"/>
                <c:pt idx="0">
                  <c:v>0.31674911660777383</c:v>
                </c:pt>
                <c:pt idx="1">
                  <c:v>0.54094903339191569</c:v>
                </c:pt>
                <c:pt idx="2">
                  <c:v>0.82167658730158732</c:v>
                </c:pt>
                <c:pt idx="3">
                  <c:v>0.43323727185398653</c:v>
                </c:pt>
                <c:pt idx="4">
                  <c:v>0.31525507677067854</c:v>
                </c:pt>
                <c:pt idx="5">
                  <c:v>0.20493906350224503</c:v>
                </c:pt>
                <c:pt idx="6">
                  <c:v>0.18478600437363324</c:v>
                </c:pt>
                <c:pt idx="7">
                  <c:v>0.34539034915653199</c:v>
                </c:pt>
                <c:pt idx="8">
                  <c:v>0.37490476469554007</c:v>
                </c:pt>
                <c:pt idx="9">
                  <c:v>0.37375033774655497</c:v>
                </c:pt>
                <c:pt idx="10">
                  <c:v>0.35572454583861429</c:v>
                </c:pt>
              </c:numCache>
            </c:numRef>
          </c:val>
          <c:smooth val="0"/>
          <c:extLst>
            <c:ext xmlns:c16="http://schemas.microsoft.com/office/drawing/2014/chart" uri="{C3380CC4-5D6E-409C-BE32-E72D297353CC}">
              <c16:uniqueId val="{00000000-A88A-4188-8234-76860F0E1086}"/>
            </c:ext>
          </c:extLst>
        </c:ser>
        <c:dLbls>
          <c:dLblPos val="t"/>
          <c:showLegendKey val="0"/>
          <c:showVal val="1"/>
          <c:showCatName val="0"/>
          <c:showSerName val="0"/>
          <c:showPercent val="0"/>
          <c:showBubbleSize val="0"/>
        </c:dLbls>
        <c:marker val="1"/>
        <c:smooth val="0"/>
        <c:axId val="1854024463"/>
        <c:axId val="1854032367"/>
      </c:lineChart>
      <c:catAx>
        <c:axId val="185402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32367"/>
        <c:crosses val="autoZero"/>
        <c:auto val="1"/>
        <c:lblAlgn val="ctr"/>
        <c:lblOffset val="100"/>
        <c:noMultiLvlLbl val="0"/>
      </c:catAx>
      <c:valAx>
        <c:axId val="1854032367"/>
        <c:scaling>
          <c:orientation val="minMax"/>
        </c:scaling>
        <c:delete val="1"/>
        <c:axPos val="l"/>
        <c:numFmt formatCode="0%" sourceLinked="1"/>
        <c:majorTickMark val="none"/>
        <c:minorTickMark val="none"/>
        <c:tickLblPos val="nextTo"/>
        <c:crossAx val="1854024463"/>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Dashboard.xlsx]Cases-solved!PivotTable8</c:name>
    <c:fmtId val="4"/>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2438531153027E-2"/>
          <c:y val="0.1097885549910529"/>
          <c:w val="0.90353129587615111"/>
          <c:h val="0.78207908542491866"/>
        </c:manualLayout>
      </c:layout>
      <c:barChart>
        <c:barDir val="bar"/>
        <c:grouping val="stacked"/>
        <c:varyColors val="0"/>
        <c:ser>
          <c:idx val="0"/>
          <c:order val="0"/>
          <c:tx>
            <c:strRef>
              <c:f>'Cases-solved'!$B$4</c:f>
              <c:strCache>
                <c:ptCount val="1"/>
                <c:pt idx="0">
                  <c:v>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'Cases-solved'!$A$5:$A$16</c:f>
              <c:strCache>
                <c:ptCount val="11"/>
                <c:pt idx="0">
                  <c:v>1</c:v>
                </c:pt>
                <c:pt idx="1">
                  <c:v>2</c:v>
                </c:pt>
                <c:pt idx="2">
                  <c:v>3</c:v>
                </c:pt>
                <c:pt idx="3">
                  <c:v>4</c:v>
                </c:pt>
                <c:pt idx="4">
                  <c:v>5</c:v>
                </c:pt>
                <c:pt idx="5">
                  <c:v>6</c:v>
                </c:pt>
                <c:pt idx="6">
                  <c:v>7</c:v>
                </c:pt>
                <c:pt idx="7">
                  <c:v>8</c:v>
                </c:pt>
                <c:pt idx="8">
                  <c:v>9</c:v>
                </c:pt>
                <c:pt idx="9">
                  <c:v>10</c:v>
                </c:pt>
                <c:pt idx="10">
                  <c:v>11</c:v>
                </c:pt>
              </c:strCache>
            </c:strRef>
          </c:cat>
          <c:val>
            <c:numRef>
              <c:f>'Cases-solved'!$B$5:$B$16</c:f>
              <c:numCache>
                <c:formatCode>General</c:formatCode>
                <c:ptCount val="11"/>
                <c:pt idx="0">
                  <c:v>7075</c:v>
                </c:pt>
                <c:pt idx="1">
                  <c:v>5690</c:v>
                </c:pt>
                <c:pt idx="2">
                  <c:v>4032</c:v>
                </c:pt>
                <c:pt idx="3">
                  <c:v>3123</c:v>
                </c:pt>
                <c:pt idx="4">
                  <c:v>4038</c:v>
                </c:pt>
                <c:pt idx="5">
                  <c:v>3118</c:v>
                </c:pt>
                <c:pt idx="6">
                  <c:v>6402</c:v>
                </c:pt>
                <c:pt idx="7">
                  <c:v>12745</c:v>
                </c:pt>
                <c:pt idx="8">
                  <c:v>17063</c:v>
                </c:pt>
                <c:pt idx="9">
                  <c:v>14804</c:v>
                </c:pt>
                <c:pt idx="10">
                  <c:v>16569</c:v>
                </c:pt>
              </c:numCache>
            </c:numRef>
          </c:val>
          <c:extLst>
            <c:ext xmlns:c16="http://schemas.microsoft.com/office/drawing/2014/chart" uri="{C3380CC4-5D6E-409C-BE32-E72D297353CC}">
              <c16:uniqueId val="{00000003-A371-466E-ADAA-2E14ED93EE42}"/>
            </c:ext>
          </c:extLst>
        </c:ser>
        <c:ser>
          <c:idx val="1"/>
          <c:order val="1"/>
          <c:tx>
            <c:strRef>
              <c:f>'Cases-solved'!$C$4</c:f>
              <c:strCache>
                <c:ptCount val="1"/>
                <c:pt idx="0">
                  <c:v>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'Cases-solved'!$A$5:$A$16</c:f>
              <c:strCache>
                <c:ptCount val="11"/>
                <c:pt idx="0">
                  <c:v>1</c:v>
                </c:pt>
                <c:pt idx="1">
                  <c:v>2</c:v>
                </c:pt>
                <c:pt idx="2">
                  <c:v>3</c:v>
                </c:pt>
                <c:pt idx="3">
                  <c:v>4</c:v>
                </c:pt>
                <c:pt idx="4">
                  <c:v>5</c:v>
                </c:pt>
                <c:pt idx="5">
                  <c:v>6</c:v>
                </c:pt>
                <c:pt idx="6">
                  <c:v>7</c:v>
                </c:pt>
                <c:pt idx="7">
                  <c:v>8</c:v>
                </c:pt>
                <c:pt idx="8">
                  <c:v>9</c:v>
                </c:pt>
                <c:pt idx="9">
                  <c:v>10</c:v>
                </c:pt>
                <c:pt idx="10">
                  <c:v>11</c:v>
                </c:pt>
              </c:strCache>
            </c:strRef>
          </c:cat>
          <c:val>
            <c:numRef>
              <c:f>'Cases-solved'!$C$5:$C$16</c:f>
              <c:numCache>
                <c:formatCode>General</c:formatCode>
                <c:ptCount val="11"/>
                <c:pt idx="0">
                  <c:v>2241</c:v>
                </c:pt>
                <c:pt idx="1">
                  <c:v>3078</c:v>
                </c:pt>
                <c:pt idx="2">
                  <c:v>3313</c:v>
                </c:pt>
                <c:pt idx="3">
                  <c:v>1353</c:v>
                </c:pt>
                <c:pt idx="4">
                  <c:v>1273</c:v>
                </c:pt>
                <c:pt idx="5">
                  <c:v>639</c:v>
                </c:pt>
                <c:pt idx="6">
                  <c:v>1183</c:v>
                </c:pt>
                <c:pt idx="7">
                  <c:v>4402</c:v>
                </c:pt>
                <c:pt idx="8">
                  <c:v>6397</c:v>
                </c:pt>
                <c:pt idx="9">
                  <c:v>5533</c:v>
                </c:pt>
                <c:pt idx="10">
                  <c:v>5894</c:v>
                </c:pt>
              </c:numCache>
            </c:numRef>
          </c:val>
          <c:extLst>
            <c:ext xmlns:c16="http://schemas.microsoft.com/office/drawing/2014/chart" uri="{C3380CC4-5D6E-409C-BE32-E72D297353CC}">
              <c16:uniqueId val="{00000004-A371-466E-ADAA-2E14ED93EE42}"/>
            </c:ext>
          </c:extLst>
        </c:ser>
        <c:dLbls>
          <c:dLblPos val="ctr"/>
          <c:showLegendKey val="0"/>
          <c:showVal val="1"/>
          <c:showCatName val="0"/>
          <c:showSerName val="0"/>
          <c:showPercent val="0"/>
          <c:showBubbleSize val="0"/>
        </c:dLbls>
        <c:gapWidth val="79"/>
        <c:overlap val="100"/>
        <c:axId val="1847783951"/>
        <c:axId val="1847784367"/>
      </c:barChart>
      <c:catAx>
        <c:axId val="1847783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7784367"/>
        <c:crosses val="autoZero"/>
        <c:auto val="1"/>
        <c:lblAlgn val="ctr"/>
        <c:lblOffset val="100"/>
        <c:noMultiLvlLbl val="0"/>
      </c:catAx>
      <c:valAx>
        <c:axId val="1847784367"/>
        <c:scaling>
          <c:orientation val="minMax"/>
        </c:scaling>
        <c:delete val="1"/>
        <c:axPos val="b"/>
        <c:numFmt formatCode="General" sourceLinked="1"/>
        <c:majorTickMark val="none"/>
        <c:minorTickMark val="none"/>
        <c:tickLblPos val="nextTo"/>
        <c:crossAx val="1847783951"/>
        <c:crosses val="autoZero"/>
        <c:crossBetween val="between"/>
      </c:val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Dashboard.xlsx]Time-Utilization!PivotTable9</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02224298233907E-2"/>
          <c:y val="0.20335003579098068"/>
          <c:w val="0.95657351305663063"/>
          <c:h val="0.50839920129601024"/>
        </c:manualLayout>
      </c:layout>
      <c:barChart>
        <c:barDir val="col"/>
        <c:grouping val="clustered"/>
        <c:varyColors val="0"/>
        <c:ser>
          <c:idx val="0"/>
          <c:order val="0"/>
          <c:tx>
            <c:strRef>
              <c:f>'Time-Utilization'!$B$3</c:f>
              <c:strCache>
                <c:ptCount val="1"/>
                <c:pt idx="0">
                  <c:v> L1- Time Utilization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'Time-Utilization'!$A$4:$A$15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'Time-Utilization'!$B$4:$B$15</c:f>
              <c:numCache>
                <c:formatCode>General</c:formatCode>
                <c:ptCount val="11"/>
                <c:pt idx="0">
                  <c:v>121.06</c:v>
                </c:pt>
                <c:pt idx="1">
                  <c:v>102.25</c:v>
                </c:pt>
                <c:pt idx="2">
                  <c:v>65.349999999999994</c:v>
                </c:pt>
                <c:pt idx="3">
                  <c:v>63.61</c:v>
                </c:pt>
                <c:pt idx="4">
                  <c:v>55.94</c:v>
                </c:pt>
                <c:pt idx="5">
                  <c:v>66.489999999999995</c:v>
                </c:pt>
                <c:pt idx="6">
                  <c:v>157.1</c:v>
                </c:pt>
                <c:pt idx="7">
                  <c:v>274.87</c:v>
                </c:pt>
                <c:pt idx="8">
                  <c:v>398.72</c:v>
                </c:pt>
                <c:pt idx="9">
                  <c:v>345.15</c:v>
                </c:pt>
                <c:pt idx="10">
                  <c:v>384.98</c:v>
                </c:pt>
              </c:numCache>
            </c:numRef>
          </c:val>
          <c:extLst>
            <c:ext xmlns:c16="http://schemas.microsoft.com/office/drawing/2014/chart" uri="{C3380CC4-5D6E-409C-BE32-E72D297353CC}">
              <c16:uniqueId val="{00000000-2F4C-430B-A94E-D1A0004E71FA}"/>
            </c:ext>
          </c:extLst>
        </c:ser>
        <c:ser>
          <c:idx val="1"/>
          <c:order val="1"/>
          <c:tx>
            <c:strRef>
              <c:f>'Time-Utilization'!$C$3</c:f>
              <c:strCache>
                <c:ptCount val="1"/>
                <c:pt idx="0">
                  <c:v> L2- Time Utilization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'Time-Utilization'!$A$4:$A$15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'Time-Utilization'!$C$4:$C$15</c:f>
              <c:numCache>
                <c:formatCode>General</c:formatCode>
                <c:ptCount val="11"/>
                <c:pt idx="0">
                  <c:v>27.99</c:v>
                </c:pt>
                <c:pt idx="1">
                  <c:v>33.07</c:v>
                </c:pt>
                <c:pt idx="2">
                  <c:v>38.32</c:v>
                </c:pt>
                <c:pt idx="3">
                  <c:v>16.2</c:v>
                </c:pt>
                <c:pt idx="4">
                  <c:v>44.82</c:v>
                </c:pt>
                <c:pt idx="5">
                  <c:v>9.07</c:v>
                </c:pt>
                <c:pt idx="6">
                  <c:v>26.99</c:v>
                </c:pt>
                <c:pt idx="7">
                  <c:v>83.61</c:v>
                </c:pt>
                <c:pt idx="8">
                  <c:v>93.47</c:v>
                </c:pt>
                <c:pt idx="9">
                  <c:v>91.7</c:v>
                </c:pt>
                <c:pt idx="10">
                  <c:v>99.27</c:v>
                </c:pt>
              </c:numCache>
            </c:numRef>
          </c:val>
          <c:extLst>
            <c:ext xmlns:c16="http://schemas.microsoft.com/office/drawing/2014/chart" uri="{C3380CC4-5D6E-409C-BE32-E72D297353CC}">
              <c16:uniqueId val="{00000001-2F4C-430B-A94E-D1A0004E71FA}"/>
            </c:ext>
          </c:extLst>
        </c:ser>
        <c:dLbls>
          <c:dLblPos val="outEnd"/>
          <c:showLegendKey val="0"/>
          <c:showVal val="1"/>
          <c:showCatName val="0"/>
          <c:showSerName val="0"/>
          <c:showPercent val="0"/>
          <c:showBubbleSize val="0"/>
        </c:dLbls>
        <c:gapWidth val="100"/>
        <c:overlap val="-24"/>
        <c:axId val="1996240047"/>
        <c:axId val="1996239215"/>
      </c:barChart>
      <c:catAx>
        <c:axId val="1996240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Week</a:t>
                </a:r>
              </a:p>
            </c:rich>
          </c:tx>
          <c:layout>
            <c:manualLayout>
              <c:xMode val="edge"/>
              <c:yMode val="edge"/>
              <c:x val="0.47086161836153462"/>
              <c:y val="0.87110022730412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239215"/>
        <c:crosses val="autoZero"/>
        <c:auto val="1"/>
        <c:lblAlgn val="ctr"/>
        <c:lblOffset val="100"/>
        <c:noMultiLvlLbl val="0"/>
      </c:catAx>
      <c:valAx>
        <c:axId val="1996239215"/>
        <c:scaling>
          <c:orientation val="minMax"/>
        </c:scaling>
        <c:delete val="1"/>
        <c:axPos val="l"/>
        <c:numFmt formatCode="General" sourceLinked="1"/>
        <c:majorTickMark val="none"/>
        <c:minorTickMark val="none"/>
        <c:tickLblPos val="nextTo"/>
        <c:crossAx val="1996240047"/>
        <c:crosses val="autoZero"/>
        <c:crossBetween val="between"/>
      </c:valAx>
      <c:spPr>
        <a:noFill/>
        <a:ln>
          <a:noFill/>
        </a:ln>
        <a:effectLst/>
      </c:spPr>
    </c:plotArea>
    <c:legend>
      <c:legendPos val="t"/>
      <c:layout>
        <c:manualLayout>
          <c:xMode val="edge"/>
          <c:yMode val="edge"/>
          <c:x val="0.22865806667783548"/>
          <c:y val="2.5518341307814992E-2"/>
          <c:w val="0.43314017158829393"/>
          <c:h val="9.0120790975894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Dashboard.xlsx]Productivity!PivotTable10</c:name>
    <c:fmtId val="1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44268223014548E-2"/>
          <c:y val="0.13735740597097959"/>
          <c:w val="0.93363778152461285"/>
          <c:h val="0.69829723578615388"/>
        </c:manualLayout>
      </c:layout>
      <c:lineChart>
        <c:grouping val="standard"/>
        <c:varyColors val="0"/>
        <c:ser>
          <c:idx val="0"/>
          <c:order val="0"/>
          <c:tx>
            <c:strRef>
              <c:f>Productivity!$B$3</c:f>
              <c:strCache>
                <c:ptCount val="1"/>
                <c:pt idx="0">
                  <c:v>L1- 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Productivity!$B$4:$B$15</c:f>
              <c:numCache>
                <c:formatCode>0</c:formatCode>
                <c:ptCount val="11"/>
                <c:pt idx="0">
                  <c:v>58.442094829010408</c:v>
                </c:pt>
                <c:pt idx="1">
                  <c:v>55.647921760391199</c:v>
                </c:pt>
                <c:pt idx="2">
                  <c:v>61.69854628921194</c:v>
                </c:pt>
                <c:pt idx="3">
                  <c:v>49.096054079547244</c:v>
                </c:pt>
                <c:pt idx="4">
                  <c:v>72.184483375044692</c:v>
                </c:pt>
                <c:pt idx="5">
                  <c:v>46.894269815009778</c:v>
                </c:pt>
                <c:pt idx="6">
                  <c:v>40.751113940165503</c:v>
                </c:pt>
                <c:pt idx="7">
                  <c:v>46.367373667551931</c:v>
                </c:pt>
                <c:pt idx="8">
                  <c:v>42.794442215088282</c:v>
                </c:pt>
                <c:pt idx="9">
                  <c:v>42.891496450818487</c:v>
                </c:pt>
                <c:pt idx="10">
                  <c:v>43.038599407761438</c:v>
                </c:pt>
              </c:numCache>
            </c:numRef>
          </c:val>
          <c:smooth val="0"/>
          <c:extLst>
            <c:ext xmlns:c16="http://schemas.microsoft.com/office/drawing/2014/chart" uri="{C3380CC4-5D6E-409C-BE32-E72D297353CC}">
              <c16:uniqueId val="{00000000-A82B-4AA6-ADB6-E3BCC49D117D}"/>
            </c:ext>
          </c:extLst>
        </c:ser>
        <c:ser>
          <c:idx val="1"/>
          <c:order val="1"/>
          <c:tx>
            <c:strRef>
              <c:f>Productivity!$C$3</c:f>
              <c:strCache>
                <c:ptCount val="1"/>
                <c:pt idx="0">
                  <c:v>L2- Prdocutivity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Productivity!$A$4:$A$15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Productivity!$C$4:$C$15</c:f>
              <c:numCache>
                <c:formatCode>0</c:formatCode>
                <c:ptCount val="11"/>
                <c:pt idx="0">
                  <c:v>80.064308681672031</c:v>
                </c:pt>
                <c:pt idx="1">
                  <c:v>93.07529482915028</c:v>
                </c:pt>
                <c:pt idx="2">
                  <c:v>86.456158663883087</c:v>
                </c:pt>
                <c:pt idx="3">
                  <c:v>83.518518518518519</c:v>
                </c:pt>
                <c:pt idx="4">
                  <c:v>28.402498884426596</c:v>
                </c:pt>
                <c:pt idx="5">
                  <c:v>70.452039691289968</c:v>
                </c:pt>
                <c:pt idx="6">
                  <c:v>43.831048536495004</c:v>
                </c:pt>
                <c:pt idx="7">
                  <c:v>52.649204640593233</c:v>
                </c:pt>
                <c:pt idx="8">
                  <c:v>68.439071359794582</c:v>
                </c:pt>
                <c:pt idx="9">
                  <c:v>60.338058887677207</c:v>
                </c:pt>
                <c:pt idx="10">
                  <c:v>59.37342600987207</c:v>
                </c:pt>
              </c:numCache>
            </c:numRef>
          </c:val>
          <c:smooth val="0"/>
          <c:extLst>
            <c:ext xmlns:c16="http://schemas.microsoft.com/office/drawing/2014/chart" uri="{C3380CC4-5D6E-409C-BE32-E72D297353CC}">
              <c16:uniqueId val="{00000001-A82B-4AA6-ADB6-E3BCC49D117D}"/>
            </c:ext>
          </c:extLst>
        </c:ser>
        <c:dLbls>
          <c:dLblPos val="t"/>
          <c:showLegendKey val="0"/>
          <c:showVal val="1"/>
          <c:showCatName val="0"/>
          <c:showSerName val="0"/>
          <c:showPercent val="0"/>
          <c:showBubbleSize val="0"/>
        </c:dLbls>
        <c:marker val="1"/>
        <c:smooth val="0"/>
        <c:axId val="1950736159"/>
        <c:axId val="1950754463"/>
      </c:lineChart>
      <c:catAx>
        <c:axId val="19507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754463"/>
        <c:crosses val="autoZero"/>
        <c:auto val="1"/>
        <c:lblAlgn val="ctr"/>
        <c:lblOffset val="100"/>
        <c:noMultiLvlLbl val="0"/>
      </c:catAx>
      <c:valAx>
        <c:axId val="1950754463"/>
        <c:scaling>
          <c:orientation val="minMax"/>
        </c:scaling>
        <c:delete val="1"/>
        <c:axPos val="l"/>
        <c:numFmt formatCode="0" sourceLinked="1"/>
        <c:majorTickMark val="out"/>
        <c:minorTickMark val="none"/>
        <c:tickLblPos val="nextTo"/>
        <c:crossAx val="1950736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Dashboard.xlsx]Sample %!PivotTable11</c:name>
    <c:fmtId val="1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aseline="0"/>
              <a:t>L2 -Cases Sample %</a:t>
            </a:r>
          </a:p>
        </c:rich>
      </c:tx>
      <c:layout>
        <c:manualLayout>
          <c:xMode val="edge"/>
          <c:yMode val="edge"/>
          <c:x val="0.6230555555555557"/>
          <c:y val="6.481481481481481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'Sample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 %'!$A$4:$A$15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'Sample %'!$B$4:$B$15</c:f>
              <c:numCache>
                <c:formatCode>0%</c:formatCode>
                <c:ptCount val="11"/>
                <c:pt idx="0">
                  <c:v>0.31674911660777383</c:v>
                </c:pt>
                <c:pt idx="1">
                  <c:v>0.54094903339191569</c:v>
                </c:pt>
                <c:pt idx="2">
                  <c:v>0.82167658730158732</c:v>
                </c:pt>
                <c:pt idx="3">
                  <c:v>0.43323727185398653</c:v>
                </c:pt>
                <c:pt idx="4">
                  <c:v>0.31525507677067854</c:v>
                </c:pt>
                <c:pt idx="5">
                  <c:v>0.20493906350224503</c:v>
                </c:pt>
                <c:pt idx="6">
                  <c:v>0.18478600437363324</c:v>
                </c:pt>
                <c:pt idx="7">
                  <c:v>0.34539034915653199</c:v>
                </c:pt>
                <c:pt idx="8">
                  <c:v>0.37490476469554007</c:v>
                </c:pt>
                <c:pt idx="9">
                  <c:v>0.37375033774655497</c:v>
                </c:pt>
                <c:pt idx="10">
                  <c:v>0.35572454583861429</c:v>
                </c:pt>
              </c:numCache>
            </c:numRef>
          </c:val>
          <c:smooth val="0"/>
          <c:extLst>
            <c:ext xmlns:c16="http://schemas.microsoft.com/office/drawing/2014/chart" uri="{C3380CC4-5D6E-409C-BE32-E72D297353CC}">
              <c16:uniqueId val="{00000000-CB5B-4DA3-B357-EBFC9EC1AF90}"/>
            </c:ext>
          </c:extLst>
        </c:ser>
        <c:dLbls>
          <c:dLblPos val="t"/>
          <c:showLegendKey val="0"/>
          <c:showVal val="1"/>
          <c:showCatName val="0"/>
          <c:showSerName val="0"/>
          <c:showPercent val="0"/>
          <c:showBubbleSize val="0"/>
        </c:dLbls>
        <c:marker val="1"/>
        <c:smooth val="0"/>
        <c:axId val="1854024463"/>
        <c:axId val="1854032367"/>
      </c:lineChart>
      <c:catAx>
        <c:axId val="185402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32367"/>
        <c:crosses val="autoZero"/>
        <c:auto val="1"/>
        <c:lblAlgn val="ctr"/>
        <c:lblOffset val="100"/>
        <c:noMultiLvlLbl val="0"/>
      </c:catAx>
      <c:valAx>
        <c:axId val="1854032367"/>
        <c:scaling>
          <c:orientation val="minMax"/>
        </c:scaling>
        <c:delete val="1"/>
        <c:axPos val="l"/>
        <c:numFmt formatCode="0%" sourceLinked="1"/>
        <c:majorTickMark val="none"/>
        <c:minorTickMark val="none"/>
        <c:tickLblPos val="nextTo"/>
        <c:crossAx val="1854024463"/>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[Weekly Dashboard.xlsx]Cases-solved!PivotTable8</c:name>
    <c:fmtId val="0"/>
  </c:pivotSource>
  <c:chart>
    <c:autoTitleDeleted val="1"/>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72785209715665E-2"/>
          <c:y val="0.12925700365408041"/>
          <c:w val="0.90353129587615111"/>
          <c:h val="0.78207908542491866"/>
        </c:manualLayout>
      </c:layout>
      <c:barChart>
        <c:barDir val="bar"/>
        <c:grouping val="stacked"/>
        <c:varyColors val="0"/>
        <c:ser>
          <c:idx val="0"/>
          <c:order val="0"/>
          <c:tx>
            <c:strRef>
              <c:f>'Cases-solved'!$B$4</c:f>
              <c:strCache>
                <c:ptCount val="1"/>
                <c:pt idx="0">
                  <c:v>L1- Cases Solved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'Cases-solved'!$A$5:$A$16</c:f>
              <c:strCache>
                <c:ptCount val="11"/>
                <c:pt idx="0">
                  <c:v>1</c:v>
                </c:pt>
                <c:pt idx="1">
                  <c:v>2</c:v>
                </c:pt>
                <c:pt idx="2">
                  <c:v>3</c:v>
                </c:pt>
                <c:pt idx="3">
                  <c:v>4</c:v>
                </c:pt>
                <c:pt idx="4">
                  <c:v>5</c:v>
                </c:pt>
                <c:pt idx="5">
                  <c:v>6</c:v>
                </c:pt>
                <c:pt idx="6">
                  <c:v>7</c:v>
                </c:pt>
                <c:pt idx="7">
                  <c:v>8</c:v>
                </c:pt>
                <c:pt idx="8">
                  <c:v>9</c:v>
                </c:pt>
                <c:pt idx="9">
                  <c:v>10</c:v>
                </c:pt>
                <c:pt idx="10">
                  <c:v>11</c:v>
                </c:pt>
              </c:strCache>
            </c:strRef>
          </c:cat>
          <c:val>
            <c:numRef>
              <c:f>'Cases-solved'!$B$5:$B$16</c:f>
              <c:numCache>
                <c:formatCode>General</c:formatCode>
                <c:ptCount val="11"/>
                <c:pt idx="0">
                  <c:v>7075</c:v>
                </c:pt>
                <c:pt idx="1">
                  <c:v>5690</c:v>
                </c:pt>
                <c:pt idx="2">
                  <c:v>4032</c:v>
                </c:pt>
                <c:pt idx="3">
                  <c:v>3123</c:v>
                </c:pt>
                <c:pt idx="4">
                  <c:v>4038</c:v>
                </c:pt>
                <c:pt idx="5">
                  <c:v>3118</c:v>
                </c:pt>
                <c:pt idx="6">
                  <c:v>6402</c:v>
                </c:pt>
                <c:pt idx="7">
                  <c:v>12745</c:v>
                </c:pt>
                <c:pt idx="8">
                  <c:v>17063</c:v>
                </c:pt>
                <c:pt idx="9">
                  <c:v>14804</c:v>
                </c:pt>
                <c:pt idx="10">
                  <c:v>16569</c:v>
                </c:pt>
              </c:numCache>
            </c:numRef>
          </c:val>
          <c:extLst>
            <c:ext xmlns:c16="http://schemas.microsoft.com/office/drawing/2014/chart" uri="{C3380CC4-5D6E-409C-BE32-E72D297353CC}">
              <c16:uniqueId val="{00000004-FEB5-4C1B-8112-8E03C7EC7499}"/>
            </c:ext>
          </c:extLst>
        </c:ser>
        <c:ser>
          <c:idx val="1"/>
          <c:order val="1"/>
          <c:tx>
            <c:strRef>
              <c:f>'Cases-solved'!$C$4</c:f>
              <c:strCache>
                <c:ptCount val="1"/>
                <c:pt idx="0">
                  <c:v>L2- Cases Solved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'Cases-solved'!$A$5:$A$16</c:f>
              <c:strCache>
                <c:ptCount val="11"/>
                <c:pt idx="0">
                  <c:v>1</c:v>
                </c:pt>
                <c:pt idx="1">
                  <c:v>2</c:v>
                </c:pt>
                <c:pt idx="2">
                  <c:v>3</c:v>
                </c:pt>
                <c:pt idx="3">
                  <c:v>4</c:v>
                </c:pt>
                <c:pt idx="4">
                  <c:v>5</c:v>
                </c:pt>
                <c:pt idx="5">
                  <c:v>6</c:v>
                </c:pt>
                <c:pt idx="6">
                  <c:v>7</c:v>
                </c:pt>
                <c:pt idx="7">
                  <c:v>8</c:v>
                </c:pt>
                <c:pt idx="8">
                  <c:v>9</c:v>
                </c:pt>
                <c:pt idx="9">
                  <c:v>10</c:v>
                </c:pt>
                <c:pt idx="10">
                  <c:v>11</c:v>
                </c:pt>
              </c:strCache>
            </c:strRef>
          </c:cat>
          <c:val>
            <c:numRef>
              <c:f>'Cases-solved'!$C$5:$C$16</c:f>
              <c:numCache>
                <c:formatCode>General</c:formatCode>
                <c:ptCount val="11"/>
                <c:pt idx="0">
                  <c:v>2241</c:v>
                </c:pt>
                <c:pt idx="1">
                  <c:v>3078</c:v>
                </c:pt>
                <c:pt idx="2">
                  <c:v>3313</c:v>
                </c:pt>
                <c:pt idx="3">
                  <c:v>1353</c:v>
                </c:pt>
                <c:pt idx="4">
                  <c:v>1273</c:v>
                </c:pt>
                <c:pt idx="5">
                  <c:v>639</c:v>
                </c:pt>
                <c:pt idx="6">
                  <c:v>1183</c:v>
                </c:pt>
                <c:pt idx="7">
                  <c:v>4402</c:v>
                </c:pt>
                <c:pt idx="8">
                  <c:v>6397</c:v>
                </c:pt>
                <c:pt idx="9">
                  <c:v>5533</c:v>
                </c:pt>
                <c:pt idx="10">
                  <c:v>5894</c:v>
                </c:pt>
              </c:numCache>
            </c:numRef>
          </c:val>
          <c:extLst>
            <c:ext xmlns:c16="http://schemas.microsoft.com/office/drawing/2014/chart" uri="{C3380CC4-5D6E-409C-BE32-E72D297353CC}">
              <c16:uniqueId val="{00000005-FEB5-4C1B-8112-8E03C7EC7499}"/>
            </c:ext>
          </c:extLst>
        </c:ser>
        <c:dLbls>
          <c:dLblPos val="ctr"/>
          <c:showLegendKey val="0"/>
          <c:showVal val="1"/>
          <c:showCatName val="0"/>
          <c:showSerName val="0"/>
          <c:showPercent val="0"/>
          <c:showBubbleSize val="0"/>
        </c:dLbls>
        <c:gapWidth val="79"/>
        <c:overlap val="100"/>
        <c:axId val="1847783951"/>
        <c:axId val="1847784367"/>
      </c:barChart>
      <c:catAx>
        <c:axId val="1847783951"/>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47784367"/>
        <c:crosses val="autoZero"/>
        <c:auto val="1"/>
        <c:lblAlgn val="ctr"/>
        <c:lblOffset val="100"/>
        <c:noMultiLvlLbl val="0"/>
      </c:catAx>
      <c:valAx>
        <c:axId val="1847784367"/>
        <c:scaling>
          <c:orientation val="minMax"/>
        </c:scaling>
        <c:delete val="1"/>
        <c:axPos val="b"/>
        <c:numFmt formatCode="General" sourceLinked="1"/>
        <c:majorTickMark val="none"/>
        <c:minorTickMark val="none"/>
        <c:tickLblPos val="nextTo"/>
        <c:crossAx val="18477839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201648</xdr:colOff>
      <xdr:row>1</xdr:row>
      <xdr:rowOff>28238</xdr:rowOff>
    </xdr:from>
    <xdr:to>
      <xdr:col>12</xdr:col>
      <xdr:colOff>155223</xdr:colOff>
      <xdr:row>12</xdr:row>
      <xdr:rowOff>38231</xdr:rowOff>
    </xdr:to>
    <xdr:graphicFrame macro="">
      <xdr:nvGraphicFramePr>
        <xdr:cNvPr id="2" name="Chart 1">
          <a:extLst>
            <a:ext uri="{FF2B5EF4-FFF2-40B4-BE49-F238E27FC236}">
              <a16:creationId xmlns:a16="http://schemas.microsoft.com/office/drawing/2014/main" id="{294A8310-B026-4D3D-873E-E52A42998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226170</xdr:colOff>
      <xdr:row>1</xdr:row>
      <xdr:rowOff>28207</xdr:rowOff>
    </xdr:from>
    <xdr:to>
      <xdr:col>20</xdr:col>
      <xdr:colOff>311264</xdr:colOff>
      <xdr:row>12</xdr:row>
      <xdr:rowOff>45615</xdr:rowOff>
    </xdr:to>
    <xdr:graphicFrame macro="">
      <xdr:nvGraphicFramePr>
        <xdr:cNvPr id="3" name="Chart 2">
          <a:extLst>
            <a:ext uri="{FF2B5EF4-FFF2-40B4-BE49-F238E27FC236}">
              <a16:creationId xmlns:a16="http://schemas.microsoft.com/office/drawing/2014/main" id="{B66D6267-5CC4-4D70-99DD-29337F9D6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191485</xdr:colOff>
      <xdr:row>12</xdr:row>
      <xdr:rowOff>94022</xdr:rowOff>
    </xdr:from>
    <xdr:to>
      <xdr:col>12</xdr:col>
      <xdr:colOff>163262</xdr:colOff>
      <xdr:row>23</xdr:row>
      <xdr:rowOff>14113</xdr:rowOff>
    </xdr:to>
    <xdr:graphicFrame macro="">
      <xdr:nvGraphicFramePr>
        <xdr:cNvPr id="4" name="Chart 3">
          <a:extLst>
            <a:ext uri="{FF2B5EF4-FFF2-40B4-BE49-F238E27FC236}">
              <a16:creationId xmlns:a16="http://schemas.microsoft.com/office/drawing/2014/main" id="{3116AB50-61C6-4868-A906-10A14F40D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232833</xdr:colOff>
      <xdr:row>12</xdr:row>
      <xdr:rowOff>115842</xdr:rowOff>
    </xdr:from>
    <xdr:to>
      <xdr:col>20</xdr:col>
      <xdr:colOff>333415</xdr:colOff>
      <xdr:row>23</xdr:row>
      <xdr:rowOff>35278</xdr:rowOff>
    </xdr:to>
    <xdr:graphicFrame macro="">
      <xdr:nvGraphicFramePr>
        <xdr:cNvPr id="5" name="Chart 4">
          <a:extLst>
            <a:ext uri="{FF2B5EF4-FFF2-40B4-BE49-F238E27FC236}">
              <a16:creationId xmlns:a16="http://schemas.microsoft.com/office/drawing/2014/main" id="{D81E2230-0B93-465D-B380-6A291DC38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66321</xdr:colOff>
      <xdr:row>1</xdr:row>
      <xdr:rowOff>53620</xdr:rowOff>
    </xdr:from>
    <xdr:to>
      <xdr:col>4</xdr:col>
      <xdr:colOff>56445</xdr:colOff>
      <xdr:row>9</xdr:row>
      <xdr:rowOff>42332</xdr:rowOff>
    </xdr:to>
    <mc:AlternateContent xmlns:mc="http://schemas.openxmlformats.org/markup-compatibility/2006" xmlns:a14="http://schemas.microsoft.com/office/drawing/2010/main">
      <mc:Choice Requires="a14">
        <xdr:graphicFrame macro="">
          <xdr:nvGraphicFramePr>
            <xdr:cNvPr id="6" name="Process ">
              <a:extLst>
                <a:ext uri="{FF2B5EF4-FFF2-40B4-BE49-F238E27FC236}">
                  <a16:creationId xmlns:a16="http://schemas.microsoft.com/office/drawing/2014/main" id="{AC962873-DDB6-4E45-803E-525E85BE89A1}"/>
                </a:ext>
              </a:extLst>
            </xdr:cNvPr>
            <xdr:cNvGraphicFramePr/>
          </xdr:nvGraphicFramePr>
          <xdr:xfrm>
            <a:off x="0" y="0"/>
            <a:ext cx="0" cy="0"/>
          </xdr:xfrm>
          <a:graphic>
            <a:graphicData uri="http://schemas.microsoft.com/office/drawing/2010/slicer">
              <sle:slicer xmlns:sle="http://schemas.microsoft.com/office/drawing/2010/slicer" name="Process "/>
            </a:graphicData>
          </a:graphic>
        </xdr:graphicFrame>
      </mc:Choice>
      <mc:Fallback xmlns="">
        <xdr:sp macro="" textlink="">
          <xdr:nvSpPr>
            <xdr:cNvPr id="0" name=""/>
            <xdr:cNvSpPr>
              <a:spLocks noTextEdit="1"/>
            </xdr:cNvSpPr>
          </xdr:nvSpPr>
          <xdr:spPr>
            <a:xfrm>
              <a:off x="66321" y="385231"/>
              <a:ext cx="2417235" cy="1456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77609</xdr:colOff>
      <xdr:row>9</xdr:row>
      <xdr:rowOff>84666</xdr:rowOff>
    </xdr:from>
    <xdr:to>
      <xdr:col>3</xdr:col>
      <xdr:colOff>63500</xdr:colOff>
      <xdr:row>23</xdr:row>
      <xdr:rowOff>84666</xdr:rowOff>
    </xdr:to>
    <mc:AlternateContent xmlns:mc="http://schemas.openxmlformats.org/markup-compatibility/2006" xmlns:a14="http://schemas.microsoft.com/office/drawing/2010/main">
      <mc:Choice Requires="a14">
        <xdr:graphicFrame macro="">
          <xdr:nvGraphicFramePr>
            <xdr:cNvPr id="7" name="Week">
              <a:extLst>
                <a:ext uri="{FF2B5EF4-FFF2-40B4-BE49-F238E27FC236}">
                  <a16:creationId xmlns:a16="http://schemas.microsoft.com/office/drawing/2014/main" id="{921C1376-9462-4567-BA44-B2E819F220A1}"/>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77609" y="1883833"/>
              <a:ext cx="1806224" cy="2568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201648</xdr:colOff>
      <xdr:row>55</xdr:row>
      <xdr:rowOff>28238</xdr:rowOff>
    </xdr:from>
    <xdr:to>
      <xdr:col>20</xdr:col>
      <xdr:colOff>155223</xdr:colOff>
      <xdr:row>66</xdr:row>
      <xdr:rowOff>38231</xdr:rowOff>
    </xdr:to>
    <xdr:graphicFrame macro="">
      <xdr:nvGraphicFramePr>
        <xdr:cNvPr id="8" name="Chart 7">
          <a:extLst>
            <a:ext uri="{FF2B5EF4-FFF2-40B4-BE49-F238E27FC236}">
              <a16:creationId xmlns:a16="http://schemas.microsoft.com/office/drawing/2014/main" id="{36DDB425-CC6F-4F56-BA89-186C78AEF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20</xdr:col>
      <xdr:colOff>226170</xdr:colOff>
      <xdr:row>55</xdr:row>
      <xdr:rowOff>28207</xdr:rowOff>
    </xdr:from>
    <xdr:ext cx="4939317" cy="2035297"/>
    <xdr:graphicFrame macro="">
      <xdr:nvGraphicFramePr>
        <xdr:cNvPr id="9" name="Chart 8">
          <a:extLst>
            <a:ext uri="{FF2B5EF4-FFF2-40B4-BE49-F238E27FC236}">
              <a16:creationId xmlns:a16="http://schemas.microsoft.com/office/drawing/2014/main" id="{CCEDD48F-5CBF-418C-AE32-ADE3AB9E0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twoCellAnchor>
    <xdr:from>
      <xdr:col>12</xdr:col>
      <xdr:colOff>177374</xdr:colOff>
      <xdr:row>66</xdr:row>
      <xdr:rowOff>115188</xdr:rowOff>
    </xdr:from>
    <xdr:to>
      <xdr:col>20</xdr:col>
      <xdr:colOff>149151</xdr:colOff>
      <xdr:row>77</xdr:row>
      <xdr:rowOff>35279</xdr:rowOff>
    </xdr:to>
    <xdr:graphicFrame macro="">
      <xdr:nvGraphicFramePr>
        <xdr:cNvPr id="10" name="Chart 9">
          <a:extLst>
            <a:ext uri="{FF2B5EF4-FFF2-40B4-BE49-F238E27FC236}">
              <a16:creationId xmlns:a16="http://schemas.microsoft.com/office/drawing/2014/main" id="{303A9361-372F-4333-AC4D-4A2FA6F44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218722</xdr:colOff>
      <xdr:row>66</xdr:row>
      <xdr:rowOff>129953</xdr:rowOff>
    </xdr:from>
    <xdr:to>
      <xdr:col>28</xdr:col>
      <xdr:colOff>319304</xdr:colOff>
      <xdr:row>77</xdr:row>
      <xdr:rowOff>49389</xdr:rowOff>
    </xdr:to>
    <xdr:graphicFrame macro="">
      <xdr:nvGraphicFramePr>
        <xdr:cNvPr id="11" name="Chart 10">
          <a:extLst>
            <a:ext uri="{FF2B5EF4-FFF2-40B4-BE49-F238E27FC236}">
              <a16:creationId xmlns:a16="http://schemas.microsoft.com/office/drawing/2014/main" id="{610280E7-E281-4AAF-A225-988EAC0FC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9876</xdr:colOff>
      <xdr:row>71</xdr:row>
      <xdr:rowOff>39511</xdr:rowOff>
    </xdr:from>
    <xdr:ext cx="2501901" cy="1103489"/>
    <mc:AlternateContent xmlns:mc="http://schemas.openxmlformats.org/markup-compatibility/2006" xmlns:a14="http://schemas.microsoft.com/office/drawing/2010/main">
      <mc:Choice Requires="a14">
        <xdr:graphicFrame macro="">
          <xdr:nvGraphicFramePr>
            <xdr:cNvPr id="12" name="Process  1">
              <a:extLst>
                <a:ext uri="{FF2B5EF4-FFF2-40B4-BE49-F238E27FC236}">
                  <a16:creationId xmlns:a16="http://schemas.microsoft.com/office/drawing/2014/main" id="{44C13978-C6A0-4D70-9414-74B159AA67BF}"/>
                </a:ext>
              </a:extLst>
            </xdr:cNvPr>
            <xdr:cNvGraphicFramePr/>
          </xdr:nvGraphicFramePr>
          <xdr:xfrm>
            <a:off x="0" y="0"/>
            <a:ext cx="0" cy="0"/>
          </xdr:xfrm>
          <a:graphic>
            <a:graphicData uri="http://schemas.microsoft.com/office/drawing/2010/slicer">
              <sle:slicer xmlns:sle="http://schemas.microsoft.com/office/drawing/2010/slicer" name="Process  1"/>
            </a:graphicData>
          </a:graphic>
        </xdr:graphicFrame>
      </mc:Choice>
      <mc:Fallback xmlns="">
        <xdr:sp macro="" textlink="">
          <xdr:nvSpPr>
            <xdr:cNvPr id="0" name=""/>
            <xdr:cNvSpPr>
              <a:spLocks noTextEdit="1"/>
            </xdr:cNvSpPr>
          </xdr:nvSpPr>
          <xdr:spPr>
            <a:xfrm>
              <a:off x="4864098" y="13212233"/>
              <a:ext cx="2501901" cy="1103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458609</xdr:colOff>
      <xdr:row>55</xdr:row>
      <xdr:rowOff>119945</xdr:rowOff>
    </xdr:from>
    <xdr:ext cx="1996724" cy="613833"/>
    <mc:AlternateContent xmlns:mc="http://schemas.openxmlformats.org/markup-compatibility/2006" xmlns:a14="http://schemas.microsoft.com/office/drawing/2010/main">
      <mc:Choice Requires="a14">
        <xdr:graphicFrame macro="">
          <xdr:nvGraphicFramePr>
            <xdr:cNvPr id="13" name="Week 1">
              <a:extLst>
                <a:ext uri="{FF2B5EF4-FFF2-40B4-BE49-F238E27FC236}">
                  <a16:creationId xmlns:a16="http://schemas.microsoft.com/office/drawing/2014/main" id="{0BFD36CD-01A9-45FB-BC57-CA4D93E1DC34}"/>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5312831" y="10357556"/>
              <a:ext cx="1996724" cy="613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15</xdr:col>
      <xdr:colOff>529166</xdr:colOff>
      <xdr:row>0</xdr:row>
      <xdr:rowOff>176389</xdr:rowOff>
    </xdr:from>
    <xdr:ext cx="184731" cy="264560"/>
    <xdr:sp macro="" textlink="">
      <xdr:nvSpPr>
        <xdr:cNvPr id="15" name="TextBox 14">
          <a:extLst>
            <a:ext uri="{FF2B5EF4-FFF2-40B4-BE49-F238E27FC236}">
              <a16:creationId xmlns:a16="http://schemas.microsoft.com/office/drawing/2014/main" id="{FC09E320-9C2B-487D-8107-2CCD46003058}"/>
            </a:ext>
          </a:extLst>
        </xdr:cNvPr>
        <xdr:cNvSpPr txBox="1"/>
      </xdr:nvSpPr>
      <xdr:spPr>
        <a:xfrm>
          <a:off x="9630833" y="17638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241300</xdr:colOff>
      <xdr:row>15</xdr:row>
      <xdr:rowOff>174625</xdr:rowOff>
    </xdr:from>
    <xdr:to>
      <xdr:col>5</xdr:col>
      <xdr:colOff>323850</xdr:colOff>
      <xdr:row>29</xdr:row>
      <xdr:rowOff>6350</xdr:rowOff>
    </xdr:to>
    <xdr:graphicFrame macro="">
      <xdr:nvGraphicFramePr>
        <xdr:cNvPr id="2" name="Chart 1">
          <a:extLst>
            <a:ext uri="{FF2B5EF4-FFF2-40B4-BE49-F238E27FC236}">
              <a16:creationId xmlns:a16="http://schemas.microsoft.com/office/drawing/2014/main" id="{973AB016-A172-4340-A593-80FECE044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15</xdr:row>
      <xdr:rowOff>104775</xdr:rowOff>
    </xdr:from>
    <xdr:to>
      <xdr:col>5</xdr:col>
      <xdr:colOff>120650</xdr:colOff>
      <xdr:row>28</xdr:row>
      <xdr:rowOff>88900</xdr:rowOff>
    </xdr:to>
    <xdr:graphicFrame macro="">
      <xdr:nvGraphicFramePr>
        <xdr:cNvPr id="2" name="Chart 1">
          <a:extLst>
            <a:ext uri="{FF2B5EF4-FFF2-40B4-BE49-F238E27FC236}">
              <a16:creationId xmlns:a16="http://schemas.microsoft.com/office/drawing/2014/main" id="{67521C8D-C275-46F5-A9D3-863EB9A2F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247650</xdr:colOff>
      <xdr:row>16</xdr:row>
      <xdr:rowOff>47624</xdr:rowOff>
    </xdr:from>
    <xdr:to>
      <xdr:col>6</xdr:col>
      <xdr:colOff>177800</xdr:colOff>
      <xdr:row>28</xdr:row>
      <xdr:rowOff>57149</xdr:rowOff>
    </xdr:to>
    <xdr:graphicFrame macro="">
      <xdr:nvGraphicFramePr>
        <xdr:cNvPr id="2" name="Chart 1">
          <a:extLst>
            <a:ext uri="{FF2B5EF4-FFF2-40B4-BE49-F238E27FC236}">
              <a16:creationId xmlns:a16="http://schemas.microsoft.com/office/drawing/2014/main" id="{AA87EC07-1A7B-40BB-9868-C83AF6744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222250</xdr:colOff>
      <xdr:row>15</xdr:row>
      <xdr:rowOff>79375</xdr:rowOff>
    </xdr:from>
    <xdr:to>
      <xdr:col>4</xdr:col>
      <xdr:colOff>196850</xdr:colOff>
      <xdr:row>30</xdr:row>
      <xdr:rowOff>60325</xdr:rowOff>
    </xdr:to>
    <xdr:graphicFrame macro="">
      <xdr:nvGraphicFramePr>
        <xdr:cNvPr id="2" name="Chart 1">
          <a:extLst>
            <a:ext uri="{FF2B5EF4-FFF2-40B4-BE49-F238E27FC236}">
              <a16:creationId xmlns:a16="http://schemas.microsoft.com/office/drawing/2014/main" id="{A79D9927-2984-46FF-ADA9-91817F0CE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aj, Arangi" refreshedDate="45370.87664722222" createdVersion="7" refreshedVersion="7" minRefreshableVersion="3" recordCount="129" xr:uid="{69279BB2-C7C6-4200-868C-943771670037}">
  <cacheSource type="worksheet">
    <worksheetSource name="EMB_PostCursor89"/>
  </cacheSource>
  <cacheFields count="9">
    <cacheField name="Process " numFmtId="0">
      <sharedItems containsBlank="1" count="9">
        <s v="EMB - PostCursor Audit"/>
        <s v="EMB - PreCursor Audit"/>
        <s v="EMB - Approach2 Audit"/>
        <s v="WorkLoad - ROBL 90 Corrections Audit - REDP Corrections"/>
        <s v="WorkLoad - ROBL 90 Deep Dive Audit - Themis"/>
        <s v="BackTracking - Multivist Reductions Audit"/>
        <s v="WorkLoad - Transit - Deepdive"/>
        <s v="WORKLOAD - OVER - ESTIMATION"/>
        <m/>
      </sharedItems>
    </cacheField>
    <cacheField name="Week" numFmtId="0">
      <sharedItems containsString="0" containsBlank="1" containsNumber="1" containsInteger="1" minValue="1" maxValue="11" count="12">
        <n v="1"/>
        <n v="2"/>
        <n v="3"/>
        <n v="4"/>
        <n v="5"/>
        <n v="6"/>
        <n v="7"/>
        <n v="8"/>
        <n v="9"/>
        <n v="10"/>
        <n v="11"/>
        <m/>
      </sharedItems>
    </cacheField>
    <cacheField name="L1 Cases Solved" numFmtId="0">
      <sharedItems containsString="0" containsBlank="1" containsNumber="1" containsInteger="1" minValue="0" maxValue="33307" count="65">
        <n v="0"/>
        <n v="4203"/>
        <n v="18492"/>
        <n v="22876"/>
        <n v="21811"/>
        <n v="307"/>
        <n v="287"/>
        <n v="574"/>
        <n v="709"/>
        <n v="942"/>
        <n v="873"/>
        <n v="821"/>
        <n v="28799"/>
        <n v="24470"/>
        <n v="19200"/>
        <n v="14720"/>
        <n v="18383"/>
        <n v="32733"/>
        <n v="8559"/>
        <n v="4712"/>
        <n v="4938"/>
        <n v="1238"/>
        <n v="3749"/>
        <n v="7075"/>
        <n v="5690"/>
        <n v="4032"/>
        <n v="3123"/>
        <n v="4038"/>
        <n v="3118"/>
        <n v="6402"/>
        <n v="12745"/>
        <n v="17063"/>
        <n v="2"/>
        <n v="591"/>
        <n v="539"/>
        <n v="395"/>
        <n v="450"/>
        <n v="399"/>
        <n v="727"/>
        <n v="988"/>
        <n v="1938"/>
        <n v="1060"/>
        <n v="2633"/>
        <n v="2112"/>
        <n v="2681"/>
        <n v="1945"/>
        <n v="1546"/>
        <n v="2484"/>
        <n v="1807"/>
        <n v="1082"/>
        <n v="25155"/>
        <n v="33307"/>
        <n v="624"/>
        <n v="478"/>
        <n v="1230"/>
        <n v="3562"/>
        <n v="4512"/>
        <n v="3661"/>
        <m/>
        <n v="14804"/>
        <n v="16569"/>
        <n v="1426"/>
        <n v="1311"/>
        <n v="296"/>
        <n v="485"/>
      </sharedItems>
    </cacheField>
    <cacheField name="L1 Time Utilization" numFmtId="0">
      <sharedItems containsString="0" containsBlank="1" containsNumber="1" minValue="0" maxValue="626.64" count="65">
        <n v="0"/>
        <n v="165"/>
        <n v="570.65"/>
        <n v="559.26"/>
        <n v="538.79"/>
        <n v="191.15"/>
        <n v="168.01"/>
        <n v="328.3"/>
        <n v="318.61"/>
        <n v="270.64999999999998"/>
        <n v="217.1"/>
        <n v="189.31"/>
        <n v="626.64"/>
        <n v="484.12"/>
        <n v="416.26"/>
        <n v="331.44"/>
        <n v="388.68"/>
        <n v="574.30999999999995"/>
        <n v="138.53"/>
        <n v="65.599999999999994"/>
        <n v="67.97"/>
        <n v="114.18"/>
        <n v="298.05"/>
        <n v="121.06"/>
        <n v="102.25"/>
        <n v="65.349999999999994"/>
        <n v="63.61"/>
        <n v="55.94"/>
        <n v="66.489999999999995"/>
        <n v="157.1"/>
        <n v="274.87"/>
        <n v="398.72"/>
        <n v="0.5"/>
        <n v="118.56"/>
        <n v="96.16"/>
        <n v="86.31"/>
        <n v="97.7"/>
        <n v="99.85"/>
        <n v="156.02000000000001"/>
        <n v="132.6"/>
        <n v="192.43"/>
        <n v="92.78"/>
        <n v="254.36"/>
        <n v="205.87"/>
        <n v="218.39"/>
        <n v="163.28"/>
        <n v="138.99"/>
        <n v="228.48"/>
        <n v="181.2"/>
        <n v="100.65"/>
        <n v="537.79"/>
        <n v="620.53"/>
        <n v="161.69"/>
        <n v="138.83000000000001"/>
        <n v="24.66"/>
        <n v="88.76"/>
        <n v="312.64"/>
        <n v="269.07"/>
        <m/>
        <n v="345.15"/>
        <n v="384.98"/>
        <n v="222.33"/>
        <n v="212.61"/>
        <n v="37.54"/>
        <n v="60.51"/>
      </sharedItems>
    </cacheField>
    <cacheField name="L1 Productivity" numFmtId="2">
      <sharedItems containsMixedTypes="1" containsNumber="1" minValue="1.6060685325660475" maxValue="72.649698396351326" count="64">
        <s v=""/>
        <n v="25.472727272727273"/>
        <n v="32.40515201962674"/>
        <n v="40.90405178271287"/>
        <n v="40.48144917314724"/>
        <n v="1.6060685325660475"/>
        <n v="1.708231652877805"/>
        <n v="1.7484008528784647"/>
        <n v="2.2252911082514673"/>
        <n v="3.4805098836135233"/>
        <n v="4.021188392445878"/>
        <n v="4.3368020706777246"/>
        <n v="45.957806715179373"/>
        <n v="50.545319342311821"/>
        <n v="46.125018017585163"/>
        <n v="44.412261646150135"/>
        <n v="47.295976124318202"/>
        <n v="56.99535094287058"/>
        <n v="61.784451021439402"/>
        <n v="71.82926829268294"/>
        <n v="72.649698396351326"/>
        <n v="10.842529339639166"/>
        <n v="12.578426438517027"/>
        <n v="58.442094829010408"/>
        <n v="55.647921760391199"/>
        <n v="61.69854628921194"/>
        <n v="49.096054079547244"/>
        <n v="72.184483375044692"/>
        <n v="46.894269815009778"/>
        <n v="40.751113940165503"/>
        <n v="46.367373667551931"/>
        <n v="42.794442215088282"/>
        <n v="4"/>
        <n v="4.984817813765182"/>
        <n v="5.6052412645590683"/>
        <n v="4.5765264743366929"/>
        <n v="4.6059365404298873"/>
        <n v="3.9959939909864799"/>
        <n v="4.6596590180746054"/>
        <n v="7.4509803921568629"/>
        <n v="10.07119472015798"/>
        <n v="11.424876050873033"/>
        <n v="10.351470356974367"/>
        <n v="10.258901248360615"/>
        <n v="12.276203122853611"/>
        <n v="11.912052915237629"/>
        <n v="11.123102381466293"/>
        <n v="10.8718487394958"/>
        <n v="9.9724061810154527"/>
        <n v="10.750124192747142"/>
        <n v="46.774763383476824"/>
        <n v="53.675084202214236"/>
        <n v="3.8592368111818915"/>
        <n v="3.4430598573795286"/>
        <n v="49.878345498783453"/>
        <n v="40.130689499774668"/>
        <n v="14.431934493346981"/>
        <n v="13.606124800237856"/>
        <n v="42.891496450818487"/>
        <n v="43.038599407761438"/>
        <n v="6.4138892637071017"/>
        <n v="6.1662198391420908"/>
        <n v="7.8849227490676617"/>
        <n v="8.0152040984961168"/>
      </sharedItems>
    </cacheField>
    <cacheField name="L2 Cases Solved" numFmtId="0">
      <sharedItems containsString="0" containsBlank="1" containsNumber="1" containsInteger="1" minValue="0" maxValue="9506" count="49">
        <n v="0"/>
        <n v="2357"/>
        <n v="4969"/>
        <n v="4536"/>
        <n v="435"/>
        <n v="671"/>
        <n v="774"/>
        <n v="9506"/>
        <n v="5705"/>
        <n v="1245"/>
        <n v="5986"/>
        <n v="7012"/>
        <n v="8027"/>
        <n v="5756"/>
        <n v="879"/>
        <n v="970"/>
        <n v="958"/>
        <n v="317"/>
        <n v="154"/>
        <n v="2241"/>
        <n v="3078"/>
        <n v="3313"/>
        <n v="1353"/>
        <n v="1273"/>
        <n v="639"/>
        <n v="1183"/>
        <n v="4402"/>
        <n v="6397"/>
        <n v="354"/>
        <n v="136"/>
        <n v="32"/>
        <n v="328"/>
        <n v="951"/>
        <n v="1131"/>
        <n v="942"/>
        <n v="727"/>
        <n v="1078"/>
        <n v="4746"/>
        <n v="5925"/>
        <n v="484"/>
        <n v="505"/>
        <n v="315"/>
        <m/>
        <n v="1689"/>
        <n v="5533"/>
        <n v="5894"/>
        <n v="841"/>
        <n v="427"/>
        <n v="169"/>
      </sharedItems>
    </cacheField>
    <cacheField name="L2 Time Utilization" numFmtId="0">
      <sharedItems containsString="0" containsBlank="1" containsNumber="1" minValue="0" maxValue="105.72"/>
    </cacheField>
    <cacheField name="L2 Prdocutivity" numFmtId="2">
      <sharedItems containsMixedTypes="1" containsNumber="1" minValue="4.9913941480206541" maxValue="179.32465572533485"/>
    </cacheField>
    <cacheField name="L2 Cases Sample" numFmtId="9">
      <sharedItems containsMixedTypes="1" containsNumber="1" minValue="0" maxValue="1.0564853556485356"/>
    </cacheField>
  </cacheFields>
  <extLst>
    <ext xmlns:x14="http://schemas.microsoft.com/office/spreadsheetml/2009/9/main" uri="{725AE2AE-9491-48be-B2B4-4EB974FC3084}">
      <x14:pivotCacheDefinition pivotCacheId="1790697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0"/>
    <s v=""/>
    <s v=""/>
  </r>
  <r>
    <x v="0"/>
    <x v="1"/>
    <x v="0"/>
    <x v="0"/>
    <x v="0"/>
    <x v="0"/>
    <n v="0"/>
    <s v=""/>
    <s v=""/>
  </r>
  <r>
    <x v="0"/>
    <x v="2"/>
    <x v="0"/>
    <x v="0"/>
    <x v="0"/>
    <x v="0"/>
    <n v="0"/>
    <s v=""/>
    <s v=""/>
  </r>
  <r>
    <x v="0"/>
    <x v="3"/>
    <x v="0"/>
    <x v="0"/>
    <x v="0"/>
    <x v="0"/>
    <n v="0"/>
    <s v=""/>
    <s v=""/>
  </r>
  <r>
    <x v="0"/>
    <x v="4"/>
    <x v="0"/>
    <x v="0"/>
    <x v="0"/>
    <x v="0"/>
    <n v="0"/>
    <s v=""/>
    <s v=""/>
  </r>
  <r>
    <x v="0"/>
    <x v="5"/>
    <x v="1"/>
    <x v="1"/>
    <x v="1"/>
    <x v="0"/>
    <n v="0"/>
    <s v=""/>
    <n v="0"/>
  </r>
  <r>
    <x v="0"/>
    <x v="6"/>
    <x v="2"/>
    <x v="2"/>
    <x v="2"/>
    <x v="1"/>
    <n v="38.229999999999997"/>
    <n v="61.653151974888836"/>
    <n v="0.12746052346960848"/>
  </r>
  <r>
    <x v="0"/>
    <x v="7"/>
    <x v="3"/>
    <x v="3"/>
    <x v="3"/>
    <x v="2"/>
    <n v="72.83"/>
    <n v="68.227378827406284"/>
    <n v="0.21721454799790174"/>
  </r>
  <r>
    <x v="0"/>
    <x v="8"/>
    <x v="4"/>
    <x v="4"/>
    <x v="4"/>
    <x v="3"/>
    <n v="66.97"/>
    <n v="67.731820218008068"/>
    <n v="0.20796845628352667"/>
  </r>
  <r>
    <x v="1"/>
    <x v="0"/>
    <x v="0"/>
    <x v="0"/>
    <x v="0"/>
    <x v="0"/>
    <n v="0"/>
    <s v=""/>
    <s v=""/>
  </r>
  <r>
    <x v="1"/>
    <x v="1"/>
    <x v="0"/>
    <x v="0"/>
    <x v="0"/>
    <x v="0"/>
    <n v="0"/>
    <s v=""/>
    <s v=""/>
  </r>
  <r>
    <x v="1"/>
    <x v="2"/>
    <x v="5"/>
    <x v="5"/>
    <x v="5"/>
    <x v="0"/>
    <n v="0"/>
    <s v=""/>
    <n v="0"/>
  </r>
  <r>
    <x v="1"/>
    <x v="3"/>
    <x v="6"/>
    <x v="6"/>
    <x v="6"/>
    <x v="0"/>
    <n v="0"/>
    <s v=""/>
    <n v="0"/>
  </r>
  <r>
    <x v="1"/>
    <x v="4"/>
    <x v="7"/>
    <x v="7"/>
    <x v="7"/>
    <x v="0"/>
    <n v="0"/>
    <s v=""/>
    <n v="0"/>
  </r>
  <r>
    <x v="1"/>
    <x v="5"/>
    <x v="8"/>
    <x v="8"/>
    <x v="8"/>
    <x v="0"/>
    <n v="0"/>
    <s v=""/>
    <n v="0"/>
  </r>
  <r>
    <x v="1"/>
    <x v="6"/>
    <x v="9"/>
    <x v="9"/>
    <x v="9"/>
    <x v="4"/>
    <n v="87.15"/>
    <n v="4.9913941480206541"/>
    <n v="0.46178343949044587"/>
  </r>
  <r>
    <x v="1"/>
    <x v="7"/>
    <x v="10"/>
    <x v="10"/>
    <x v="10"/>
    <x v="5"/>
    <n v="91.09"/>
    <n v="7.3663409814469203"/>
    <n v="0.76861397479954185"/>
  </r>
  <r>
    <x v="1"/>
    <x v="8"/>
    <x v="11"/>
    <x v="11"/>
    <x v="11"/>
    <x v="6"/>
    <n v="90.05"/>
    <n v="8.5952248750694054"/>
    <n v="0.94275274056029235"/>
  </r>
  <r>
    <x v="2"/>
    <x v="0"/>
    <x v="12"/>
    <x v="12"/>
    <x v="12"/>
    <x v="7"/>
    <n v="53.01"/>
    <n v="179.32465572533485"/>
    <n v="0.33008090558699954"/>
  </r>
  <r>
    <x v="2"/>
    <x v="1"/>
    <x v="13"/>
    <x v="13"/>
    <x v="13"/>
    <x v="8"/>
    <n v="46.65"/>
    <n v="122.29367631296893"/>
    <n v="0.2331426236207601"/>
  </r>
  <r>
    <x v="2"/>
    <x v="2"/>
    <x v="14"/>
    <x v="14"/>
    <x v="14"/>
    <x v="9"/>
    <n v="16.739999999999998"/>
    <n v="74.372759856630836"/>
    <n v="6.4843750000000006E-2"/>
  </r>
  <r>
    <x v="2"/>
    <x v="3"/>
    <x v="15"/>
    <x v="15"/>
    <x v="15"/>
    <x v="10"/>
    <n v="73.12"/>
    <n v="81.865426695842444"/>
    <n v="0.40665760869565215"/>
  </r>
  <r>
    <x v="2"/>
    <x v="4"/>
    <x v="16"/>
    <x v="16"/>
    <x v="16"/>
    <x v="11"/>
    <n v="87.81"/>
    <n v="79.8542307254299"/>
    <n v="0.38143937333405864"/>
  </r>
  <r>
    <x v="2"/>
    <x v="5"/>
    <x v="17"/>
    <x v="17"/>
    <x v="17"/>
    <x v="12"/>
    <n v="96.37"/>
    <n v="83.293556085918851"/>
    <n v="0.24522652980172915"/>
  </r>
  <r>
    <x v="2"/>
    <x v="6"/>
    <x v="18"/>
    <x v="18"/>
    <x v="18"/>
    <x v="13"/>
    <n v="87.12"/>
    <n v="66.06978879706152"/>
    <n v="0.67250847061572616"/>
  </r>
  <r>
    <x v="2"/>
    <x v="7"/>
    <x v="19"/>
    <x v="19"/>
    <x v="19"/>
    <x v="14"/>
    <n v="18.829999999999998"/>
    <n v="46.680828465215086"/>
    <n v="0.18654499151103565"/>
  </r>
  <r>
    <x v="2"/>
    <x v="8"/>
    <x v="20"/>
    <x v="20"/>
    <x v="20"/>
    <x v="15"/>
    <n v="16.510000000000002"/>
    <n v="58.752271350696539"/>
    <n v="0.19643580396921831"/>
  </r>
  <r>
    <x v="3"/>
    <x v="0"/>
    <x v="0"/>
    <x v="0"/>
    <x v="0"/>
    <x v="0"/>
    <n v="0"/>
    <s v=""/>
    <s v=""/>
  </r>
  <r>
    <x v="3"/>
    <x v="1"/>
    <x v="0"/>
    <x v="0"/>
    <x v="0"/>
    <x v="0"/>
    <n v="0"/>
    <s v=""/>
    <s v=""/>
  </r>
  <r>
    <x v="3"/>
    <x v="2"/>
    <x v="0"/>
    <x v="0"/>
    <x v="0"/>
    <x v="0"/>
    <n v="0"/>
    <s v=""/>
    <s v=""/>
  </r>
  <r>
    <x v="3"/>
    <x v="3"/>
    <x v="0"/>
    <x v="0"/>
    <x v="0"/>
    <x v="0"/>
    <n v="0"/>
    <s v=""/>
    <s v=""/>
  </r>
  <r>
    <x v="3"/>
    <x v="4"/>
    <x v="0"/>
    <x v="0"/>
    <x v="0"/>
    <x v="0"/>
    <n v="0"/>
    <s v=""/>
    <s v=""/>
  </r>
  <r>
    <x v="3"/>
    <x v="5"/>
    <x v="0"/>
    <x v="0"/>
    <x v="0"/>
    <x v="0"/>
    <n v="0"/>
    <s v=""/>
    <s v=""/>
  </r>
  <r>
    <x v="3"/>
    <x v="6"/>
    <x v="0"/>
    <x v="0"/>
    <x v="0"/>
    <x v="0"/>
    <n v="0"/>
    <s v=""/>
    <s v=""/>
  </r>
  <r>
    <x v="3"/>
    <x v="7"/>
    <x v="0"/>
    <x v="0"/>
    <x v="0"/>
    <x v="0"/>
    <n v="0"/>
    <s v=""/>
    <s v=""/>
  </r>
  <r>
    <x v="3"/>
    <x v="8"/>
    <x v="0"/>
    <x v="0"/>
    <x v="0"/>
    <x v="0"/>
    <n v="0"/>
    <s v=""/>
    <s v=""/>
  </r>
  <r>
    <x v="4"/>
    <x v="0"/>
    <x v="21"/>
    <x v="21"/>
    <x v="21"/>
    <x v="16"/>
    <n v="44.95"/>
    <n v="21.312569521690765"/>
    <n v="0.77382875605815837"/>
  </r>
  <r>
    <x v="4"/>
    <x v="1"/>
    <x v="0"/>
    <x v="0"/>
    <x v="0"/>
    <x v="17"/>
    <n v="13.79"/>
    <n v="22.987672226250908"/>
    <s v=""/>
  </r>
  <r>
    <x v="4"/>
    <x v="2"/>
    <x v="0"/>
    <x v="0"/>
    <x v="0"/>
    <x v="18"/>
    <n v="6.3"/>
    <n v="24.444444444444446"/>
    <s v=""/>
  </r>
  <r>
    <x v="4"/>
    <x v="3"/>
    <x v="0"/>
    <x v="0"/>
    <x v="0"/>
    <x v="0"/>
    <n v="0"/>
    <s v=""/>
    <s v=""/>
  </r>
  <r>
    <x v="4"/>
    <x v="4"/>
    <x v="0"/>
    <x v="0"/>
    <x v="0"/>
    <x v="0"/>
    <n v="0"/>
    <s v=""/>
    <s v=""/>
  </r>
  <r>
    <x v="4"/>
    <x v="5"/>
    <x v="0"/>
    <x v="0"/>
    <x v="0"/>
    <x v="0"/>
    <n v="0"/>
    <s v=""/>
    <s v=""/>
  </r>
  <r>
    <x v="4"/>
    <x v="6"/>
    <x v="0"/>
    <x v="0"/>
    <x v="0"/>
    <x v="0"/>
    <n v="0"/>
    <s v=""/>
    <s v=""/>
  </r>
  <r>
    <x v="4"/>
    <x v="7"/>
    <x v="0"/>
    <x v="0"/>
    <x v="0"/>
    <x v="0"/>
    <n v="0"/>
    <s v=""/>
    <s v=""/>
  </r>
  <r>
    <x v="4"/>
    <x v="8"/>
    <x v="22"/>
    <x v="22"/>
    <x v="22"/>
    <x v="0"/>
    <n v="0"/>
    <s v=""/>
    <n v="0"/>
  </r>
  <r>
    <x v="5"/>
    <x v="0"/>
    <x v="23"/>
    <x v="23"/>
    <x v="23"/>
    <x v="19"/>
    <n v="27.99"/>
    <n v="80.064308681672031"/>
    <n v="0.31674911660777383"/>
  </r>
  <r>
    <x v="5"/>
    <x v="1"/>
    <x v="24"/>
    <x v="24"/>
    <x v="24"/>
    <x v="20"/>
    <n v="33.07"/>
    <n v="93.07529482915028"/>
    <n v="0.54094903339191569"/>
  </r>
  <r>
    <x v="5"/>
    <x v="2"/>
    <x v="25"/>
    <x v="25"/>
    <x v="25"/>
    <x v="21"/>
    <n v="38.32"/>
    <n v="86.456158663883087"/>
    <n v="0.82167658730158732"/>
  </r>
  <r>
    <x v="5"/>
    <x v="3"/>
    <x v="26"/>
    <x v="26"/>
    <x v="26"/>
    <x v="22"/>
    <n v="16.2"/>
    <n v="83.518518518518519"/>
    <n v="0.43323727185398653"/>
  </r>
  <r>
    <x v="5"/>
    <x v="4"/>
    <x v="27"/>
    <x v="27"/>
    <x v="27"/>
    <x v="23"/>
    <n v="44.82"/>
    <n v="28.402498884426596"/>
    <n v="0.31525507677067854"/>
  </r>
  <r>
    <x v="5"/>
    <x v="5"/>
    <x v="28"/>
    <x v="28"/>
    <x v="28"/>
    <x v="24"/>
    <n v="9.07"/>
    <n v="70.452039691289968"/>
    <n v="0.20493906350224503"/>
  </r>
  <r>
    <x v="5"/>
    <x v="6"/>
    <x v="29"/>
    <x v="29"/>
    <x v="29"/>
    <x v="25"/>
    <n v="26.99"/>
    <n v="43.831048536495004"/>
    <n v="0.18478600437363324"/>
  </r>
  <r>
    <x v="5"/>
    <x v="7"/>
    <x v="30"/>
    <x v="30"/>
    <x v="30"/>
    <x v="26"/>
    <n v="83.61"/>
    <n v="52.649204640593233"/>
    <n v="0.34539034915653199"/>
  </r>
  <r>
    <x v="5"/>
    <x v="8"/>
    <x v="31"/>
    <x v="31"/>
    <x v="31"/>
    <x v="27"/>
    <n v="93.47"/>
    <n v="68.439071359794582"/>
    <n v="0.37490476469554007"/>
  </r>
  <r>
    <x v="6"/>
    <x v="0"/>
    <x v="32"/>
    <x v="32"/>
    <x v="32"/>
    <x v="0"/>
    <n v="0"/>
    <s v=""/>
    <n v="0"/>
  </r>
  <r>
    <x v="6"/>
    <x v="1"/>
    <x v="33"/>
    <x v="33"/>
    <x v="33"/>
    <x v="0"/>
    <n v="0"/>
    <s v=""/>
    <n v="0"/>
  </r>
  <r>
    <x v="6"/>
    <x v="2"/>
    <x v="34"/>
    <x v="34"/>
    <x v="34"/>
    <x v="0"/>
    <n v="0"/>
    <s v=""/>
    <n v="0"/>
  </r>
  <r>
    <x v="6"/>
    <x v="3"/>
    <x v="35"/>
    <x v="35"/>
    <x v="35"/>
    <x v="0"/>
    <n v="0"/>
    <s v=""/>
    <n v="0"/>
  </r>
  <r>
    <x v="6"/>
    <x v="4"/>
    <x v="36"/>
    <x v="36"/>
    <x v="36"/>
    <x v="28"/>
    <n v="35.28"/>
    <n v="10.034013605442176"/>
    <n v="0.78666666666666663"/>
  </r>
  <r>
    <x v="6"/>
    <x v="5"/>
    <x v="37"/>
    <x v="37"/>
    <x v="37"/>
    <x v="0"/>
    <n v="0"/>
    <s v=""/>
    <n v="0"/>
  </r>
  <r>
    <x v="6"/>
    <x v="6"/>
    <x v="38"/>
    <x v="38"/>
    <x v="38"/>
    <x v="29"/>
    <n v="13.73"/>
    <n v="9.9053168244719583"/>
    <n v="0.18707015130674004"/>
  </r>
  <r>
    <x v="6"/>
    <x v="7"/>
    <x v="39"/>
    <x v="39"/>
    <x v="39"/>
    <x v="30"/>
    <n v="2.29"/>
    <n v="13.973799126637555"/>
    <n v="3.2388663967611336E-2"/>
  </r>
  <r>
    <x v="6"/>
    <x v="8"/>
    <x v="40"/>
    <x v="40"/>
    <x v="40"/>
    <x v="31"/>
    <n v="52.5"/>
    <n v="6.2476190476190476"/>
    <n v="0.16924664602683179"/>
  </r>
  <r>
    <x v="7"/>
    <x v="0"/>
    <x v="41"/>
    <x v="41"/>
    <x v="41"/>
    <x v="0"/>
    <n v="0"/>
    <s v=""/>
    <n v="0"/>
  </r>
  <r>
    <x v="7"/>
    <x v="1"/>
    <x v="42"/>
    <x v="42"/>
    <x v="42"/>
    <x v="0"/>
    <n v="0"/>
    <s v=""/>
    <n v="0"/>
  </r>
  <r>
    <x v="7"/>
    <x v="2"/>
    <x v="43"/>
    <x v="43"/>
    <x v="43"/>
    <x v="0"/>
    <n v="0"/>
    <s v=""/>
    <n v="0"/>
  </r>
  <r>
    <x v="7"/>
    <x v="3"/>
    <x v="44"/>
    <x v="44"/>
    <x v="44"/>
    <x v="0"/>
    <n v="0"/>
    <s v=""/>
    <n v="0"/>
  </r>
  <r>
    <x v="7"/>
    <x v="4"/>
    <x v="45"/>
    <x v="45"/>
    <x v="45"/>
    <x v="32"/>
    <n v="67.400000000000006"/>
    <n v="14.109792284866467"/>
    <n v="0.48894601542416455"/>
  </r>
  <r>
    <x v="7"/>
    <x v="5"/>
    <x v="46"/>
    <x v="46"/>
    <x v="46"/>
    <x v="33"/>
    <n v="77.03"/>
    <n v="14.682591198234453"/>
    <n v="0.73156532988357048"/>
  </r>
  <r>
    <x v="7"/>
    <x v="6"/>
    <x v="47"/>
    <x v="47"/>
    <x v="47"/>
    <x v="34"/>
    <n v="61.5"/>
    <n v="15.317073170731707"/>
    <n v="0.37922705314009664"/>
  </r>
  <r>
    <x v="7"/>
    <x v="7"/>
    <x v="48"/>
    <x v="48"/>
    <x v="48"/>
    <x v="35"/>
    <n v="46.01"/>
    <n v="15.80091284503369"/>
    <n v="0.40232429441062534"/>
  </r>
  <r>
    <x v="7"/>
    <x v="8"/>
    <x v="49"/>
    <x v="49"/>
    <x v="49"/>
    <x v="36"/>
    <n v="69.94"/>
    <n v="15.413211323991993"/>
    <n v="0.99630314232902029"/>
  </r>
  <r>
    <x v="0"/>
    <x v="9"/>
    <x v="50"/>
    <x v="50"/>
    <x v="50"/>
    <x v="37"/>
    <n v="59.05"/>
    <n v="80.372565622353946"/>
    <n v="0.18867024448419797"/>
  </r>
  <r>
    <x v="0"/>
    <x v="10"/>
    <x v="51"/>
    <x v="51"/>
    <x v="51"/>
    <x v="38"/>
    <n v="64.64"/>
    <n v="91.661509900990097"/>
    <n v="0.17789053352148196"/>
  </r>
  <r>
    <x v="1"/>
    <x v="9"/>
    <x v="52"/>
    <x v="52"/>
    <x v="52"/>
    <x v="39"/>
    <n v="85.76"/>
    <n v="5.6436567164179099"/>
    <n v="0.77564102564102566"/>
  </r>
  <r>
    <x v="1"/>
    <x v="10"/>
    <x v="53"/>
    <x v="53"/>
    <x v="53"/>
    <x v="40"/>
    <n v="73.88"/>
    <n v="6.835408770979968"/>
    <n v="1.0564853556485356"/>
  </r>
  <r>
    <x v="2"/>
    <x v="9"/>
    <x v="54"/>
    <x v="54"/>
    <x v="54"/>
    <x v="41"/>
    <n v="9.48"/>
    <n v="33.22784810126582"/>
    <n v="0.25609756097560976"/>
  </r>
  <r>
    <x v="2"/>
    <x v="10"/>
    <x v="55"/>
    <x v="55"/>
    <x v="55"/>
    <x v="42"/>
    <m/>
    <s v=""/>
    <n v="0"/>
  </r>
  <r>
    <x v="4"/>
    <x v="9"/>
    <x v="56"/>
    <x v="56"/>
    <x v="56"/>
    <x v="0"/>
    <n v="0"/>
    <s v=""/>
    <n v="0"/>
  </r>
  <r>
    <x v="4"/>
    <x v="10"/>
    <x v="57"/>
    <x v="57"/>
    <x v="57"/>
    <x v="43"/>
    <n v="78.37"/>
    <n v="21.551614138063034"/>
    <n v="0.46134935809888011"/>
  </r>
  <r>
    <x v="3"/>
    <x v="9"/>
    <x v="58"/>
    <x v="58"/>
    <x v="0"/>
    <x v="42"/>
    <m/>
    <s v=""/>
    <s v=""/>
  </r>
  <r>
    <x v="3"/>
    <x v="10"/>
    <x v="58"/>
    <x v="58"/>
    <x v="0"/>
    <x v="42"/>
    <m/>
    <s v=""/>
    <s v=""/>
  </r>
  <r>
    <x v="5"/>
    <x v="9"/>
    <x v="59"/>
    <x v="59"/>
    <x v="58"/>
    <x v="44"/>
    <n v="91.7"/>
    <n v="60.338058887677207"/>
    <n v="0.37375033774655497"/>
  </r>
  <r>
    <x v="5"/>
    <x v="10"/>
    <x v="60"/>
    <x v="60"/>
    <x v="59"/>
    <x v="45"/>
    <n v="99.27"/>
    <n v="59.37342600987207"/>
    <n v="0.35572454583861429"/>
  </r>
  <r>
    <x v="6"/>
    <x v="9"/>
    <x v="61"/>
    <x v="61"/>
    <x v="60"/>
    <x v="46"/>
    <n v="105.72"/>
    <n v="7.9549754067347713"/>
    <n v="0.58976157082748948"/>
  </r>
  <r>
    <x v="6"/>
    <x v="10"/>
    <x v="62"/>
    <x v="62"/>
    <x v="61"/>
    <x v="47"/>
    <n v="36.06"/>
    <n v="11.841375485302274"/>
    <n v="0.32570556826849734"/>
  </r>
  <r>
    <x v="7"/>
    <x v="9"/>
    <x v="63"/>
    <x v="63"/>
    <x v="62"/>
    <x v="0"/>
    <n v="0"/>
    <s v=""/>
    <n v="0"/>
  </r>
  <r>
    <x v="7"/>
    <x v="10"/>
    <x v="64"/>
    <x v="64"/>
    <x v="63"/>
    <x v="48"/>
    <n v="11.04"/>
    <n v="15.307971014492756"/>
    <n v="0.34845360824742266"/>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r>
    <x v="8"/>
    <x v="11"/>
    <x v="58"/>
    <x v="58"/>
    <x v="0"/>
    <x v="42"/>
    <m/>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0EEEF9-4E1E-4EBE-B2CC-C615B53EBA3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week">
  <location ref="A4:C16" firstHeaderRow="0" firstDataRow="1" firstDataCol="1" rowPageCount="1" colPageCount="1"/>
  <pivotFields count="9">
    <pivotField axis="axisPage" showAll="0">
      <items count="10">
        <item x="5"/>
        <item x="2"/>
        <item x="0"/>
        <item x="1"/>
        <item x="7"/>
        <item x="3"/>
        <item x="4"/>
        <item x="6"/>
        <item x="8"/>
        <item t="default"/>
      </items>
    </pivotField>
    <pivotField axis="axisRow" multipleItemSelectionAllowed="1" showAll="0" includeNewItemsInFilter="1" defaultSubtotal="0">
      <items count="12">
        <item x="0"/>
        <item x="1"/>
        <item x="2"/>
        <item x="3"/>
        <item x="4"/>
        <item x="5"/>
        <item x="6"/>
        <item x="7"/>
        <item x="8"/>
        <item x="9"/>
        <item x="10"/>
        <item h="1" x="11"/>
      </items>
    </pivotField>
    <pivotField dataField="1" showAll="0"/>
    <pivotField showAll="0"/>
    <pivotField showAll="0"/>
    <pivotField dataField="1" showAll="0"/>
    <pivotField showAll="0"/>
    <pivotField showAll="0"/>
    <pivotField showAll="0"/>
  </pivotFields>
  <rowFields count="1">
    <field x="1"/>
  </rowFields>
  <rowItems count="12">
    <i>
      <x/>
    </i>
    <i>
      <x v="1"/>
    </i>
    <i>
      <x v="2"/>
    </i>
    <i>
      <x v="3"/>
    </i>
    <i>
      <x v="4"/>
    </i>
    <i>
      <x v="5"/>
    </i>
    <i>
      <x v="6"/>
    </i>
    <i>
      <x v="7"/>
    </i>
    <i>
      <x v="8"/>
    </i>
    <i>
      <x v="9"/>
    </i>
    <i>
      <x v="10"/>
    </i>
    <i t="grand">
      <x/>
    </i>
  </rowItems>
  <colFields count="1">
    <field x="-2"/>
  </colFields>
  <colItems count="2">
    <i>
      <x/>
    </i>
    <i i="1">
      <x v="1"/>
    </i>
  </colItems>
  <pageFields count="1">
    <pageField fld="0" item="0" hier="-1"/>
  </pageFields>
  <dataFields count="2">
    <dataField name="L1- Cases Solved" fld="2" baseField="0" baseItem="0"/>
    <dataField name="L2- Cases Solved" fld="5" baseField="0" baseItem="0"/>
  </dataFields>
  <chartFormats count="10">
    <chartFormat chart="4" format="1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0"/>
          </reference>
        </references>
      </pivotArea>
    </chartFormat>
    <chartFormat chart="12"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DF9D5E-2871-4E5A-B444-F3C2224F5FB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Week">
  <location ref="A3:C15" firstHeaderRow="0" firstDataRow="1" firstDataCol="1" rowPageCount="1" colPageCount="1"/>
  <pivotFields count="9">
    <pivotField axis="axisPage" showAll="0">
      <items count="10">
        <item x="5"/>
        <item x="2"/>
        <item x="0"/>
        <item x="1"/>
        <item x="7"/>
        <item x="3"/>
        <item x="4"/>
        <item x="6"/>
        <item x="8"/>
        <item t="default"/>
      </items>
    </pivotField>
    <pivotField axis="axisRow" showAll="0" includeNewItemsInFilter="1">
      <items count="13">
        <item x="0"/>
        <item x="1"/>
        <item x="2"/>
        <item x="3"/>
        <item x="4"/>
        <item x="5"/>
        <item x="6"/>
        <item x="7"/>
        <item x="8"/>
        <item x="9"/>
        <item x="10"/>
        <item h="1" x="11"/>
        <item t="default"/>
      </items>
    </pivotField>
    <pivotField showAll="0"/>
    <pivotField dataField="1" showAll="0"/>
    <pivotField showAll="0"/>
    <pivotField showAll="0"/>
    <pivotField dataField="1" showAll="0"/>
    <pivotField showAll="0"/>
    <pivotField showAll="0"/>
  </pivotFields>
  <rowFields count="1">
    <field x="1"/>
  </rowFields>
  <rowItems count="12">
    <i>
      <x/>
    </i>
    <i>
      <x v="1"/>
    </i>
    <i>
      <x v="2"/>
    </i>
    <i>
      <x v="3"/>
    </i>
    <i>
      <x v="4"/>
    </i>
    <i>
      <x v="5"/>
    </i>
    <i>
      <x v="6"/>
    </i>
    <i>
      <x v="7"/>
    </i>
    <i>
      <x v="8"/>
    </i>
    <i>
      <x v="9"/>
    </i>
    <i>
      <x v="10"/>
    </i>
    <i t="grand">
      <x/>
    </i>
  </rowItems>
  <colFields count="1">
    <field x="-2"/>
  </colFields>
  <colItems count="2">
    <i>
      <x/>
    </i>
    <i i="1">
      <x v="1"/>
    </i>
  </colItems>
  <pageFields count="1">
    <pageField fld="0" item="0" hier="-1"/>
  </pageFields>
  <dataFields count="2">
    <dataField name=" L1- Time Utilization" fld="3" baseField="0" baseItem="0"/>
    <dataField name=" L2- Time Utilization" fld="6" baseField="0" baseItem="0"/>
  </dataFields>
  <formats count="1">
    <format dxfId="39">
      <pivotArea dataOnly="0" labelOnly="1" outline="0" fieldPosition="0">
        <references count="1">
          <reference field="4294967294" count="2">
            <x v="0"/>
            <x v="1"/>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1"/>
          </reference>
        </references>
      </pivotArea>
    </chartFormat>
    <chartFormat chart="12" format="17" series="1">
      <pivotArea type="data" outline="0" fieldPosition="0">
        <references count="1">
          <reference field="4294967294" count="1" selected="0">
            <x v="0"/>
          </reference>
        </references>
      </pivotArea>
    </chartFormat>
    <chartFormat chart="12"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278057-5786-4A25-A295-6631500C248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Week">
  <location ref="A3:C15" firstHeaderRow="0" firstDataRow="1" firstDataCol="1" rowPageCount="1" colPageCount="1"/>
  <pivotFields count="9">
    <pivotField axis="axisPage" showAll="0">
      <items count="10">
        <item x="5"/>
        <item x="2"/>
        <item x="0"/>
        <item x="1"/>
        <item x="7"/>
        <item x="3"/>
        <item x="4"/>
        <item x="6"/>
        <item x="8"/>
        <item t="default"/>
      </items>
    </pivotField>
    <pivotField axis="axisRow" showAll="0" includeNewItemsInFilter="1">
      <items count="13">
        <item x="0"/>
        <item x="1"/>
        <item x="2"/>
        <item x="3"/>
        <item x="4"/>
        <item x="5"/>
        <item x="6"/>
        <item x="7"/>
        <item x="8"/>
        <item x="9"/>
        <item x="10"/>
        <item h="1" x="11"/>
        <item t="default"/>
      </items>
    </pivotField>
    <pivotField showAll="0"/>
    <pivotField showAll="0"/>
    <pivotField dataField="1" showAll="0"/>
    <pivotField showAll="0"/>
    <pivotField showAll="0"/>
    <pivotField dataField="1" showAll="0"/>
    <pivotField showAll="0"/>
  </pivotFields>
  <rowFields count="1">
    <field x="1"/>
  </rowFields>
  <rowItems count="12">
    <i>
      <x/>
    </i>
    <i>
      <x v="1"/>
    </i>
    <i>
      <x v="2"/>
    </i>
    <i>
      <x v="3"/>
    </i>
    <i>
      <x v="4"/>
    </i>
    <i>
      <x v="5"/>
    </i>
    <i>
      <x v="6"/>
    </i>
    <i>
      <x v="7"/>
    </i>
    <i>
      <x v="8"/>
    </i>
    <i>
      <x v="9"/>
    </i>
    <i>
      <x v="10"/>
    </i>
    <i t="grand">
      <x/>
    </i>
  </rowItems>
  <colFields count="1">
    <field x="-2"/>
  </colFields>
  <colItems count="2">
    <i>
      <x/>
    </i>
    <i i="1">
      <x v="1"/>
    </i>
  </colItems>
  <pageFields count="1">
    <pageField fld="0" item="0" hier="-1"/>
  </pageFields>
  <dataFields count="2">
    <dataField name="L1- Productivity" fld="4" baseField="0" baseItem="9" numFmtId="1"/>
    <dataField name="L2- Prdocutivity" fld="7" baseField="0" baseItem="9" numFmtId="1"/>
  </dataFields>
  <formats count="4">
    <format dxfId="38">
      <pivotArea dataOnly="0" labelOnly="1" outline="0" fieldPosition="0">
        <references count="1">
          <reference field="4294967294" count="1">
            <x v="0"/>
          </reference>
        </references>
      </pivotArea>
    </format>
    <format dxfId="37">
      <pivotArea dataOnly="0" labelOnly="1" outline="0" fieldPosition="0">
        <references count="1">
          <reference field="4294967294" count="1">
            <x v="1"/>
          </reference>
        </references>
      </pivotArea>
    </format>
    <format dxfId="36">
      <pivotArea outline="0" fieldPosition="0">
        <references count="1">
          <reference field="4294967294" count="1">
            <x v="0"/>
          </reference>
        </references>
      </pivotArea>
    </format>
    <format dxfId="35">
      <pivotArea outline="0" fieldPosition="0">
        <references count="1">
          <reference field="4294967294" count="1">
            <x v="1"/>
          </reference>
        </references>
      </pivotArea>
    </format>
  </formats>
  <chartFormats count="10">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1"/>
          </reference>
        </references>
      </pivotArea>
    </chartFormat>
    <chartFormat chart="25" format="16" series="1">
      <pivotArea type="data" outline="0" fieldPosition="0">
        <references count="1">
          <reference field="4294967294" count="1" selected="0">
            <x v="0"/>
          </reference>
        </references>
      </pivotArea>
    </chartFormat>
    <chartFormat chart="25"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EC52D-5BFD-4F81-BDCE-EE877F1E5FE6}"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rowHeaderCaption="Week">
  <location ref="A3:B15" firstHeaderRow="1" firstDataRow="1" firstDataCol="1" rowPageCount="1" colPageCount="1"/>
  <pivotFields count="9">
    <pivotField axis="axisPage" multipleItemSelectionAllowed="1" showAll="0">
      <items count="10">
        <item x="5"/>
        <item h="1" x="2"/>
        <item h="1" x="0"/>
        <item h="1" x="1"/>
        <item h="1" x="7"/>
        <item h="1" x="3"/>
        <item h="1" x="4"/>
        <item h="1" x="6"/>
        <item h="1" x="8"/>
        <item t="default"/>
      </items>
    </pivotField>
    <pivotField axis="axisRow" showAll="0" includeNewItemsInFilter="1">
      <items count="13">
        <item x="0"/>
        <item x="1"/>
        <item x="2"/>
        <item x="3"/>
        <item x="4"/>
        <item x="5"/>
        <item x="6"/>
        <item x="7"/>
        <item x="8"/>
        <item x="9"/>
        <item x="10"/>
        <item h="1" x="11"/>
        <item t="default"/>
      </items>
    </pivotField>
    <pivotField showAll="0"/>
    <pivotField showAll="0"/>
    <pivotField showAll="0"/>
    <pivotField showAll="0"/>
    <pivotField showAll="0"/>
    <pivotField showAll="0"/>
    <pivotField dataField="1" showAll="0"/>
  </pivotFields>
  <rowFields count="1">
    <field x="1"/>
  </rowFields>
  <rowItems count="12">
    <i>
      <x/>
    </i>
    <i>
      <x v="1"/>
    </i>
    <i>
      <x v="2"/>
    </i>
    <i>
      <x v="3"/>
    </i>
    <i>
      <x v="4"/>
    </i>
    <i>
      <x v="5"/>
    </i>
    <i>
      <x v="6"/>
    </i>
    <i>
      <x v="7"/>
    </i>
    <i>
      <x v="8"/>
    </i>
    <i>
      <x v="9"/>
    </i>
    <i>
      <x v="10"/>
    </i>
    <i t="grand">
      <x/>
    </i>
  </rowItems>
  <colItems count="1">
    <i/>
  </colItems>
  <pageFields count="1">
    <pageField fld="0" hier="-1"/>
  </pageFields>
  <dataFields count="1">
    <dataField name="L2- Cases Sample %" fld="8" baseField="1" baseItem="0"/>
  </dataFields>
  <formats count="3">
    <format dxfId="34">
      <pivotArea dataOnly="0" labelOnly="1" outline="0" axis="axisValues" fieldPosition="0"/>
    </format>
    <format dxfId="33">
      <pivotArea collapsedLevelsAreSubtotals="1" fieldPosition="0">
        <references count="1">
          <reference field="1" count="11">
            <x v="0"/>
            <x v="1"/>
            <x v="2"/>
            <x v="3"/>
            <x v="4"/>
            <x v="5"/>
            <x v="6"/>
            <x v="7"/>
            <x v="8"/>
            <x v="9"/>
            <x v="10"/>
          </reference>
        </references>
      </pivotArea>
    </format>
    <format dxfId="32">
      <pivotArea dataOnly="0" labelOnly="1" outline="0" axis="axisValues" fieldPosition="0"/>
    </format>
  </formats>
  <chartFormats count="5">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 xr10:uid="{240A877F-AE6E-4F27-9E9E-F8B048F4A1AC}" sourceName="Process ">
  <pivotTables>
    <pivotTable tabId="10" name="PivotTable8"/>
    <pivotTable tabId="12" name="PivotTable10"/>
    <pivotTable tabId="14" name="PivotTable11"/>
    <pivotTable tabId="11" name="PivotTable9"/>
  </pivotTables>
  <data>
    <tabular pivotCacheId="1790697757">
      <items count="9">
        <i x="5" s="1"/>
        <i x="2"/>
        <i x="0"/>
        <i x="1"/>
        <i x="7"/>
        <i x="3"/>
        <i x="4"/>
        <i x="6"/>
        <i x="8"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B79004F2-79D2-430D-8A80-7DC6B33B79E1}" sourceName="Week">
  <pivotTables>
    <pivotTable tabId="10" name="PivotTable8"/>
    <pivotTable tabId="12" name="PivotTable10"/>
    <pivotTable tabId="14" name="PivotTable11"/>
    <pivotTable tabId="11" name="PivotTable9"/>
  </pivotTables>
  <data>
    <tabular pivotCacheId="1790697757" customListSort="0">
      <items count="12">
        <i x="0" s="1"/>
        <i x="1" s="1"/>
        <i x="2" s="1"/>
        <i x="3" s="1"/>
        <i x="4" s="1"/>
        <i x="5" s="1"/>
        <i x="6" s="1"/>
        <i x="7" s="1"/>
        <i x="8" s="1"/>
        <i x="9" s="1"/>
        <i x="10" s="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 " xr10:uid="{58427060-353B-4C56-989B-58BBD5799293}" cache="Slicer_Process" caption="Process " style="SlicerStyleLight3" rowHeight="241300"/>
  <slicer name="Process  1" xr10:uid="{1FB5BA7E-52A4-454A-ACBD-FB454E9CB61A}" cache="Slicer_Process" caption="Process " rowHeight="241300"/>
  <slicer name="Week" xr10:uid="{0F5ABDD1-7768-46A2-A90A-216313F15164}" cache="Slicer_Week" caption="Week" startItem="4" style="SlicerStyleLight3" rowHeight="241300"/>
  <slicer name="Week 1" xr10:uid="{91CCDD40-2996-45EB-8240-371C60E9B900}" cache="Slicer_Week" caption="Week" startItem="8"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36FD3F-6E9F-4069-BFBD-971F0C783903}" name="EMB_PostCursor89" displayName="EMB_PostCursor89" ref="A1:I130" totalsRowShown="0" headerRowDxfId="50" dataDxfId="49">
  <autoFilter ref="A1:I130" xr:uid="{7536FD3F-6E9F-4069-BFBD-971F0C783903}"/>
  <tableColumns count="9">
    <tableColumn id="9" xr3:uid="{C17F727D-20C3-410E-9C73-3667E84B8ACD}" name="Process " dataDxfId="48"/>
    <tableColumn id="1" xr3:uid="{30576911-11EB-4696-9E49-60670E2CACC2}" name="Week" dataDxfId="47"/>
    <tableColumn id="2" xr3:uid="{02E1E03B-3746-47C7-A1BB-8D9D02CD1D97}" name="L1 Cases Solved" dataDxfId="46"/>
    <tableColumn id="3" xr3:uid="{EFA51E05-F93C-431F-953E-534726B2A684}" name="L1 Time Utilization" dataDxfId="45"/>
    <tableColumn id="7" xr3:uid="{9E3030D1-64C8-4F4B-8C3F-E5C250E8C7DC}" name="L1 Productivity" dataDxfId="44">
      <calculatedColumnFormula>IFERROR(EMB_PostCursor89[[#This Row],[L1 Cases Solved]]/EMB_PostCursor89[[#This Row],[L1 Time Utilization]],"")</calculatedColumnFormula>
    </tableColumn>
    <tableColumn id="4" xr3:uid="{8F2093AF-0155-4EDF-B248-3C737F616393}" name="L2 Cases Solv" dataDxfId="43"/>
    <tableColumn id="5" xr3:uid="{BA79EB05-E048-4161-9770-72A67C449084}" name="L2 Time Utilization" dataDxfId="42"/>
    <tableColumn id="8" xr3:uid="{691E760F-8918-4302-B45B-C1D86EE468A0}" name="L2 Productivity" dataDxfId="41">
      <calculatedColumnFormula>IFERROR(EMB_PostCursor89[[#This Row],[L2 Cases Solv]]/EMB_PostCursor89[[#This Row],[L2 Time Utilization]],"")</calculatedColumnFormula>
    </tableColumn>
    <tableColumn id="6" xr3:uid="{6F19733F-22B4-4C32-9002-12C8D9B803E2}" name="L2 Cases Sample" dataDxfId="40" dataCellStyle="Percent">
      <calculatedColumnFormula>IFERROR(F2/C2,"")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1BA04-778E-4A35-8336-095F58444A9E}">
  <dimension ref="A1:V1"/>
  <sheetViews>
    <sheetView showGridLines="0" zoomScale="90" zoomScaleNormal="90" workbookViewId="0">
      <selection activeCell="E11" sqref="E11"/>
    </sheetView>
  </sheetViews>
  <sheetFormatPr defaultRowHeight="14.5" x14ac:dyDescent="0.35"/>
  <cols>
    <col min="1" max="16384" width="8.7265625" style="18"/>
  </cols>
  <sheetData>
    <row r="1" spans="1:22" s="19" customFormat="1" ht="26" x14ac:dyDescent="0.6">
      <c r="A1" s="20" t="s">
        <v>26</v>
      </c>
      <c r="B1" s="20"/>
      <c r="C1" s="20"/>
      <c r="D1" s="20"/>
      <c r="E1" s="20"/>
      <c r="F1" s="20"/>
      <c r="G1" s="20"/>
      <c r="H1" s="20"/>
      <c r="I1" s="20"/>
      <c r="J1" s="20"/>
      <c r="K1" s="20"/>
      <c r="L1" s="20"/>
      <c r="M1" s="20"/>
      <c r="N1" s="20"/>
      <c r="O1" s="20"/>
      <c r="P1" s="20"/>
      <c r="Q1" s="20"/>
      <c r="R1" s="20"/>
      <c r="S1" s="20"/>
      <c r="T1" s="20"/>
      <c r="U1" s="20"/>
      <c r="V1" s="20"/>
    </row>
  </sheetData>
  <mergeCells count="1">
    <mergeCell ref="A1:V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C83B9-6805-4FA9-BCB6-363DAE21ECF5}">
  <dimension ref="A1:I130"/>
  <sheetViews>
    <sheetView topLeftCell="A67" zoomScale="80" zoomScaleNormal="80" workbookViewId="0">
      <selection activeCell="B90" sqref="B90"/>
    </sheetView>
  </sheetViews>
  <sheetFormatPr defaultRowHeight="14.5" x14ac:dyDescent="0.35"/>
  <cols>
    <col min="1" max="1" width="26.26953125" customWidth="1"/>
    <col min="2" max="2" width="15.1796875" customWidth="1"/>
    <col min="3" max="7" width="23.6328125"/>
    <col min="8" max="8" width="26.36328125" customWidth="1"/>
    <col min="9" max="9" width="24.08984375" customWidth="1"/>
  </cols>
  <sheetData>
    <row r="1" spans="1:9" ht="17.5" x14ac:dyDescent="0.35">
      <c r="A1" s="7" t="s">
        <v>7</v>
      </c>
      <c r="B1" s="2" t="s">
        <v>1</v>
      </c>
      <c r="C1" s="3" t="s">
        <v>2</v>
      </c>
      <c r="D1" s="3" t="s">
        <v>3</v>
      </c>
      <c r="E1" s="2" t="s">
        <v>4</v>
      </c>
      <c r="F1" s="3" t="s">
        <v>16</v>
      </c>
      <c r="G1" s="3" t="s">
        <v>5</v>
      </c>
      <c r="H1" s="2" t="s">
        <v>17</v>
      </c>
      <c r="I1" s="2" t="s">
        <v>6</v>
      </c>
    </row>
    <row r="2" spans="1:9" x14ac:dyDescent="0.35">
      <c r="A2" s="1" t="s">
        <v>0</v>
      </c>
      <c r="B2" s="4">
        <v>1</v>
      </c>
      <c r="C2" s="1">
        <v>0</v>
      </c>
      <c r="D2" s="1">
        <v>0</v>
      </c>
      <c r="E2" s="5" t="str">
        <f>IFERROR(EMB_PostCursor89[[#This Row],[L1 Cases Solved]]/EMB_PostCursor89[[#This Row],[L1 Time Utilization]],"")</f>
        <v/>
      </c>
      <c r="F2" s="1">
        <v>0</v>
      </c>
      <c r="G2" s="1">
        <v>0</v>
      </c>
      <c r="H2" s="5" t="str">
        <f>IFERROR(EMB_PostCursor89[[#This Row],[L2 Cases Solv]]/EMB_PostCursor89[[#This Row],[L2 Time Utilization]],"")</f>
        <v/>
      </c>
      <c r="I2" s="6" t="str">
        <f t="shared" ref="I2:I8" si="0">IFERROR(F2/C2,"")</f>
        <v/>
      </c>
    </row>
    <row r="3" spans="1:9" x14ac:dyDescent="0.35">
      <c r="A3" s="1" t="s">
        <v>0</v>
      </c>
      <c r="B3" s="4">
        <v>2</v>
      </c>
      <c r="C3" s="1">
        <v>0</v>
      </c>
      <c r="D3" s="1">
        <v>0</v>
      </c>
      <c r="E3" s="5" t="str">
        <f>IFERROR(EMB_PostCursor89[[#This Row],[L1 Cases Solved]]/EMB_PostCursor89[[#This Row],[L1 Time Utilization]],"")</f>
        <v/>
      </c>
      <c r="F3" s="1">
        <v>0</v>
      </c>
      <c r="G3" s="1">
        <v>0</v>
      </c>
      <c r="H3" s="5" t="str">
        <f>IFERROR(EMB_PostCursor89[[#This Row],[L2 Cases Solv]]/EMB_PostCursor89[[#This Row],[L2 Time Utilization]],"")</f>
        <v/>
      </c>
      <c r="I3" s="6" t="str">
        <f t="shared" si="0"/>
        <v/>
      </c>
    </row>
    <row r="4" spans="1:9" x14ac:dyDescent="0.35">
      <c r="A4" s="1" t="s">
        <v>0</v>
      </c>
      <c r="B4" s="4">
        <v>3</v>
      </c>
      <c r="C4" s="1">
        <v>0</v>
      </c>
      <c r="D4" s="1">
        <v>0</v>
      </c>
      <c r="E4" s="5" t="str">
        <f>IFERROR(EMB_PostCursor89[[#This Row],[L1 Cases Solved]]/EMB_PostCursor89[[#This Row],[L1 Time Utilization]],"")</f>
        <v/>
      </c>
      <c r="F4" s="1">
        <v>0</v>
      </c>
      <c r="G4" s="1">
        <v>0</v>
      </c>
      <c r="H4" s="5" t="str">
        <f>IFERROR(EMB_PostCursor89[[#This Row],[L2 Cases Solv]]/EMB_PostCursor89[[#This Row],[L2 Time Utilization]],"")</f>
        <v/>
      </c>
      <c r="I4" s="6" t="str">
        <f t="shared" si="0"/>
        <v/>
      </c>
    </row>
    <row r="5" spans="1:9" x14ac:dyDescent="0.35">
      <c r="A5" s="1" t="s">
        <v>0</v>
      </c>
      <c r="B5" s="4">
        <v>4</v>
      </c>
      <c r="C5" s="1">
        <v>0</v>
      </c>
      <c r="D5" s="1">
        <v>0</v>
      </c>
      <c r="E5" s="5" t="str">
        <f>IFERROR(EMB_PostCursor89[[#This Row],[L1 Cases Solved]]/EMB_PostCursor89[[#This Row],[L1 Time Utilization]],"")</f>
        <v/>
      </c>
      <c r="F5" s="1">
        <v>0</v>
      </c>
      <c r="G5" s="1">
        <v>0</v>
      </c>
      <c r="H5" s="5" t="str">
        <f>IFERROR(EMB_PostCursor89[[#This Row],[L2 Cases Solv]]/EMB_PostCursor89[[#This Row],[L2 Time Utilization]],"")</f>
        <v/>
      </c>
      <c r="I5" s="6" t="str">
        <f t="shared" si="0"/>
        <v/>
      </c>
    </row>
    <row r="6" spans="1:9" x14ac:dyDescent="0.35">
      <c r="A6" s="1" t="s">
        <v>0</v>
      </c>
      <c r="B6" s="4">
        <v>5</v>
      </c>
      <c r="C6" s="1">
        <v>0</v>
      </c>
      <c r="D6" s="1">
        <v>0</v>
      </c>
      <c r="E6" s="5" t="str">
        <f>IFERROR(EMB_PostCursor89[[#This Row],[L1 Cases Solved]]/EMB_PostCursor89[[#This Row],[L1 Time Utilization]],"")</f>
        <v/>
      </c>
      <c r="F6" s="1">
        <v>0</v>
      </c>
      <c r="G6" s="1">
        <v>0</v>
      </c>
      <c r="H6" s="5" t="str">
        <f>IFERROR(EMB_PostCursor89[[#This Row],[L2 Cases Solv]]/EMB_PostCursor89[[#This Row],[L2 Time Utilization]],"")</f>
        <v/>
      </c>
      <c r="I6" s="6" t="str">
        <f t="shared" si="0"/>
        <v/>
      </c>
    </row>
    <row r="7" spans="1:9" x14ac:dyDescent="0.35">
      <c r="A7" s="1" t="s">
        <v>0</v>
      </c>
      <c r="B7" s="4">
        <v>6</v>
      </c>
      <c r="C7" s="1">
        <v>4203</v>
      </c>
      <c r="D7" s="1">
        <v>165</v>
      </c>
      <c r="E7" s="5">
        <f>IFERROR(EMB_PostCursor89[[#This Row],[L1 Cases Solved]]/EMB_PostCursor89[[#This Row],[L1 Time Utilization]],"")</f>
        <v>25.472727272727273</v>
      </c>
      <c r="F7" s="1">
        <v>0</v>
      </c>
      <c r="G7" s="1">
        <v>0</v>
      </c>
      <c r="H7" s="5" t="str">
        <f>IFERROR(EMB_PostCursor89[[#This Row],[L2 Cases Solv]]/EMB_PostCursor89[[#This Row],[L2 Time Utilization]],"")</f>
        <v/>
      </c>
      <c r="I7" s="6">
        <f t="shared" si="0"/>
        <v>0</v>
      </c>
    </row>
    <row r="8" spans="1:9" x14ac:dyDescent="0.35">
      <c r="A8" s="1" t="s">
        <v>0</v>
      </c>
      <c r="B8" s="4">
        <v>7</v>
      </c>
      <c r="C8" s="1">
        <v>18492</v>
      </c>
      <c r="D8" s="1">
        <v>570.65</v>
      </c>
      <c r="E8" s="5">
        <f>IFERROR(EMB_PostCursor89[[#This Row],[L1 Cases Solved]]/EMB_PostCursor89[[#This Row],[L1 Time Utilization]],"")</f>
        <v>32.40515201962674</v>
      </c>
      <c r="F8" s="1">
        <v>2357</v>
      </c>
      <c r="G8" s="1">
        <v>38.229999999999997</v>
      </c>
      <c r="H8" s="5">
        <f>IFERROR(EMB_PostCursor89[[#This Row],[L2 Cases Solv]]/EMB_PostCursor89[[#This Row],[L2 Time Utilization]],"")</f>
        <v>61.653151974888836</v>
      </c>
      <c r="I8" s="6">
        <f t="shared" si="0"/>
        <v>0.12746052346960848</v>
      </c>
    </row>
    <row r="9" spans="1:9" x14ac:dyDescent="0.35">
      <c r="A9" s="1" t="s">
        <v>0</v>
      </c>
      <c r="B9" s="4">
        <v>8</v>
      </c>
      <c r="C9" s="1">
        <v>22876</v>
      </c>
      <c r="D9" s="1">
        <v>559.26</v>
      </c>
      <c r="E9" s="5">
        <f>IFERROR(EMB_PostCursor89[[#This Row],[L1 Cases Solved]]/EMB_PostCursor89[[#This Row],[L1 Time Utilization]],"")</f>
        <v>40.90405178271287</v>
      </c>
      <c r="F9" s="1">
        <v>4969</v>
      </c>
      <c r="G9" s="1">
        <v>72.83</v>
      </c>
      <c r="H9" s="5">
        <f>IFERROR(EMB_PostCursor89[[#This Row],[L2 Cases Solv]]/EMB_PostCursor89[[#This Row],[L2 Time Utilization]],"")</f>
        <v>68.227378827406284</v>
      </c>
      <c r="I9" s="6">
        <f>IFERROR(F9/C9,"")</f>
        <v>0.21721454799790174</v>
      </c>
    </row>
    <row r="10" spans="1:9" x14ac:dyDescent="0.35">
      <c r="A10" s="1" t="s">
        <v>0</v>
      </c>
      <c r="B10" s="4">
        <v>9</v>
      </c>
      <c r="C10" s="1">
        <v>21811</v>
      </c>
      <c r="D10" s="1">
        <v>538.79</v>
      </c>
      <c r="E10" s="5">
        <f>IFERROR(EMB_PostCursor89[[#This Row],[L1 Cases Solved]]/EMB_PostCursor89[[#This Row],[L1 Time Utilization]],"")</f>
        <v>40.48144917314724</v>
      </c>
      <c r="F10" s="1">
        <v>4536</v>
      </c>
      <c r="G10" s="5">
        <v>66.97</v>
      </c>
      <c r="H10" s="5">
        <f>IFERROR(EMB_PostCursor89[[#This Row],[L2 Cases Solv]]/EMB_PostCursor89[[#This Row],[L2 Time Utilization]],"")</f>
        <v>67.731820218008068</v>
      </c>
      <c r="I10" s="6">
        <f>IFERROR(F10/C10,"")</f>
        <v>0.20796845628352667</v>
      </c>
    </row>
    <row r="11" spans="1:9" x14ac:dyDescent="0.35">
      <c r="A11" s="1" t="s">
        <v>8</v>
      </c>
      <c r="B11" s="4">
        <v>1</v>
      </c>
      <c r="C11" s="1">
        <v>0</v>
      </c>
      <c r="D11" s="1">
        <v>0</v>
      </c>
      <c r="E11" s="5" t="str">
        <f>IFERROR(EMB_PostCursor89[[#This Row],[L1 Cases Solved]]/EMB_PostCursor89[[#This Row],[L1 Time Utilization]],"")</f>
        <v/>
      </c>
      <c r="F11" s="1">
        <v>0</v>
      </c>
      <c r="G11" s="1">
        <v>0</v>
      </c>
      <c r="H11" s="5" t="str">
        <f>IFERROR(EMB_PostCursor89[[#This Row],[L2 Cases Solv]]/EMB_PostCursor89[[#This Row],[L2 Time Utilization]],"")</f>
        <v/>
      </c>
      <c r="I11" s="8" t="str">
        <f t="shared" ref="I11:I17" si="1">IFERROR(F11/C11,"")</f>
        <v/>
      </c>
    </row>
    <row r="12" spans="1:9" x14ac:dyDescent="0.35">
      <c r="A12" s="1" t="s">
        <v>8</v>
      </c>
      <c r="B12" s="4">
        <v>2</v>
      </c>
      <c r="C12" s="1">
        <v>0</v>
      </c>
      <c r="D12" s="1">
        <v>0</v>
      </c>
      <c r="E12" s="5" t="str">
        <f>IFERROR(EMB_PostCursor89[[#This Row],[L1 Cases Solved]]/EMB_PostCursor89[[#This Row],[L1 Time Utilization]],"")</f>
        <v/>
      </c>
      <c r="F12" s="1">
        <v>0</v>
      </c>
      <c r="G12" s="1">
        <v>0</v>
      </c>
      <c r="H12" s="5" t="str">
        <f>IFERROR(EMB_PostCursor89[[#This Row],[L2 Cases Solv]]/EMB_PostCursor89[[#This Row],[L2 Time Utilization]],"")</f>
        <v/>
      </c>
      <c r="I12" s="8" t="str">
        <f t="shared" si="1"/>
        <v/>
      </c>
    </row>
    <row r="13" spans="1:9" x14ac:dyDescent="0.35">
      <c r="A13" s="1" t="s">
        <v>8</v>
      </c>
      <c r="B13" s="4">
        <v>3</v>
      </c>
      <c r="C13" s="1">
        <v>307</v>
      </c>
      <c r="D13" s="1">
        <v>191.15</v>
      </c>
      <c r="E13" s="5">
        <f>IFERROR(EMB_PostCursor89[[#This Row],[L1 Cases Solved]]/EMB_PostCursor89[[#This Row],[L1 Time Utilization]],"")</f>
        <v>1.6060685325660475</v>
      </c>
      <c r="F13" s="1">
        <v>0</v>
      </c>
      <c r="G13" s="1">
        <v>0</v>
      </c>
      <c r="H13" s="5" t="str">
        <f>IFERROR(EMB_PostCursor89[[#This Row],[L2 Cases Solv]]/EMB_PostCursor89[[#This Row],[L2 Time Utilization]],"")</f>
        <v/>
      </c>
      <c r="I13" s="8">
        <f t="shared" si="1"/>
        <v>0</v>
      </c>
    </row>
    <row r="14" spans="1:9" x14ac:dyDescent="0.35">
      <c r="A14" s="1" t="s">
        <v>8</v>
      </c>
      <c r="B14" s="4">
        <v>4</v>
      </c>
      <c r="C14" s="1">
        <v>287</v>
      </c>
      <c r="D14" s="1">
        <v>168.01</v>
      </c>
      <c r="E14" s="5">
        <f>IFERROR(EMB_PostCursor89[[#This Row],[L1 Cases Solved]]/EMB_PostCursor89[[#This Row],[L1 Time Utilization]],"")</f>
        <v>1.708231652877805</v>
      </c>
      <c r="F14" s="1">
        <v>0</v>
      </c>
      <c r="G14" s="1">
        <v>0</v>
      </c>
      <c r="H14" s="5" t="str">
        <f>IFERROR(EMB_PostCursor89[[#This Row],[L2 Cases Solv]]/EMB_PostCursor89[[#This Row],[L2 Time Utilization]],"")</f>
        <v/>
      </c>
      <c r="I14" s="8">
        <f t="shared" si="1"/>
        <v>0</v>
      </c>
    </row>
    <row r="15" spans="1:9" x14ac:dyDescent="0.35">
      <c r="A15" s="1" t="s">
        <v>8</v>
      </c>
      <c r="B15" s="4">
        <v>5</v>
      </c>
      <c r="C15" s="1">
        <v>574</v>
      </c>
      <c r="D15" s="1">
        <v>328.3</v>
      </c>
      <c r="E15" s="5">
        <f>IFERROR(EMB_PostCursor89[[#This Row],[L1 Cases Solved]]/EMB_PostCursor89[[#This Row],[L1 Time Utilization]],"")</f>
        <v>1.7484008528784647</v>
      </c>
      <c r="F15" s="1">
        <v>0</v>
      </c>
      <c r="G15" s="1">
        <v>0</v>
      </c>
      <c r="H15" s="5" t="str">
        <f>IFERROR(EMB_PostCursor89[[#This Row],[L2 Cases Solv]]/EMB_PostCursor89[[#This Row],[L2 Time Utilization]],"")</f>
        <v/>
      </c>
      <c r="I15" s="8">
        <f t="shared" si="1"/>
        <v>0</v>
      </c>
    </row>
    <row r="16" spans="1:9" x14ac:dyDescent="0.35">
      <c r="A16" s="1" t="s">
        <v>8</v>
      </c>
      <c r="B16" s="4">
        <v>6</v>
      </c>
      <c r="C16" s="1">
        <v>709</v>
      </c>
      <c r="D16" s="1">
        <v>318.61</v>
      </c>
      <c r="E16" s="5">
        <f>IFERROR(EMB_PostCursor89[[#This Row],[L1 Cases Solved]]/EMB_PostCursor89[[#This Row],[L1 Time Utilization]],"")</f>
        <v>2.2252911082514673</v>
      </c>
      <c r="F16" s="1">
        <v>0</v>
      </c>
      <c r="G16" s="1">
        <v>0</v>
      </c>
      <c r="H16" s="5" t="str">
        <f>IFERROR(EMB_PostCursor89[[#This Row],[L2 Cases Solv]]/EMB_PostCursor89[[#This Row],[L2 Time Utilization]],"")</f>
        <v/>
      </c>
      <c r="I16" s="8">
        <f t="shared" si="1"/>
        <v>0</v>
      </c>
    </row>
    <row r="17" spans="1:9" x14ac:dyDescent="0.35">
      <c r="A17" s="1" t="s">
        <v>8</v>
      </c>
      <c r="B17" s="4">
        <v>7</v>
      </c>
      <c r="C17" s="1">
        <v>942</v>
      </c>
      <c r="D17" s="1">
        <v>270.64999999999998</v>
      </c>
      <c r="E17" s="5">
        <f>IFERROR(EMB_PostCursor89[[#This Row],[L1 Cases Solved]]/EMB_PostCursor89[[#This Row],[L1 Time Utilization]],"")</f>
        <v>3.4805098836135233</v>
      </c>
      <c r="F17" s="1">
        <v>435</v>
      </c>
      <c r="G17" s="1">
        <v>87.15</v>
      </c>
      <c r="H17" s="5">
        <f>IFERROR(EMB_PostCursor89[[#This Row],[L2 Cases Solv]]/EMB_PostCursor89[[#This Row],[L2 Time Utilization]],"")</f>
        <v>4.9913941480206541</v>
      </c>
      <c r="I17" s="8">
        <f t="shared" si="1"/>
        <v>0.46178343949044587</v>
      </c>
    </row>
    <row r="18" spans="1:9" x14ac:dyDescent="0.35">
      <c r="A18" s="1" t="s">
        <v>8</v>
      </c>
      <c r="B18" s="4">
        <v>8</v>
      </c>
      <c r="C18" s="1">
        <v>873</v>
      </c>
      <c r="D18" s="1">
        <v>217.1</v>
      </c>
      <c r="E18" s="5">
        <f>IFERROR(EMB_PostCursor89[[#This Row],[L1 Cases Solved]]/EMB_PostCursor89[[#This Row],[L1 Time Utilization]],"")</f>
        <v>4.021188392445878</v>
      </c>
      <c r="F18" s="1">
        <v>671</v>
      </c>
      <c r="G18" s="1">
        <v>91.09</v>
      </c>
      <c r="H18" s="5">
        <f>IFERROR(EMB_PostCursor89[[#This Row],[L2 Cases Solv]]/EMB_PostCursor89[[#This Row],[L2 Time Utilization]],"")</f>
        <v>7.3663409814469203</v>
      </c>
      <c r="I18" s="8">
        <f>IFERROR(F18/C18,"")</f>
        <v>0.76861397479954185</v>
      </c>
    </row>
    <row r="19" spans="1:9" x14ac:dyDescent="0.35">
      <c r="A19" s="1" t="s">
        <v>8</v>
      </c>
      <c r="B19" s="4">
        <v>9</v>
      </c>
      <c r="C19" s="1">
        <v>821</v>
      </c>
      <c r="D19" s="1">
        <v>189.31</v>
      </c>
      <c r="E19" s="5">
        <f>IFERROR(EMB_PostCursor89[[#This Row],[L1 Cases Solved]]/EMB_PostCursor89[[#This Row],[L1 Time Utilization]],"")</f>
        <v>4.3368020706777246</v>
      </c>
      <c r="F19" s="1">
        <v>774</v>
      </c>
      <c r="G19" s="5">
        <v>90.05</v>
      </c>
      <c r="H19" s="5">
        <f>IFERROR(EMB_PostCursor89[[#This Row],[L2 Cases Solv]]/EMB_PostCursor89[[#This Row],[L2 Time Utilization]],"")</f>
        <v>8.5952248750694054</v>
      </c>
      <c r="I19" s="8">
        <f>IFERROR(F19/C19,"")</f>
        <v>0.94275274056029235</v>
      </c>
    </row>
    <row r="20" spans="1:9" x14ac:dyDescent="0.35">
      <c r="A20" s="1" t="s">
        <v>9</v>
      </c>
      <c r="B20" s="4">
        <v>1</v>
      </c>
      <c r="C20" s="1">
        <v>28799</v>
      </c>
      <c r="D20" s="1">
        <v>626.64</v>
      </c>
      <c r="E20" s="5">
        <f>IFERROR(EMB_PostCursor89[[#This Row],[L1 Cases Solved]]/EMB_PostCursor89[[#This Row],[L1 Time Utilization]],"")</f>
        <v>45.957806715179373</v>
      </c>
      <c r="F20" s="1">
        <v>9506</v>
      </c>
      <c r="G20" s="1">
        <v>53.01</v>
      </c>
      <c r="H20" s="5">
        <f>IFERROR(EMB_PostCursor89[[#This Row],[L2 Cases Solv]]/EMB_PostCursor89[[#This Row],[L2 Time Utilization]],"")</f>
        <v>179.32465572533485</v>
      </c>
      <c r="I20" s="8">
        <f>IFERROR(F20/C20,"")</f>
        <v>0.33008090558699954</v>
      </c>
    </row>
    <row r="21" spans="1:9" x14ac:dyDescent="0.35">
      <c r="A21" s="1" t="s">
        <v>9</v>
      </c>
      <c r="B21" s="4">
        <v>2</v>
      </c>
      <c r="C21" s="1">
        <v>24470</v>
      </c>
      <c r="D21" s="1">
        <v>484.12</v>
      </c>
      <c r="E21" s="5">
        <f>IFERROR(EMB_PostCursor89[[#This Row],[L1 Cases Solved]]/EMB_PostCursor89[[#This Row],[L1 Time Utilization]],"")</f>
        <v>50.545319342311821</v>
      </c>
      <c r="F21" s="1">
        <v>5705</v>
      </c>
      <c r="G21" s="1">
        <v>46.65</v>
      </c>
      <c r="H21" s="5">
        <f>IFERROR(EMB_PostCursor89[[#This Row],[L2 Cases Solv]]/EMB_PostCursor89[[#This Row],[L2 Time Utilization]],"")</f>
        <v>122.29367631296893</v>
      </c>
      <c r="I21" s="8">
        <f t="shared" ref="I21:I24" si="2">IFERROR(F21/C21,"")</f>
        <v>0.2331426236207601</v>
      </c>
    </row>
    <row r="22" spans="1:9" x14ac:dyDescent="0.35">
      <c r="A22" s="1" t="s">
        <v>9</v>
      </c>
      <c r="B22" s="4">
        <v>3</v>
      </c>
      <c r="C22" s="1">
        <v>19200</v>
      </c>
      <c r="D22" s="1">
        <v>416.26</v>
      </c>
      <c r="E22" s="5">
        <f>IFERROR(EMB_PostCursor89[[#This Row],[L1 Cases Solved]]/EMB_PostCursor89[[#This Row],[L1 Time Utilization]],"")</f>
        <v>46.125018017585163</v>
      </c>
      <c r="F22" s="9">
        <v>1245</v>
      </c>
      <c r="G22" s="1">
        <v>16.739999999999998</v>
      </c>
      <c r="H22" s="5">
        <f>IFERROR(EMB_PostCursor89[[#This Row],[L2 Cases Solv]]/EMB_PostCursor89[[#This Row],[L2 Time Utilization]],"")</f>
        <v>74.372759856630836</v>
      </c>
      <c r="I22" s="8">
        <f t="shared" si="2"/>
        <v>6.4843750000000006E-2</v>
      </c>
    </row>
    <row r="23" spans="1:9" x14ac:dyDescent="0.35">
      <c r="A23" s="1" t="s">
        <v>9</v>
      </c>
      <c r="B23" s="4">
        <v>4</v>
      </c>
      <c r="C23" s="1">
        <v>14720</v>
      </c>
      <c r="D23" s="1">
        <v>331.44</v>
      </c>
      <c r="E23" s="5">
        <f>IFERROR(EMB_PostCursor89[[#This Row],[L1 Cases Solved]]/EMB_PostCursor89[[#This Row],[L1 Time Utilization]],"")</f>
        <v>44.412261646150135</v>
      </c>
      <c r="F23" s="1">
        <v>5986</v>
      </c>
      <c r="G23" s="1">
        <v>73.12</v>
      </c>
      <c r="H23" s="5">
        <f>IFERROR(EMB_PostCursor89[[#This Row],[L2 Cases Solv]]/EMB_PostCursor89[[#This Row],[L2 Time Utilization]],"")</f>
        <v>81.865426695842444</v>
      </c>
      <c r="I23" s="8">
        <f t="shared" si="2"/>
        <v>0.40665760869565215</v>
      </c>
    </row>
    <row r="24" spans="1:9" x14ac:dyDescent="0.35">
      <c r="A24" s="1" t="s">
        <v>9</v>
      </c>
      <c r="B24" s="4">
        <v>5</v>
      </c>
      <c r="C24" s="1">
        <v>18383</v>
      </c>
      <c r="D24" s="1">
        <v>388.68</v>
      </c>
      <c r="E24" s="5">
        <f>IFERROR(EMB_PostCursor89[[#This Row],[L1 Cases Solved]]/EMB_PostCursor89[[#This Row],[L1 Time Utilization]],"")</f>
        <v>47.295976124318202</v>
      </c>
      <c r="F24" s="1">
        <v>7012</v>
      </c>
      <c r="G24" s="1">
        <v>87.81</v>
      </c>
      <c r="H24" s="5">
        <f>IFERROR(EMB_PostCursor89[[#This Row],[L2 Cases Solv]]/EMB_PostCursor89[[#This Row],[L2 Time Utilization]],"")</f>
        <v>79.8542307254299</v>
      </c>
      <c r="I24" s="8">
        <f t="shared" si="2"/>
        <v>0.38143937333405864</v>
      </c>
    </row>
    <row r="25" spans="1:9" x14ac:dyDescent="0.35">
      <c r="A25" s="1" t="s">
        <v>9</v>
      </c>
      <c r="B25" s="4">
        <v>6</v>
      </c>
      <c r="C25" s="1">
        <v>32733</v>
      </c>
      <c r="D25" s="1">
        <v>574.30999999999995</v>
      </c>
      <c r="E25" s="5">
        <f>IFERROR(EMB_PostCursor89[[#This Row],[L1 Cases Solved]]/EMB_PostCursor89[[#This Row],[L1 Time Utilization]],"")</f>
        <v>56.99535094287058</v>
      </c>
      <c r="F25" s="1">
        <v>8027</v>
      </c>
      <c r="G25" s="1">
        <v>96.37</v>
      </c>
      <c r="H25" s="5">
        <f>IFERROR(EMB_PostCursor89[[#This Row],[L2 Cases Solv]]/EMB_PostCursor89[[#This Row],[L2 Time Utilization]],"")</f>
        <v>83.293556085918851</v>
      </c>
      <c r="I25" s="8">
        <f t="shared" ref="I25:I37" si="3">IFERROR(F25/C25,"")</f>
        <v>0.24522652980172915</v>
      </c>
    </row>
    <row r="26" spans="1:9" x14ac:dyDescent="0.35">
      <c r="A26" s="1" t="s">
        <v>9</v>
      </c>
      <c r="B26" s="4">
        <v>7</v>
      </c>
      <c r="C26" s="1">
        <v>8559</v>
      </c>
      <c r="D26" s="1">
        <v>138.53</v>
      </c>
      <c r="E26" s="5">
        <f>IFERROR(EMB_PostCursor89[[#This Row],[L1 Cases Solved]]/EMB_PostCursor89[[#This Row],[L1 Time Utilization]],"")</f>
        <v>61.784451021439402</v>
      </c>
      <c r="F26" s="1">
        <v>5756</v>
      </c>
      <c r="G26" s="1">
        <v>87.12</v>
      </c>
      <c r="H26" s="5">
        <f>IFERROR(EMB_PostCursor89[[#This Row],[L2 Cases Solv]]/EMB_PostCursor89[[#This Row],[L2 Time Utilization]],"")</f>
        <v>66.06978879706152</v>
      </c>
      <c r="I26" s="8">
        <f t="shared" si="3"/>
        <v>0.67250847061572616</v>
      </c>
    </row>
    <row r="27" spans="1:9" x14ac:dyDescent="0.35">
      <c r="A27" s="1" t="s">
        <v>9</v>
      </c>
      <c r="B27" s="4">
        <v>8</v>
      </c>
      <c r="C27" s="1">
        <v>4712</v>
      </c>
      <c r="D27" s="1">
        <v>65.599999999999994</v>
      </c>
      <c r="E27" s="5">
        <f>IFERROR(EMB_PostCursor89[[#This Row],[L1 Cases Solved]]/EMB_PostCursor89[[#This Row],[L1 Time Utilization]],"")</f>
        <v>71.82926829268294</v>
      </c>
      <c r="F27" s="1">
        <v>879</v>
      </c>
      <c r="G27" s="1">
        <v>18.829999999999998</v>
      </c>
      <c r="H27" s="5">
        <f>IFERROR(EMB_PostCursor89[[#This Row],[L2 Cases Solv]]/EMB_PostCursor89[[#This Row],[L2 Time Utilization]],"")</f>
        <v>46.680828465215086</v>
      </c>
      <c r="I27" s="8">
        <f t="shared" si="3"/>
        <v>0.18654499151103565</v>
      </c>
    </row>
    <row r="28" spans="1:9" x14ac:dyDescent="0.35">
      <c r="A28" s="1" t="s">
        <v>9</v>
      </c>
      <c r="B28" s="4">
        <v>9</v>
      </c>
      <c r="C28" s="1">
        <v>4938</v>
      </c>
      <c r="D28" s="1">
        <v>67.97</v>
      </c>
      <c r="E28" s="5">
        <f>IFERROR(EMB_PostCursor89[[#This Row],[L1 Cases Solved]]/EMB_PostCursor89[[#This Row],[L1 Time Utilization]],"")</f>
        <v>72.649698396351326</v>
      </c>
      <c r="F28" s="1">
        <v>970</v>
      </c>
      <c r="G28" s="5">
        <v>16.510000000000002</v>
      </c>
      <c r="H28" s="5">
        <f>IFERROR(EMB_PostCursor89[[#This Row],[L2 Cases Solv]]/EMB_PostCursor89[[#This Row],[L2 Time Utilization]],"")</f>
        <v>58.752271350696539</v>
      </c>
      <c r="I28" s="8">
        <f t="shared" si="3"/>
        <v>0.19643580396921831</v>
      </c>
    </row>
    <row r="29" spans="1:9" x14ac:dyDescent="0.35">
      <c r="A29" t="s">
        <v>10</v>
      </c>
      <c r="B29" s="4">
        <v>1</v>
      </c>
      <c r="C29" s="1">
        <v>0</v>
      </c>
      <c r="D29" s="1">
        <v>0</v>
      </c>
      <c r="E29" s="5" t="str">
        <f>IFERROR(EMB_PostCursor89[[#This Row],[L1 Cases Solved]]/EMB_PostCursor89[[#This Row],[L1 Time Utilization]],"")</f>
        <v/>
      </c>
      <c r="F29" s="1">
        <v>0</v>
      </c>
      <c r="G29" s="1">
        <v>0</v>
      </c>
      <c r="H29" s="5" t="str">
        <f>IFERROR(EMB_PostCursor89[[#This Row],[L2 Cases Solv]]/EMB_PostCursor89[[#This Row],[L2 Time Utilization]],"")</f>
        <v/>
      </c>
      <c r="I29" s="8" t="str">
        <f t="shared" si="3"/>
        <v/>
      </c>
    </row>
    <row r="30" spans="1:9" x14ac:dyDescent="0.35">
      <c r="A30" t="s">
        <v>10</v>
      </c>
      <c r="B30" s="4">
        <v>2</v>
      </c>
      <c r="C30" s="1">
        <v>0</v>
      </c>
      <c r="D30" s="1">
        <v>0</v>
      </c>
      <c r="E30" s="5" t="str">
        <f>IFERROR(EMB_PostCursor89[[#This Row],[L1 Cases Solved]]/EMB_PostCursor89[[#This Row],[L1 Time Utilization]],"")</f>
        <v/>
      </c>
      <c r="F30" s="1">
        <v>0</v>
      </c>
      <c r="G30" s="1">
        <v>0</v>
      </c>
      <c r="H30" s="5" t="str">
        <f>IFERROR(EMB_PostCursor89[[#This Row],[L2 Cases Solv]]/EMB_PostCursor89[[#This Row],[L2 Time Utilization]],"")</f>
        <v/>
      </c>
      <c r="I30" s="8" t="str">
        <f t="shared" si="3"/>
        <v/>
      </c>
    </row>
    <row r="31" spans="1:9" x14ac:dyDescent="0.35">
      <c r="A31" t="s">
        <v>10</v>
      </c>
      <c r="B31" s="4">
        <v>3</v>
      </c>
      <c r="C31" s="1">
        <v>0</v>
      </c>
      <c r="D31" s="1">
        <v>0</v>
      </c>
      <c r="E31" s="5" t="str">
        <f>IFERROR(EMB_PostCursor89[[#This Row],[L1 Cases Solved]]/EMB_PostCursor89[[#This Row],[L1 Time Utilization]],"")</f>
        <v/>
      </c>
      <c r="F31" s="1">
        <v>0</v>
      </c>
      <c r="G31" s="1">
        <v>0</v>
      </c>
      <c r="H31" s="5" t="str">
        <f>IFERROR(EMB_PostCursor89[[#This Row],[L2 Cases Solv]]/EMB_PostCursor89[[#This Row],[L2 Time Utilization]],"")</f>
        <v/>
      </c>
      <c r="I31" s="8" t="str">
        <f t="shared" si="3"/>
        <v/>
      </c>
    </row>
    <row r="32" spans="1:9" x14ac:dyDescent="0.35">
      <c r="A32" t="s">
        <v>10</v>
      </c>
      <c r="B32" s="4">
        <v>4</v>
      </c>
      <c r="C32" s="1">
        <v>0</v>
      </c>
      <c r="D32" s="1">
        <v>0</v>
      </c>
      <c r="E32" s="5" t="str">
        <f>IFERROR(EMB_PostCursor89[[#This Row],[L1 Cases Solved]]/EMB_PostCursor89[[#This Row],[L1 Time Utilization]],"")</f>
        <v/>
      </c>
      <c r="F32" s="1">
        <v>0</v>
      </c>
      <c r="G32" s="1">
        <v>0</v>
      </c>
      <c r="H32" s="5" t="str">
        <f>IFERROR(EMB_PostCursor89[[#This Row],[L2 Cases Solv]]/EMB_PostCursor89[[#This Row],[L2 Time Utilization]],"")</f>
        <v/>
      </c>
      <c r="I32" s="8" t="str">
        <f t="shared" si="3"/>
        <v/>
      </c>
    </row>
    <row r="33" spans="1:9" x14ac:dyDescent="0.35">
      <c r="A33" t="s">
        <v>10</v>
      </c>
      <c r="B33" s="4">
        <v>5</v>
      </c>
      <c r="C33" s="1">
        <v>0</v>
      </c>
      <c r="D33" s="1">
        <v>0</v>
      </c>
      <c r="E33" s="5" t="str">
        <f>IFERROR(EMB_PostCursor89[[#This Row],[L1 Cases Solved]]/EMB_PostCursor89[[#This Row],[L1 Time Utilization]],"")</f>
        <v/>
      </c>
      <c r="F33" s="1">
        <v>0</v>
      </c>
      <c r="G33" s="1">
        <v>0</v>
      </c>
      <c r="H33" s="5" t="str">
        <f>IFERROR(EMB_PostCursor89[[#This Row],[L2 Cases Solv]]/EMB_PostCursor89[[#This Row],[L2 Time Utilization]],"")</f>
        <v/>
      </c>
      <c r="I33" s="8" t="str">
        <f t="shared" si="3"/>
        <v/>
      </c>
    </row>
    <row r="34" spans="1:9" x14ac:dyDescent="0.35">
      <c r="A34" t="s">
        <v>10</v>
      </c>
      <c r="B34" s="4">
        <v>6</v>
      </c>
      <c r="C34" s="1">
        <v>0</v>
      </c>
      <c r="D34" s="1">
        <v>0</v>
      </c>
      <c r="E34" s="5" t="str">
        <f>IFERROR(EMB_PostCursor89[[#This Row],[L1 Cases Solved]]/EMB_PostCursor89[[#This Row],[L1 Time Utilization]],"")</f>
        <v/>
      </c>
      <c r="F34" s="1">
        <v>0</v>
      </c>
      <c r="G34" s="1">
        <v>0</v>
      </c>
      <c r="H34" s="5" t="str">
        <f>IFERROR(EMB_PostCursor89[[#This Row],[L2 Cases Solv]]/EMB_PostCursor89[[#This Row],[L2 Time Utilization]],"")</f>
        <v/>
      </c>
      <c r="I34" s="8" t="str">
        <f t="shared" si="3"/>
        <v/>
      </c>
    </row>
    <row r="35" spans="1:9" x14ac:dyDescent="0.35">
      <c r="A35" t="s">
        <v>10</v>
      </c>
      <c r="B35" s="4">
        <v>7</v>
      </c>
      <c r="C35" s="1">
        <v>0</v>
      </c>
      <c r="D35" s="1">
        <v>0</v>
      </c>
      <c r="E35" s="5" t="str">
        <f>IFERROR(EMB_PostCursor89[[#This Row],[L1 Cases Solved]]/EMB_PostCursor89[[#This Row],[L1 Time Utilization]],"")</f>
        <v/>
      </c>
      <c r="F35" s="1">
        <v>0</v>
      </c>
      <c r="G35" s="1">
        <v>0</v>
      </c>
      <c r="H35" s="5" t="str">
        <f>IFERROR(EMB_PostCursor89[[#This Row],[L2 Cases Solv]]/EMB_PostCursor89[[#This Row],[L2 Time Utilization]],"")</f>
        <v/>
      </c>
      <c r="I35" s="8" t="str">
        <f t="shared" si="3"/>
        <v/>
      </c>
    </row>
    <row r="36" spans="1:9" x14ac:dyDescent="0.35">
      <c r="A36" t="s">
        <v>10</v>
      </c>
      <c r="B36" s="4">
        <v>8</v>
      </c>
      <c r="C36" s="1">
        <v>0</v>
      </c>
      <c r="D36" s="1">
        <v>0</v>
      </c>
      <c r="E36" s="5" t="str">
        <f>IFERROR(EMB_PostCursor89[[#This Row],[L1 Cases Solved]]/EMB_PostCursor89[[#This Row],[L1 Time Utilization]],"")</f>
        <v/>
      </c>
      <c r="F36" s="1">
        <v>0</v>
      </c>
      <c r="G36" s="1">
        <v>0</v>
      </c>
      <c r="H36" s="5" t="str">
        <f>IFERROR(EMB_PostCursor89[[#This Row],[L2 Cases Solv]]/EMB_PostCursor89[[#This Row],[L2 Time Utilization]],"")</f>
        <v/>
      </c>
      <c r="I36" s="8" t="str">
        <f t="shared" si="3"/>
        <v/>
      </c>
    </row>
    <row r="37" spans="1:9" x14ac:dyDescent="0.35">
      <c r="A37" t="s">
        <v>10</v>
      </c>
      <c r="B37" s="4">
        <v>9</v>
      </c>
      <c r="C37" s="1">
        <v>0</v>
      </c>
      <c r="D37" s="1">
        <v>0</v>
      </c>
      <c r="E37" s="5" t="str">
        <f>IFERROR(EMB_PostCursor89[[#This Row],[L1 Cases Solved]]/EMB_PostCursor89[[#This Row],[L1 Time Utilization]],"")</f>
        <v/>
      </c>
      <c r="F37" s="1">
        <v>0</v>
      </c>
      <c r="G37" s="1">
        <v>0</v>
      </c>
      <c r="H37" s="5" t="str">
        <f>IFERROR(EMB_PostCursor89[[#This Row],[L2 Cases Solv]]/EMB_PostCursor89[[#This Row],[L2 Time Utilization]],"")</f>
        <v/>
      </c>
      <c r="I37" s="8" t="str">
        <f t="shared" si="3"/>
        <v/>
      </c>
    </row>
    <row r="38" spans="1:9" x14ac:dyDescent="0.35">
      <c r="A38" t="s">
        <v>11</v>
      </c>
      <c r="B38" s="4">
        <v>1</v>
      </c>
      <c r="C38" s="1">
        <v>1238</v>
      </c>
      <c r="D38" s="1">
        <v>114.18</v>
      </c>
      <c r="E38" s="5">
        <f>IFERROR(EMB_PostCursor89[[#This Row],[L1 Cases Solved]]/EMB_PostCursor89[[#This Row],[L1 Time Utilization]],"")</f>
        <v>10.842529339639166</v>
      </c>
      <c r="F38" s="1">
        <v>958</v>
      </c>
      <c r="G38" s="1">
        <v>44.95</v>
      </c>
      <c r="H38" s="5">
        <f>IFERROR(EMB_PostCursor89[[#This Row],[L2 Cases Solv]]/EMB_PostCursor89[[#This Row],[L2 Time Utilization]],"")</f>
        <v>21.312569521690765</v>
      </c>
      <c r="I38" s="8">
        <f t="shared" ref="I38:I43" si="4">IFERROR(F38/C38,"")</f>
        <v>0.77382875605815837</v>
      </c>
    </row>
    <row r="39" spans="1:9" x14ac:dyDescent="0.35">
      <c r="A39" t="s">
        <v>11</v>
      </c>
      <c r="B39" s="4">
        <v>2</v>
      </c>
      <c r="C39" s="10">
        <v>0</v>
      </c>
      <c r="D39" s="1">
        <v>0</v>
      </c>
      <c r="E39" s="5" t="str">
        <f>IFERROR(EMB_PostCursor89[[#This Row],[L1 Cases Solved]]/EMB_PostCursor89[[#This Row],[L1 Time Utilization]],"")</f>
        <v/>
      </c>
      <c r="F39" s="1">
        <v>317</v>
      </c>
      <c r="G39" s="1">
        <v>13.79</v>
      </c>
      <c r="H39" s="5">
        <f>IFERROR(EMB_PostCursor89[[#This Row],[L2 Cases Solv]]/EMB_PostCursor89[[#This Row],[L2 Time Utilization]],"")</f>
        <v>22.987672226250908</v>
      </c>
      <c r="I39" s="8" t="str">
        <f t="shared" si="4"/>
        <v/>
      </c>
    </row>
    <row r="40" spans="1:9" x14ac:dyDescent="0.35">
      <c r="A40" t="s">
        <v>11</v>
      </c>
      <c r="B40" s="4">
        <v>3</v>
      </c>
      <c r="C40" s="1">
        <v>0</v>
      </c>
      <c r="D40" s="1">
        <v>0</v>
      </c>
      <c r="E40" s="5" t="str">
        <f>IFERROR(EMB_PostCursor89[[#This Row],[L1 Cases Solved]]/EMB_PostCursor89[[#This Row],[L1 Time Utilization]],"")</f>
        <v/>
      </c>
      <c r="F40" s="1">
        <v>154</v>
      </c>
      <c r="G40" s="1">
        <v>6.3</v>
      </c>
      <c r="H40" s="5">
        <f>IFERROR(EMB_PostCursor89[[#This Row],[L2 Cases Solv]]/EMB_PostCursor89[[#This Row],[L2 Time Utilization]],"")</f>
        <v>24.444444444444446</v>
      </c>
      <c r="I40" s="8" t="str">
        <f t="shared" si="4"/>
        <v/>
      </c>
    </row>
    <row r="41" spans="1:9" x14ac:dyDescent="0.35">
      <c r="A41" t="s">
        <v>11</v>
      </c>
      <c r="B41" s="4">
        <v>4</v>
      </c>
      <c r="C41" s="1">
        <v>0</v>
      </c>
      <c r="D41" s="1">
        <v>0</v>
      </c>
      <c r="E41" s="5" t="str">
        <f>IFERROR(EMB_PostCursor89[[#This Row],[L1 Cases Solved]]/EMB_PostCursor89[[#This Row],[L1 Time Utilization]],"")</f>
        <v/>
      </c>
      <c r="F41" s="1">
        <v>0</v>
      </c>
      <c r="G41" s="1">
        <v>0</v>
      </c>
      <c r="H41" s="5" t="str">
        <f>IFERROR(EMB_PostCursor89[[#This Row],[L2 Cases Solv]]/EMB_PostCursor89[[#This Row],[L2 Time Utilization]],"")</f>
        <v/>
      </c>
      <c r="I41" s="8" t="str">
        <f t="shared" si="4"/>
        <v/>
      </c>
    </row>
    <row r="42" spans="1:9" x14ac:dyDescent="0.35">
      <c r="A42" t="s">
        <v>11</v>
      </c>
      <c r="B42" s="4">
        <v>5</v>
      </c>
      <c r="C42" s="1">
        <v>0</v>
      </c>
      <c r="D42" s="1">
        <v>0</v>
      </c>
      <c r="E42" s="5" t="str">
        <f>IFERROR(EMB_PostCursor89[[#This Row],[L1 Cases Solved]]/EMB_PostCursor89[[#This Row],[L1 Time Utilization]],"")</f>
        <v/>
      </c>
      <c r="F42" s="1">
        <v>0</v>
      </c>
      <c r="G42" s="1">
        <v>0</v>
      </c>
      <c r="H42" s="5" t="str">
        <f>IFERROR(EMB_PostCursor89[[#This Row],[L2 Cases Solv]]/EMB_PostCursor89[[#This Row],[L2 Time Utilization]],"")</f>
        <v/>
      </c>
      <c r="I42" s="8" t="str">
        <f t="shared" si="4"/>
        <v/>
      </c>
    </row>
    <row r="43" spans="1:9" x14ac:dyDescent="0.35">
      <c r="A43" t="s">
        <v>11</v>
      </c>
      <c r="B43" s="4">
        <v>6</v>
      </c>
      <c r="C43" s="1">
        <v>0</v>
      </c>
      <c r="D43" s="1">
        <v>0</v>
      </c>
      <c r="E43" s="5" t="str">
        <f>IFERROR(EMB_PostCursor89[[#This Row],[L1 Cases Solved]]/EMB_PostCursor89[[#This Row],[L1 Time Utilization]],"")</f>
        <v/>
      </c>
      <c r="F43" s="1">
        <v>0</v>
      </c>
      <c r="G43" s="1">
        <v>0</v>
      </c>
      <c r="H43" s="5" t="str">
        <f>IFERROR(EMB_PostCursor89[[#This Row],[L2 Cases Solv]]/EMB_PostCursor89[[#This Row],[L2 Time Utilization]],"")</f>
        <v/>
      </c>
      <c r="I43" s="8" t="str">
        <f t="shared" si="4"/>
        <v/>
      </c>
    </row>
    <row r="44" spans="1:9" x14ac:dyDescent="0.35">
      <c r="A44" t="s">
        <v>11</v>
      </c>
      <c r="B44" s="4">
        <v>7</v>
      </c>
      <c r="C44" s="1">
        <v>0</v>
      </c>
      <c r="D44" s="1">
        <v>0</v>
      </c>
      <c r="E44" s="5" t="str">
        <f>IFERROR(EMB_PostCursor89[[#This Row],[L1 Cases Solved]]/EMB_PostCursor89[[#This Row],[L1 Time Utilization]],"")</f>
        <v/>
      </c>
      <c r="F44" s="1">
        <v>0</v>
      </c>
      <c r="G44" s="1">
        <v>0</v>
      </c>
      <c r="H44" s="5" t="str">
        <f>IFERROR(EMB_PostCursor89[[#This Row],[L2 Cases Solv]]/EMB_PostCursor89[[#This Row],[L2 Time Utilization]],"")</f>
        <v/>
      </c>
      <c r="I44" s="8" t="str">
        <f>IFERROR(F44/C44,"")</f>
        <v/>
      </c>
    </row>
    <row r="45" spans="1:9" x14ac:dyDescent="0.35">
      <c r="A45" t="s">
        <v>11</v>
      </c>
      <c r="B45" s="4">
        <v>8</v>
      </c>
      <c r="C45" s="1">
        <v>0</v>
      </c>
      <c r="D45" s="1">
        <v>0</v>
      </c>
      <c r="E45" s="5" t="str">
        <f>IFERROR(EMB_PostCursor89[[#This Row],[L1 Cases Solved]]/EMB_PostCursor89[[#This Row],[L1 Time Utilization]],"")</f>
        <v/>
      </c>
      <c r="F45" s="1">
        <v>0</v>
      </c>
      <c r="G45" s="1">
        <v>0</v>
      </c>
      <c r="H45" s="5" t="str">
        <f>IFERROR(EMB_PostCursor89[[#This Row],[L2 Cases Solv]]/EMB_PostCursor89[[#This Row],[L2 Time Utilization]],"")</f>
        <v/>
      </c>
      <c r="I45" s="8" t="str">
        <f>IFERROR(F45/C45,"")</f>
        <v/>
      </c>
    </row>
    <row r="46" spans="1:9" x14ac:dyDescent="0.35">
      <c r="A46" t="s">
        <v>11</v>
      </c>
      <c r="B46" s="4">
        <v>9</v>
      </c>
      <c r="C46" s="1">
        <v>3749</v>
      </c>
      <c r="D46" s="1">
        <v>298.05</v>
      </c>
      <c r="E46" s="5">
        <f>IFERROR(EMB_PostCursor89[[#This Row],[L1 Cases Solved]]/EMB_PostCursor89[[#This Row],[L1 Time Utilization]],"")</f>
        <v>12.578426438517027</v>
      </c>
      <c r="F46" s="1">
        <v>0</v>
      </c>
      <c r="G46" s="5">
        <v>0</v>
      </c>
      <c r="H46" s="5" t="str">
        <f>IFERROR(EMB_PostCursor89[[#This Row],[L2 Cases Solv]]/EMB_PostCursor89[[#This Row],[L2 Time Utilization]],"")</f>
        <v/>
      </c>
      <c r="I46" s="8">
        <f>IFERROR(F46/C46,"")</f>
        <v>0</v>
      </c>
    </row>
    <row r="47" spans="1:9" x14ac:dyDescent="0.35">
      <c r="A47" t="s">
        <v>12</v>
      </c>
      <c r="B47" s="4">
        <v>1</v>
      </c>
      <c r="C47" s="1">
        <v>7075</v>
      </c>
      <c r="D47" s="1">
        <v>121.06</v>
      </c>
      <c r="E47" s="5">
        <f>IFERROR(EMB_PostCursor89[[#This Row],[L1 Cases Solved]]/EMB_PostCursor89[[#This Row],[L1 Time Utilization]],"")</f>
        <v>58.442094829010408</v>
      </c>
      <c r="F47" s="1">
        <v>2241</v>
      </c>
      <c r="G47" s="1">
        <v>27.99</v>
      </c>
      <c r="H47" s="5">
        <f>IFERROR(EMB_PostCursor89[[#This Row],[L2 Cases Solv]]/EMB_PostCursor89[[#This Row],[L2 Time Utilization]],"")</f>
        <v>80.064308681672031</v>
      </c>
      <c r="I47" s="8">
        <f t="shared" ref="I47:I53" si="5">IFERROR(F47/C47,"")</f>
        <v>0.31674911660777383</v>
      </c>
    </row>
    <row r="48" spans="1:9" x14ac:dyDescent="0.35">
      <c r="A48" t="s">
        <v>12</v>
      </c>
      <c r="B48" s="4">
        <v>2</v>
      </c>
      <c r="C48" s="1">
        <v>5690</v>
      </c>
      <c r="D48" s="1">
        <v>102.25</v>
      </c>
      <c r="E48" s="5">
        <f>IFERROR(EMB_PostCursor89[[#This Row],[L1 Cases Solved]]/EMB_PostCursor89[[#This Row],[L1 Time Utilization]],"")</f>
        <v>55.647921760391199</v>
      </c>
      <c r="F48" s="1">
        <v>3078</v>
      </c>
      <c r="G48" s="1">
        <v>33.07</v>
      </c>
      <c r="H48" s="5">
        <f>IFERROR(EMB_PostCursor89[[#This Row],[L2 Cases Solv]]/EMB_PostCursor89[[#This Row],[L2 Time Utilization]],"")</f>
        <v>93.07529482915028</v>
      </c>
      <c r="I48" s="8">
        <f t="shared" si="5"/>
        <v>0.54094903339191569</v>
      </c>
    </row>
    <row r="49" spans="1:9" x14ac:dyDescent="0.35">
      <c r="A49" t="s">
        <v>12</v>
      </c>
      <c r="B49" s="4">
        <v>3</v>
      </c>
      <c r="C49" s="1">
        <v>4032</v>
      </c>
      <c r="D49" s="1">
        <v>65.349999999999994</v>
      </c>
      <c r="E49" s="5">
        <f>IFERROR(EMB_PostCursor89[[#This Row],[L1 Cases Solved]]/EMB_PostCursor89[[#This Row],[L1 Time Utilization]],"")</f>
        <v>61.69854628921194</v>
      </c>
      <c r="F49" s="1">
        <v>3313</v>
      </c>
      <c r="G49" s="1">
        <v>38.32</v>
      </c>
      <c r="H49" s="5">
        <f>IFERROR(EMB_PostCursor89[[#This Row],[L2 Cases Solv]]/EMB_PostCursor89[[#This Row],[L2 Time Utilization]],"")</f>
        <v>86.456158663883087</v>
      </c>
      <c r="I49" s="8">
        <f t="shared" si="5"/>
        <v>0.82167658730158732</v>
      </c>
    </row>
    <row r="50" spans="1:9" x14ac:dyDescent="0.35">
      <c r="A50" t="s">
        <v>12</v>
      </c>
      <c r="B50" s="4">
        <v>4</v>
      </c>
      <c r="C50" s="1">
        <v>3123</v>
      </c>
      <c r="D50" s="1">
        <v>63.61</v>
      </c>
      <c r="E50" s="5">
        <f>IFERROR(EMB_PostCursor89[[#This Row],[L1 Cases Solved]]/EMB_PostCursor89[[#This Row],[L1 Time Utilization]],"")</f>
        <v>49.096054079547244</v>
      </c>
      <c r="F50" s="1">
        <v>1353</v>
      </c>
      <c r="G50" s="1">
        <v>16.2</v>
      </c>
      <c r="H50" s="5">
        <f>IFERROR(EMB_PostCursor89[[#This Row],[L2 Cases Solv]]/EMB_PostCursor89[[#This Row],[L2 Time Utilization]],"")</f>
        <v>83.518518518518519</v>
      </c>
      <c r="I50" s="8">
        <f t="shared" si="5"/>
        <v>0.43323727185398653</v>
      </c>
    </row>
    <row r="51" spans="1:9" x14ac:dyDescent="0.35">
      <c r="A51" t="s">
        <v>12</v>
      </c>
      <c r="B51" s="4">
        <v>5</v>
      </c>
      <c r="C51" s="1">
        <v>4038</v>
      </c>
      <c r="D51" s="1">
        <v>55.94</v>
      </c>
      <c r="E51" s="5">
        <f>IFERROR(EMB_PostCursor89[[#This Row],[L1 Cases Solved]]/EMB_PostCursor89[[#This Row],[L1 Time Utilization]],"")</f>
        <v>72.184483375044692</v>
      </c>
      <c r="F51" s="1">
        <v>1273</v>
      </c>
      <c r="G51" s="1">
        <v>44.82</v>
      </c>
      <c r="H51" s="5">
        <f>IFERROR(EMB_PostCursor89[[#This Row],[L2 Cases Solv]]/EMB_PostCursor89[[#This Row],[L2 Time Utilization]],"")</f>
        <v>28.402498884426596</v>
      </c>
      <c r="I51" s="8">
        <f t="shared" si="5"/>
        <v>0.31525507677067854</v>
      </c>
    </row>
    <row r="52" spans="1:9" x14ac:dyDescent="0.35">
      <c r="A52" t="s">
        <v>12</v>
      </c>
      <c r="B52" s="4">
        <v>6</v>
      </c>
      <c r="C52" s="1">
        <v>3118</v>
      </c>
      <c r="D52" s="1">
        <v>66.489999999999995</v>
      </c>
      <c r="E52" s="5">
        <f>IFERROR(EMB_PostCursor89[[#This Row],[L1 Cases Solved]]/EMB_PostCursor89[[#This Row],[L1 Time Utilization]],"")</f>
        <v>46.894269815009778</v>
      </c>
      <c r="F52" s="1">
        <v>639</v>
      </c>
      <c r="G52" s="1">
        <v>9.07</v>
      </c>
      <c r="H52" s="5">
        <f>IFERROR(EMB_PostCursor89[[#This Row],[L2 Cases Solv]]/EMB_PostCursor89[[#This Row],[L2 Time Utilization]],"")</f>
        <v>70.452039691289968</v>
      </c>
      <c r="I52" s="8">
        <f t="shared" si="5"/>
        <v>0.20493906350224503</v>
      </c>
    </row>
    <row r="53" spans="1:9" x14ac:dyDescent="0.35">
      <c r="A53" t="s">
        <v>12</v>
      </c>
      <c r="B53" s="4">
        <v>7</v>
      </c>
      <c r="C53" s="1">
        <v>6402</v>
      </c>
      <c r="D53" s="1">
        <v>157.1</v>
      </c>
      <c r="E53" s="5">
        <f>IFERROR(EMB_PostCursor89[[#This Row],[L1 Cases Solved]]/EMB_PostCursor89[[#This Row],[L1 Time Utilization]],"")</f>
        <v>40.751113940165503</v>
      </c>
      <c r="F53" s="1">
        <v>1183</v>
      </c>
      <c r="G53" s="1">
        <v>26.99</v>
      </c>
      <c r="H53" s="5">
        <f>IFERROR(EMB_PostCursor89[[#This Row],[L2 Cases Solv]]/EMB_PostCursor89[[#This Row],[L2 Time Utilization]],"")</f>
        <v>43.831048536495004</v>
      </c>
      <c r="I53" s="8">
        <f t="shared" si="5"/>
        <v>0.18478600437363324</v>
      </c>
    </row>
    <row r="54" spans="1:9" x14ac:dyDescent="0.35">
      <c r="A54" t="s">
        <v>12</v>
      </c>
      <c r="B54" s="4">
        <v>8</v>
      </c>
      <c r="C54" s="1">
        <v>12745</v>
      </c>
      <c r="D54" s="1">
        <v>274.87</v>
      </c>
      <c r="E54" s="5">
        <f>IFERROR(EMB_PostCursor89[[#This Row],[L1 Cases Solved]]/EMB_PostCursor89[[#This Row],[L1 Time Utilization]],"")</f>
        <v>46.367373667551931</v>
      </c>
      <c r="F54" s="1">
        <v>4402</v>
      </c>
      <c r="G54" s="1">
        <v>83.61</v>
      </c>
      <c r="H54" s="5">
        <f>IFERROR(EMB_PostCursor89[[#This Row],[L2 Cases Solv]]/EMB_PostCursor89[[#This Row],[L2 Time Utilization]],"")</f>
        <v>52.649204640593233</v>
      </c>
      <c r="I54" s="8">
        <f>IFERROR(F54/C54,"")</f>
        <v>0.34539034915653199</v>
      </c>
    </row>
    <row r="55" spans="1:9" x14ac:dyDescent="0.35">
      <c r="A55" t="s">
        <v>12</v>
      </c>
      <c r="B55" s="4">
        <v>9</v>
      </c>
      <c r="C55" s="1">
        <v>17063</v>
      </c>
      <c r="D55" s="1">
        <v>398.72</v>
      </c>
      <c r="E55" s="5">
        <f>IFERROR(EMB_PostCursor89[[#This Row],[L1 Cases Solved]]/EMB_PostCursor89[[#This Row],[L1 Time Utilization]],"")</f>
        <v>42.794442215088282</v>
      </c>
      <c r="F55" s="1">
        <v>6397</v>
      </c>
      <c r="G55" s="1">
        <v>93.47</v>
      </c>
      <c r="H55" s="5">
        <f>IFERROR(EMB_PostCursor89[[#This Row],[L2 Cases Solv]]/EMB_PostCursor89[[#This Row],[L2 Time Utilization]],"")</f>
        <v>68.439071359794582</v>
      </c>
      <c r="I55" s="8">
        <f>IFERROR(F55/C55,"")</f>
        <v>0.37490476469554007</v>
      </c>
    </row>
    <row r="56" spans="1:9" x14ac:dyDescent="0.35">
      <c r="A56" t="s">
        <v>13</v>
      </c>
      <c r="B56" s="4">
        <v>1</v>
      </c>
      <c r="C56" s="1">
        <v>2</v>
      </c>
      <c r="D56" s="1">
        <v>0.5</v>
      </c>
      <c r="E56" s="5">
        <f>IFERROR(EMB_PostCursor89[[#This Row],[L1 Cases Solved]]/EMB_PostCursor89[[#This Row],[L1 Time Utilization]],"")</f>
        <v>4</v>
      </c>
      <c r="F56" s="1">
        <v>0</v>
      </c>
      <c r="G56" s="1">
        <v>0</v>
      </c>
      <c r="H56" s="5" t="str">
        <f>IFERROR(EMB_PostCursor89[[#This Row],[L2 Cases Solv]]/EMB_PostCursor89[[#This Row],[L2 Time Utilization]],"")</f>
        <v/>
      </c>
      <c r="I56" s="8">
        <f t="shared" ref="I56:I59" si="6">IFERROR(F56/C56,"")</f>
        <v>0</v>
      </c>
    </row>
    <row r="57" spans="1:9" x14ac:dyDescent="0.35">
      <c r="A57" t="s">
        <v>13</v>
      </c>
      <c r="B57" s="4">
        <v>2</v>
      </c>
      <c r="C57" s="10">
        <v>591</v>
      </c>
      <c r="D57" s="1">
        <v>118.56</v>
      </c>
      <c r="E57" s="5">
        <f>IFERROR(EMB_PostCursor89[[#This Row],[L1 Cases Solved]]/EMB_PostCursor89[[#This Row],[L1 Time Utilization]],"")</f>
        <v>4.984817813765182</v>
      </c>
      <c r="F57" s="1">
        <v>0</v>
      </c>
      <c r="G57" s="1">
        <v>0</v>
      </c>
      <c r="H57" s="5" t="str">
        <f>IFERROR(EMB_PostCursor89[[#This Row],[L2 Cases Solv]]/EMB_PostCursor89[[#This Row],[L2 Time Utilization]],"")</f>
        <v/>
      </c>
      <c r="I57" s="8">
        <f t="shared" si="6"/>
        <v>0</v>
      </c>
    </row>
    <row r="58" spans="1:9" x14ac:dyDescent="0.35">
      <c r="A58" t="s">
        <v>13</v>
      </c>
      <c r="B58" s="4">
        <v>3</v>
      </c>
      <c r="C58" s="1">
        <v>539</v>
      </c>
      <c r="D58" s="1">
        <v>96.16</v>
      </c>
      <c r="E58" s="5">
        <f>IFERROR(EMB_PostCursor89[[#This Row],[L1 Cases Solved]]/EMB_PostCursor89[[#This Row],[L1 Time Utilization]],"")</f>
        <v>5.6052412645590683</v>
      </c>
      <c r="F58" s="1">
        <v>0</v>
      </c>
      <c r="G58" s="1">
        <v>0</v>
      </c>
      <c r="H58" s="5" t="str">
        <f>IFERROR(EMB_PostCursor89[[#This Row],[L2 Cases Solv]]/EMB_PostCursor89[[#This Row],[L2 Time Utilization]],"")</f>
        <v/>
      </c>
      <c r="I58" s="8">
        <f t="shared" si="6"/>
        <v>0</v>
      </c>
    </row>
    <row r="59" spans="1:9" x14ac:dyDescent="0.35">
      <c r="A59" t="s">
        <v>13</v>
      </c>
      <c r="B59" s="4">
        <v>4</v>
      </c>
      <c r="C59" s="1">
        <v>395</v>
      </c>
      <c r="D59" s="1">
        <v>86.31</v>
      </c>
      <c r="E59" s="5">
        <f>IFERROR(EMB_PostCursor89[[#This Row],[L1 Cases Solved]]/EMB_PostCursor89[[#This Row],[L1 Time Utilization]],"")</f>
        <v>4.5765264743366929</v>
      </c>
      <c r="F59" s="1">
        <v>0</v>
      </c>
      <c r="G59" s="1">
        <v>0</v>
      </c>
      <c r="H59" s="5" t="str">
        <f>IFERROR(EMB_PostCursor89[[#This Row],[L2 Cases Solv]]/EMB_PostCursor89[[#This Row],[L2 Time Utilization]],"")</f>
        <v/>
      </c>
      <c r="I59" s="8">
        <f t="shared" si="6"/>
        <v>0</v>
      </c>
    </row>
    <row r="60" spans="1:9" x14ac:dyDescent="0.35">
      <c r="A60" t="s">
        <v>13</v>
      </c>
      <c r="B60" s="4">
        <v>5</v>
      </c>
      <c r="C60" s="1">
        <v>450</v>
      </c>
      <c r="D60" s="1">
        <v>97.7</v>
      </c>
      <c r="E60" s="5">
        <f>IFERROR(EMB_PostCursor89[[#This Row],[L1 Cases Solved]]/EMB_PostCursor89[[#This Row],[L1 Time Utilization]],"")</f>
        <v>4.6059365404298873</v>
      </c>
      <c r="F60" s="1">
        <v>354</v>
      </c>
      <c r="G60" s="1">
        <v>35.28</v>
      </c>
      <c r="H60" s="5">
        <f>IFERROR(EMB_PostCursor89[[#This Row],[L2 Cases Solv]]/EMB_PostCursor89[[#This Row],[L2 Time Utilization]],"")</f>
        <v>10.034013605442176</v>
      </c>
      <c r="I60" s="8">
        <f>IFERROR(F60/C60,"")</f>
        <v>0.78666666666666663</v>
      </c>
    </row>
    <row r="61" spans="1:9" x14ac:dyDescent="0.35">
      <c r="A61" t="s">
        <v>13</v>
      </c>
      <c r="B61" s="4">
        <v>6</v>
      </c>
      <c r="C61" s="1">
        <v>399</v>
      </c>
      <c r="D61" s="1">
        <v>99.85</v>
      </c>
      <c r="E61" s="5">
        <f>IFERROR(EMB_PostCursor89[[#This Row],[L1 Cases Solved]]/EMB_PostCursor89[[#This Row],[L1 Time Utilization]],"")</f>
        <v>3.9959939909864799</v>
      </c>
      <c r="F61" s="1">
        <v>0</v>
      </c>
      <c r="G61" s="1">
        <v>0</v>
      </c>
      <c r="H61" s="5" t="str">
        <f>IFERROR(EMB_PostCursor89[[#This Row],[L2 Cases Solv]]/EMB_PostCursor89[[#This Row],[L2 Time Utilization]],"")</f>
        <v/>
      </c>
      <c r="I61" s="8">
        <f>IFERROR(F61/C61,"")</f>
        <v>0</v>
      </c>
    </row>
    <row r="62" spans="1:9" x14ac:dyDescent="0.35">
      <c r="A62" t="s">
        <v>13</v>
      </c>
      <c r="B62" s="4">
        <v>7</v>
      </c>
      <c r="C62" s="1">
        <v>727</v>
      </c>
      <c r="D62" s="1">
        <v>156.02000000000001</v>
      </c>
      <c r="E62" s="5">
        <f>IFERROR(EMB_PostCursor89[[#This Row],[L1 Cases Solved]]/EMB_PostCursor89[[#This Row],[L1 Time Utilization]],"")</f>
        <v>4.6596590180746054</v>
      </c>
      <c r="F62" s="1">
        <v>136</v>
      </c>
      <c r="G62" s="1">
        <v>13.73</v>
      </c>
      <c r="H62" s="5">
        <f>IFERROR(EMB_PostCursor89[[#This Row],[L2 Cases Solv]]/EMB_PostCursor89[[#This Row],[L2 Time Utilization]],"")</f>
        <v>9.9053168244719583</v>
      </c>
      <c r="I62" s="8">
        <f>IFERROR(F62/C62,"")</f>
        <v>0.18707015130674004</v>
      </c>
    </row>
    <row r="63" spans="1:9" x14ac:dyDescent="0.35">
      <c r="A63" t="s">
        <v>13</v>
      </c>
      <c r="B63" s="4">
        <v>8</v>
      </c>
      <c r="C63" s="1">
        <v>988</v>
      </c>
      <c r="D63" s="1">
        <v>132.6</v>
      </c>
      <c r="E63" s="5">
        <f>IFERROR(EMB_PostCursor89[[#This Row],[L1 Cases Solved]]/EMB_PostCursor89[[#This Row],[L1 Time Utilization]],"")</f>
        <v>7.4509803921568629</v>
      </c>
      <c r="F63" s="1">
        <v>32</v>
      </c>
      <c r="G63" s="1">
        <v>2.29</v>
      </c>
      <c r="H63" s="5">
        <f>IFERROR(EMB_PostCursor89[[#This Row],[L2 Cases Solv]]/EMB_PostCursor89[[#This Row],[L2 Time Utilization]],"")</f>
        <v>13.973799126637555</v>
      </c>
      <c r="I63" s="8">
        <f>IFERROR(F63/C63,"")</f>
        <v>3.2388663967611336E-2</v>
      </c>
    </row>
    <row r="64" spans="1:9" x14ac:dyDescent="0.35">
      <c r="A64" t="s">
        <v>13</v>
      </c>
      <c r="B64" s="4">
        <v>9</v>
      </c>
      <c r="C64" s="1">
        <v>1938</v>
      </c>
      <c r="D64" s="1">
        <v>192.43</v>
      </c>
      <c r="E64" s="5">
        <f>IFERROR(EMB_PostCursor89[[#This Row],[L1 Cases Solved]]/EMB_PostCursor89[[#This Row],[L1 Time Utilization]],"")</f>
        <v>10.07119472015798</v>
      </c>
      <c r="F64" s="1">
        <v>328</v>
      </c>
      <c r="G64" s="1">
        <v>52.5</v>
      </c>
      <c r="H64" s="5">
        <f>IFERROR(EMB_PostCursor89[[#This Row],[L2 Cases Solv]]/EMB_PostCursor89[[#This Row],[L2 Time Utilization]],"")</f>
        <v>6.2476190476190476</v>
      </c>
      <c r="I64" s="8">
        <f>IFERROR(F64/C64,"")</f>
        <v>0.16924664602683179</v>
      </c>
    </row>
    <row r="65" spans="1:9" x14ac:dyDescent="0.35">
      <c r="A65" t="s">
        <v>14</v>
      </c>
      <c r="B65" s="4">
        <v>1</v>
      </c>
      <c r="C65" s="1">
        <v>1060</v>
      </c>
      <c r="D65" s="1">
        <v>92.78</v>
      </c>
      <c r="E65" s="5">
        <f>IFERROR(EMB_PostCursor89[[#This Row],[L1 Cases Solved]]/EMB_PostCursor89[[#This Row],[L1 Time Utilization]],"")</f>
        <v>11.424876050873033</v>
      </c>
      <c r="F65" s="1">
        <v>0</v>
      </c>
      <c r="G65" s="1">
        <v>0</v>
      </c>
      <c r="H65" s="5" t="str">
        <f>IFERROR(EMB_PostCursor89[[#This Row],[L2 Cases Solv]]/EMB_PostCursor89[[#This Row],[L2 Time Utilization]],"")</f>
        <v/>
      </c>
      <c r="I65" s="6">
        <f t="shared" ref="I65:I70" si="7">IFERROR(F65/C65,"")</f>
        <v>0</v>
      </c>
    </row>
    <row r="66" spans="1:9" x14ac:dyDescent="0.35">
      <c r="A66" t="s">
        <v>14</v>
      </c>
      <c r="B66" s="4">
        <v>2</v>
      </c>
      <c r="C66" s="1">
        <v>2633</v>
      </c>
      <c r="D66" s="1">
        <v>254.36</v>
      </c>
      <c r="E66" s="5">
        <f>IFERROR(EMB_PostCursor89[[#This Row],[L1 Cases Solved]]/EMB_PostCursor89[[#This Row],[L1 Time Utilization]],"")</f>
        <v>10.351470356974367</v>
      </c>
      <c r="F66" s="1">
        <v>0</v>
      </c>
      <c r="G66" s="1">
        <v>0</v>
      </c>
      <c r="H66" s="5" t="str">
        <f>IFERROR(EMB_PostCursor89[[#This Row],[L2 Cases Solv]]/EMB_PostCursor89[[#This Row],[L2 Time Utilization]],"")</f>
        <v/>
      </c>
      <c r="I66" s="6">
        <f t="shared" si="7"/>
        <v>0</v>
      </c>
    </row>
    <row r="67" spans="1:9" x14ac:dyDescent="0.35">
      <c r="A67" t="s">
        <v>14</v>
      </c>
      <c r="B67" s="4">
        <v>3</v>
      </c>
      <c r="C67" s="1">
        <v>2112</v>
      </c>
      <c r="D67" s="1">
        <v>205.87</v>
      </c>
      <c r="E67" s="5">
        <f>IFERROR(EMB_PostCursor89[[#This Row],[L1 Cases Solved]]/EMB_PostCursor89[[#This Row],[L1 Time Utilization]],"")</f>
        <v>10.258901248360615</v>
      </c>
      <c r="F67" s="1">
        <v>0</v>
      </c>
      <c r="G67" s="1">
        <v>0</v>
      </c>
      <c r="H67" s="5" t="str">
        <f>IFERROR(EMB_PostCursor89[[#This Row],[L2 Cases Solv]]/EMB_PostCursor89[[#This Row],[L2 Time Utilization]],"")</f>
        <v/>
      </c>
      <c r="I67" s="6">
        <f t="shared" si="7"/>
        <v>0</v>
      </c>
    </row>
    <row r="68" spans="1:9" x14ac:dyDescent="0.35">
      <c r="A68" t="s">
        <v>14</v>
      </c>
      <c r="B68" s="4">
        <v>4</v>
      </c>
      <c r="C68" s="1">
        <v>2681</v>
      </c>
      <c r="D68" s="1">
        <v>218.39</v>
      </c>
      <c r="E68" s="5">
        <f>IFERROR(EMB_PostCursor89[[#This Row],[L1 Cases Solved]]/EMB_PostCursor89[[#This Row],[L1 Time Utilization]],"")</f>
        <v>12.276203122853611</v>
      </c>
      <c r="F68" s="1">
        <v>0</v>
      </c>
      <c r="G68" s="1">
        <v>0</v>
      </c>
      <c r="H68" s="5" t="str">
        <f>IFERROR(EMB_PostCursor89[[#This Row],[L2 Cases Solv]]/EMB_PostCursor89[[#This Row],[L2 Time Utilization]],"")</f>
        <v/>
      </c>
      <c r="I68" s="6">
        <f t="shared" si="7"/>
        <v>0</v>
      </c>
    </row>
    <row r="69" spans="1:9" x14ac:dyDescent="0.35">
      <c r="A69" t="s">
        <v>14</v>
      </c>
      <c r="B69" s="4">
        <v>5</v>
      </c>
      <c r="C69" s="1">
        <v>1945</v>
      </c>
      <c r="D69" s="1">
        <v>163.28</v>
      </c>
      <c r="E69" s="5">
        <f>IFERROR(EMB_PostCursor89[[#This Row],[L1 Cases Solved]]/EMB_PostCursor89[[#This Row],[L1 Time Utilization]],"")</f>
        <v>11.912052915237629</v>
      </c>
      <c r="F69" s="1">
        <v>951</v>
      </c>
      <c r="G69" s="1">
        <v>67.400000000000006</v>
      </c>
      <c r="H69" s="5">
        <f>IFERROR(EMB_PostCursor89[[#This Row],[L2 Cases Solv]]/EMB_PostCursor89[[#This Row],[L2 Time Utilization]],"")</f>
        <v>14.109792284866467</v>
      </c>
      <c r="I69" s="6">
        <f t="shared" si="7"/>
        <v>0.48894601542416455</v>
      </c>
    </row>
    <row r="70" spans="1:9" x14ac:dyDescent="0.35">
      <c r="A70" t="s">
        <v>14</v>
      </c>
      <c r="B70" s="4">
        <v>6</v>
      </c>
      <c r="C70" s="1">
        <v>1546</v>
      </c>
      <c r="D70" s="1">
        <v>138.99</v>
      </c>
      <c r="E70" s="5">
        <f>IFERROR(EMB_PostCursor89[[#This Row],[L1 Cases Solved]]/EMB_PostCursor89[[#This Row],[L1 Time Utilization]],"")</f>
        <v>11.123102381466293</v>
      </c>
      <c r="F70" s="1">
        <v>1131</v>
      </c>
      <c r="G70" s="1">
        <v>77.03</v>
      </c>
      <c r="H70" s="5">
        <f>IFERROR(EMB_PostCursor89[[#This Row],[L2 Cases Solv]]/EMB_PostCursor89[[#This Row],[L2 Time Utilization]],"")</f>
        <v>14.682591198234453</v>
      </c>
      <c r="I70" s="6">
        <f t="shared" si="7"/>
        <v>0.73156532988357048</v>
      </c>
    </row>
    <row r="71" spans="1:9" x14ac:dyDescent="0.35">
      <c r="A71" t="s">
        <v>14</v>
      </c>
      <c r="B71" s="4">
        <v>7</v>
      </c>
      <c r="C71" s="1">
        <v>2484</v>
      </c>
      <c r="D71" s="1">
        <v>228.48</v>
      </c>
      <c r="E71" s="5">
        <f>IFERROR(EMB_PostCursor89[[#This Row],[L1 Cases Solved]]/EMB_PostCursor89[[#This Row],[L1 Time Utilization]],"")</f>
        <v>10.8718487394958</v>
      </c>
      <c r="F71" s="1">
        <v>942</v>
      </c>
      <c r="G71" s="1">
        <v>61.5</v>
      </c>
      <c r="H71" s="5">
        <f>IFERROR(EMB_PostCursor89[[#This Row],[L2 Cases Solv]]/EMB_PostCursor89[[#This Row],[L2 Time Utilization]],"")</f>
        <v>15.317073170731707</v>
      </c>
      <c r="I71" s="6">
        <f>IFERROR(F71/C71,"")</f>
        <v>0.37922705314009664</v>
      </c>
    </row>
    <row r="72" spans="1:9" x14ac:dyDescent="0.35">
      <c r="A72" t="s">
        <v>14</v>
      </c>
      <c r="B72" s="4">
        <v>8</v>
      </c>
      <c r="C72" s="1">
        <v>1807</v>
      </c>
      <c r="D72" s="1">
        <v>181.2</v>
      </c>
      <c r="E72" s="5">
        <f>IFERROR(EMB_PostCursor89[[#This Row],[L1 Cases Solved]]/EMB_PostCursor89[[#This Row],[L1 Time Utilization]],"")</f>
        <v>9.9724061810154527</v>
      </c>
      <c r="F72" s="1">
        <v>727</v>
      </c>
      <c r="G72" s="1">
        <v>46.01</v>
      </c>
      <c r="H72" s="5">
        <f>IFERROR(EMB_PostCursor89[[#This Row],[L2 Cases Solv]]/EMB_PostCursor89[[#This Row],[L2 Time Utilization]],"")</f>
        <v>15.80091284503369</v>
      </c>
      <c r="I72" s="6">
        <f t="shared" ref="I72:I92" si="8">IFERROR(F72/C72,"")</f>
        <v>0.40232429441062534</v>
      </c>
    </row>
    <row r="73" spans="1:9" x14ac:dyDescent="0.35">
      <c r="A73" t="s">
        <v>14</v>
      </c>
      <c r="B73" s="4">
        <v>9</v>
      </c>
      <c r="C73" s="1">
        <v>1082</v>
      </c>
      <c r="D73" s="1">
        <v>100.65</v>
      </c>
      <c r="E73" s="5">
        <f>IFERROR(EMB_PostCursor89[[#This Row],[L1 Cases Solved]]/EMB_PostCursor89[[#This Row],[L1 Time Utilization]],"")</f>
        <v>10.750124192747142</v>
      </c>
      <c r="F73" s="1">
        <v>1078</v>
      </c>
      <c r="G73" s="1">
        <v>69.94</v>
      </c>
      <c r="H73" s="5">
        <f>IFERROR(EMB_PostCursor89[[#This Row],[L2 Cases Solv]]/EMB_PostCursor89[[#This Row],[L2 Time Utilization]],"")</f>
        <v>15.413211323991993</v>
      </c>
      <c r="I73" s="6">
        <f t="shared" si="8"/>
        <v>0.99630314232902029</v>
      </c>
    </row>
    <row r="74" spans="1:9" x14ac:dyDescent="0.35">
      <c r="A74" s="1" t="s">
        <v>0</v>
      </c>
      <c r="B74" s="4">
        <v>10</v>
      </c>
      <c r="C74" s="1">
        <v>25155</v>
      </c>
      <c r="D74" s="1">
        <v>537.79</v>
      </c>
      <c r="E74" s="5">
        <f>IFERROR(EMB_PostCursor89[[#This Row],[L1 Cases Solved]]/EMB_PostCursor89[[#This Row],[L1 Time Utilization]],"")</f>
        <v>46.774763383476824</v>
      </c>
      <c r="F74" s="1">
        <v>4746</v>
      </c>
      <c r="G74" s="1">
        <v>59.05</v>
      </c>
      <c r="H74" s="5">
        <f>IFERROR(EMB_PostCursor89[[#This Row],[L2 Cases Solv]]/EMB_PostCursor89[[#This Row],[L2 Time Utilization]],"")</f>
        <v>80.372565622353946</v>
      </c>
      <c r="I74" s="6">
        <f t="shared" si="8"/>
        <v>0.18867024448419797</v>
      </c>
    </row>
    <row r="75" spans="1:9" x14ac:dyDescent="0.35">
      <c r="A75" s="1" t="s">
        <v>0</v>
      </c>
      <c r="B75" s="4">
        <v>11</v>
      </c>
      <c r="C75" s="1">
        <v>33307</v>
      </c>
      <c r="D75" s="1">
        <v>620.53</v>
      </c>
      <c r="E75" s="5">
        <f>IFERROR(EMB_PostCursor89[[#This Row],[L1 Cases Solved]]/EMB_PostCursor89[[#This Row],[L1 Time Utilization]],"")</f>
        <v>53.675084202214236</v>
      </c>
      <c r="F75" s="1">
        <v>5925</v>
      </c>
      <c r="G75" s="1">
        <v>64.64</v>
      </c>
      <c r="H75" s="5">
        <f>IFERROR(EMB_PostCursor89[[#This Row],[L2 Cases Solv]]/EMB_PostCursor89[[#This Row],[L2 Time Utilization]],"")</f>
        <v>91.661509900990097</v>
      </c>
      <c r="I75" s="6">
        <f t="shared" si="8"/>
        <v>0.17789053352148196</v>
      </c>
    </row>
    <row r="76" spans="1:9" x14ac:dyDescent="0.35">
      <c r="A76" s="1" t="s">
        <v>8</v>
      </c>
      <c r="B76" s="4">
        <v>10</v>
      </c>
      <c r="C76" s="1">
        <v>624</v>
      </c>
      <c r="D76" s="1">
        <v>161.69</v>
      </c>
      <c r="E76" s="5">
        <f>IFERROR(EMB_PostCursor89[[#This Row],[L1 Cases Solved]]/EMB_PostCursor89[[#This Row],[L1 Time Utilization]],"")</f>
        <v>3.8592368111818915</v>
      </c>
      <c r="F76" s="1">
        <v>484</v>
      </c>
      <c r="G76" s="1">
        <v>85.76</v>
      </c>
      <c r="H76" s="5">
        <f>IFERROR(EMB_PostCursor89[[#This Row],[L2 Cases Solv]]/EMB_PostCursor89[[#This Row],[L2 Time Utilization]],"")</f>
        <v>5.6436567164179099</v>
      </c>
      <c r="I76" s="6">
        <f t="shared" si="8"/>
        <v>0.77564102564102566</v>
      </c>
    </row>
    <row r="77" spans="1:9" x14ac:dyDescent="0.35">
      <c r="A77" s="1" t="s">
        <v>8</v>
      </c>
      <c r="B77" s="4">
        <v>11</v>
      </c>
      <c r="C77" s="1">
        <v>478</v>
      </c>
      <c r="D77" s="1">
        <v>138.83000000000001</v>
      </c>
      <c r="E77" s="5">
        <f>IFERROR(EMB_PostCursor89[[#This Row],[L1 Cases Solved]]/EMB_PostCursor89[[#This Row],[L1 Time Utilization]],"")</f>
        <v>3.4430598573795286</v>
      </c>
      <c r="F77" s="1">
        <v>505</v>
      </c>
      <c r="G77" s="1">
        <v>73.88</v>
      </c>
      <c r="H77" s="5">
        <f>IFERROR(EMB_PostCursor89[[#This Row],[L2 Cases Solv]]/EMB_PostCursor89[[#This Row],[L2 Time Utilization]],"")</f>
        <v>6.835408770979968</v>
      </c>
      <c r="I77" s="6">
        <f t="shared" si="8"/>
        <v>1.0564853556485356</v>
      </c>
    </row>
    <row r="78" spans="1:9" x14ac:dyDescent="0.35">
      <c r="A78" s="1" t="s">
        <v>9</v>
      </c>
      <c r="B78" s="4">
        <v>10</v>
      </c>
      <c r="C78" s="1">
        <v>1230</v>
      </c>
      <c r="D78" s="1">
        <v>24.66</v>
      </c>
      <c r="E78" s="5">
        <f>IFERROR(EMB_PostCursor89[[#This Row],[L1 Cases Solved]]/EMB_PostCursor89[[#This Row],[L1 Time Utilization]],"")</f>
        <v>49.878345498783453</v>
      </c>
      <c r="F78" s="1">
        <v>315</v>
      </c>
      <c r="G78" s="1">
        <v>9.48</v>
      </c>
      <c r="H78" s="5">
        <f>IFERROR(EMB_PostCursor89[[#This Row],[L2 Cases Solv]]/EMB_PostCursor89[[#This Row],[L2 Time Utilization]],"")</f>
        <v>33.22784810126582</v>
      </c>
      <c r="I78" s="6">
        <f t="shared" si="8"/>
        <v>0.25609756097560976</v>
      </c>
    </row>
    <row r="79" spans="1:9" x14ac:dyDescent="0.35">
      <c r="A79" s="1" t="s">
        <v>9</v>
      </c>
      <c r="B79" s="4">
        <v>11</v>
      </c>
      <c r="C79" s="1">
        <v>3562</v>
      </c>
      <c r="D79" s="1">
        <v>88.76</v>
      </c>
      <c r="E79" s="5">
        <f>IFERROR(EMB_PostCursor89[[#This Row],[L1 Cases Solved]]/EMB_PostCursor89[[#This Row],[L1 Time Utilization]],"")</f>
        <v>40.130689499774668</v>
      </c>
      <c r="F79" s="1"/>
      <c r="G79" s="1"/>
      <c r="H79" s="5" t="str">
        <f>IFERROR(EMB_PostCursor89[[#This Row],[L2 Cases Solv]]/EMB_PostCursor89[[#This Row],[L2 Time Utilization]],"")</f>
        <v/>
      </c>
      <c r="I79" s="6">
        <f t="shared" si="8"/>
        <v>0</v>
      </c>
    </row>
    <row r="80" spans="1:9" x14ac:dyDescent="0.35">
      <c r="A80" t="s">
        <v>11</v>
      </c>
      <c r="B80" s="4">
        <v>10</v>
      </c>
      <c r="C80" s="1">
        <v>4512</v>
      </c>
      <c r="D80" s="1">
        <v>312.64</v>
      </c>
      <c r="E80" s="5">
        <f>IFERROR(EMB_PostCursor89[[#This Row],[L1 Cases Solved]]/EMB_PostCursor89[[#This Row],[L1 Time Utilization]],"")</f>
        <v>14.431934493346981</v>
      </c>
      <c r="F80" s="1">
        <v>0</v>
      </c>
      <c r="G80" s="1">
        <v>0</v>
      </c>
      <c r="H80" s="5" t="str">
        <f>IFERROR(EMB_PostCursor89[[#This Row],[L2 Cases Solv]]/EMB_PostCursor89[[#This Row],[L2 Time Utilization]],"")</f>
        <v/>
      </c>
      <c r="I80" s="6">
        <f t="shared" si="8"/>
        <v>0</v>
      </c>
    </row>
    <row r="81" spans="1:9" x14ac:dyDescent="0.35">
      <c r="A81" t="s">
        <v>11</v>
      </c>
      <c r="B81" s="4">
        <v>11</v>
      </c>
      <c r="C81" s="1">
        <v>3661</v>
      </c>
      <c r="D81" s="1">
        <v>269.07</v>
      </c>
      <c r="E81" s="5">
        <f>IFERROR(EMB_PostCursor89[[#This Row],[L1 Cases Solved]]/EMB_PostCursor89[[#This Row],[L1 Time Utilization]],"")</f>
        <v>13.606124800237856</v>
      </c>
      <c r="F81" s="1">
        <v>1689</v>
      </c>
      <c r="G81" s="1">
        <v>78.37</v>
      </c>
      <c r="H81" s="5">
        <f>IFERROR(EMB_PostCursor89[[#This Row],[L2 Cases Solv]]/EMB_PostCursor89[[#This Row],[L2 Time Utilization]],"")</f>
        <v>21.551614138063034</v>
      </c>
      <c r="I81" s="6">
        <f t="shared" si="8"/>
        <v>0.46134935809888011</v>
      </c>
    </row>
    <row r="82" spans="1:9" x14ac:dyDescent="0.35">
      <c r="A82" t="s">
        <v>10</v>
      </c>
      <c r="B82" s="4">
        <v>10</v>
      </c>
      <c r="C82" s="1"/>
      <c r="D82" s="1"/>
      <c r="E82" s="5" t="str">
        <f>IFERROR(EMB_PostCursor89[[#This Row],[L1 Cases Solved]]/EMB_PostCursor89[[#This Row],[L1 Time Utilization]],"")</f>
        <v/>
      </c>
      <c r="F82" s="1"/>
      <c r="G82" s="1"/>
      <c r="H82" s="5" t="str">
        <f>IFERROR(EMB_PostCursor89[[#This Row],[L2 Cases Solv]]/EMB_PostCursor89[[#This Row],[L2 Time Utilization]],"")</f>
        <v/>
      </c>
      <c r="I82" s="6" t="str">
        <f t="shared" si="8"/>
        <v/>
      </c>
    </row>
    <row r="83" spans="1:9" x14ac:dyDescent="0.35">
      <c r="A83" t="s">
        <v>10</v>
      </c>
      <c r="B83" s="4">
        <v>11</v>
      </c>
      <c r="C83" s="1"/>
      <c r="D83" s="1"/>
      <c r="E83" s="5" t="str">
        <f>IFERROR(EMB_PostCursor89[[#This Row],[L1 Cases Solved]]/EMB_PostCursor89[[#This Row],[L1 Time Utilization]],"")</f>
        <v/>
      </c>
      <c r="F83" s="1"/>
      <c r="G83" s="1"/>
      <c r="H83" s="5" t="str">
        <f>IFERROR(EMB_PostCursor89[[#This Row],[L2 Cases Solv]]/EMB_PostCursor89[[#This Row],[L2 Time Utilization]],"")</f>
        <v/>
      </c>
      <c r="I83" s="6" t="str">
        <f t="shared" si="8"/>
        <v/>
      </c>
    </row>
    <row r="84" spans="1:9" x14ac:dyDescent="0.35">
      <c r="A84" t="s">
        <v>12</v>
      </c>
      <c r="B84" s="4">
        <v>10</v>
      </c>
      <c r="C84" s="1">
        <v>14804</v>
      </c>
      <c r="D84" s="1">
        <v>345.15</v>
      </c>
      <c r="E84" s="5">
        <f>IFERROR(EMB_PostCursor89[[#This Row],[L1 Cases Solved]]/EMB_PostCursor89[[#This Row],[L1 Time Utilization]],"")</f>
        <v>42.891496450818487</v>
      </c>
      <c r="F84" s="1">
        <v>5533</v>
      </c>
      <c r="G84" s="1">
        <v>91.7</v>
      </c>
      <c r="H84" s="5">
        <f>IFERROR(EMB_PostCursor89[[#This Row],[L2 Cases Solv]]/EMB_PostCursor89[[#This Row],[L2 Time Utilization]],"")</f>
        <v>60.338058887677207</v>
      </c>
      <c r="I84" s="6">
        <f t="shared" si="8"/>
        <v>0.37375033774655497</v>
      </c>
    </row>
    <row r="85" spans="1:9" x14ac:dyDescent="0.35">
      <c r="A85" t="s">
        <v>12</v>
      </c>
      <c r="B85" s="4">
        <v>11</v>
      </c>
      <c r="C85" s="1">
        <v>16569</v>
      </c>
      <c r="D85" s="1">
        <v>384.98</v>
      </c>
      <c r="E85" s="5">
        <f>IFERROR(EMB_PostCursor89[[#This Row],[L1 Cases Solved]]/EMB_PostCursor89[[#This Row],[L1 Time Utilization]],"")</f>
        <v>43.038599407761438</v>
      </c>
      <c r="F85" s="1">
        <v>5894</v>
      </c>
      <c r="G85" s="1">
        <v>99.27</v>
      </c>
      <c r="H85" s="5">
        <f>IFERROR(EMB_PostCursor89[[#This Row],[L2 Cases Solv]]/EMB_PostCursor89[[#This Row],[L2 Time Utilization]],"")</f>
        <v>59.37342600987207</v>
      </c>
      <c r="I85" s="6">
        <f t="shared" si="8"/>
        <v>0.35572454583861429</v>
      </c>
    </row>
    <row r="86" spans="1:9" x14ac:dyDescent="0.35">
      <c r="A86" t="s">
        <v>13</v>
      </c>
      <c r="B86" s="4">
        <v>10</v>
      </c>
      <c r="C86" s="1">
        <v>1426</v>
      </c>
      <c r="D86" s="1">
        <v>222.33</v>
      </c>
      <c r="E86" s="5">
        <f>IFERROR(EMB_PostCursor89[[#This Row],[L1 Cases Solved]]/EMB_PostCursor89[[#This Row],[L1 Time Utilization]],"")</f>
        <v>6.4138892637071017</v>
      </c>
      <c r="F86" s="1">
        <v>841</v>
      </c>
      <c r="G86" s="1">
        <v>105.72</v>
      </c>
      <c r="H86" s="5">
        <f>IFERROR(EMB_PostCursor89[[#This Row],[L2 Cases Solv]]/EMB_PostCursor89[[#This Row],[L2 Time Utilization]],"")</f>
        <v>7.9549754067347713</v>
      </c>
      <c r="I86" s="6">
        <f t="shared" si="8"/>
        <v>0.58976157082748948</v>
      </c>
    </row>
    <row r="87" spans="1:9" x14ac:dyDescent="0.35">
      <c r="A87" t="s">
        <v>13</v>
      </c>
      <c r="B87" s="4">
        <v>11</v>
      </c>
      <c r="C87" s="1">
        <v>1311</v>
      </c>
      <c r="D87" s="1">
        <v>212.61</v>
      </c>
      <c r="E87" s="5">
        <f>IFERROR(EMB_PostCursor89[[#This Row],[L1 Cases Solved]]/EMB_PostCursor89[[#This Row],[L1 Time Utilization]],"")</f>
        <v>6.1662198391420908</v>
      </c>
      <c r="F87" s="1">
        <v>427</v>
      </c>
      <c r="G87" s="1">
        <v>36.06</v>
      </c>
      <c r="H87" s="5">
        <f>IFERROR(EMB_PostCursor89[[#This Row],[L2 Cases Solv]]/EMB_PostCursor89[[#This Row],[L2 Time Utilization]],"")</f>
        <v>11.841375485302274</v>
      </c>
      <c r="I87" s="6">
        <f t="shared" si="8"/>
        <v>0.32570556826849734</v>
      </c>
    </row>
    <row r="88" spans="1:9" x14ac:dyDescent="0.35">
      <c r="A88" t="s">
        <v>14</v>
      </c>
      <c r="B88" s="4">
        <v>10</v>
      </c>
      <c r="C88" s="1">
        <v>296</v>
      </c>
      <c r="D88" s="1">
        <v>37.54</v>
      </c>
      <c r="E88" s="5">
        <f>IFERROR(EMB_PostCursor89[[#This Row],[L1 Cases Solved]]/EMB_PostCursor89[[#This Row],[L1 Time Utilization]],"")</f>
        <v>7.8849227490676617</v>
      </c>
      <c r="F88" s="1">
        <v>0</v>
      </c>
      <c r="G88" s="1">
        <v>0</v>
      </c>
      <c r="H88" s="5" t="str">
        <f>IFERROR(EMB_PostCursor89[[#This Row],[L2 Cases Solv]]/EMB_PostCursor89[[#This Row],[L2 Time Utilization]],"")</f>
        <v/>
      </c>
      <c r="I88" s="6">
        <f t="shared" si="8"/>
        <v>0</v>
      </c>
    </row>
    <row r="89" spans="1:9" x14ac:dyDescent="0.35">
      <c r="A89" t="s">
        <v>14</v>
      </c>
      <c r="B89" s="4">
        <v>11</v>
      </c>
      <c r="C89" s="1">
        <v>485</v>
      </c>
      <c r="D89" s="1">
        <v>60.51</v>
      </c>
      <c r="E89" s="5">
        <f>IFERROR(EMB_PostCursor89[[#This Row],[L1 Cases Solved]]/EMB_PostCursor89[[#This Row],[L1 Time Utilization]],"")</f>
        <v>8.0152040984961168</v>
      </c>
      <c r="F89" s="1">
        <v>169</v>
      </c>
      <c r="G89" s="1">
        <v>11.04</v>
      </c>
      <c r="H89" s="5">
        <f>IFERROR(EMB_PostCursor89[[#This Row],[L2 Cases Solv]]/EMB_PostCursor89[[#This Row],[L2 Time Utilization]],"")</f>
        <v>15.307971014492756</v>
      </c>
      <c r="I89" s="6">
        <f t="shared" si="8"/>
        <v>0.34845360824742266</v>
      </c>
    </row>
    <row r="90" spans="1:9" x14ac:dyDescent="0.35">
      <c r="A90" t="s">
        <v>12</v>
      </c>
      <c r="B90" s="4">
        <v>12</v>
      </c>
      <c r="C90" s="1">
        <v>22</v>
      </c>
      <c r="D90" s="1">
        <v>22</v>
      </c>
      <c r="E90" s="5">
        <f>IFERROR(EMB_PostCursor89[[#This Row],[L1 Cases Solved]]/EMB_PostCursor89[[#This Row],[L1 Time Utilization]],"")</f>
        <v>1</v>
      </c>
      <c r="F90" s="1">
        <v>21</v>
      </c>
      <c r="G90" s="1">
        <v>12</v>
      </c>
      <c r="H90" s="5">
        <f>IFERROR(EMB_PostCursor89[[#This Row],[L2 Cases Solv]]/EMB_PostCursor89[[#This Row],[L2 Time Utilization]],"")</f>
        <v>1.75</v>
      </c>
      <c r="I90" s="6">
        <f t="shared" si="8"/>
        <v>0.95454545454545459</v>
      </c>
    </row>
    <row r="91" spans="1:9" x14ac:dyDescent="0.35">
      <c r="A91" s="4"/>
      <c r="B91" s="4"/>
      <c r="C91" s="1"/>
      <c r="D91" s="1"/>
      <c r="E91" s="5" t="str">
        <f>IFERROR(EMB_PostCursor89[[#This Row],[L1 Cases Solved]]/EMB_PostCursor89[[#This Row],[L1 Time Utilization]],"")</f>
        <v/>
      </c>
      <c r="F91" s="1"/>
      <c r="G91" s="1"/>
      <c r="H91" s="5" t="str">
        <f>IFERROR(EMB_PostCursor89[[#This Row],[L2 Cases Solv]]/EMB_PostCursor89[[#This Row],[L2 Time Utilization]],"")</f>
        <v/>
      </c>
      <c r="I91" s="6" t="str">
        <f t="shared" si="8"/>
        <v/>
      </c>
    </row>
    <row r="92" spans="1:9" x14ac:dyDescent="0.35">
      <c r="A92" s="4"/>
      <c r="B92" s="4"/>
      <c r="C92" s="1"/>
      <c r="D92" s="1"/>
      <c r="E92" s="5" t="str">
        <f>IFERROR(EMB_PostCursor89[[#This Row],[L1 Cases Solved]]/EMB_PostCursor89[[#This Row],[L1 Time Utilization]],"")</f>
        <v/>
      </c>
      <c r="F92" s="1"/>
      <c r="G92" s="1"/>
      <c r="H92" s="5" t="str">
        <f>IFERROR(EMB_PostCursor89[[#This Row],[L2 Cases Solv]]/EMB_PostCursor89[[#This Row],[L2 Time Utilization]],"")</f>
        <v/>
      </c>
      <c r="I92" s="6" t="str">
        <f t="shared" si="8"/>
        <v/>
      </c>
    </row>
    <row r="93" spans="1:9" x14ac:dyDescent="0.35">
      <c r="A93" s="4"/>
      <c r="B93" s="4"/>
      <c r="C93" s="1"/>
      <c r="D93" s="1"/>
      <c r="E93" s="5" t="str">
        <f>IFERROR(EMB_PostCursor89[[#This Row],[L1 Cases Solved]]/EMB_PostCursor89[[#This Row],[L1 Time Utilization]],"")</f>
        <v/>
      </c>
      <c r="F93" s="1"/>
      <c r="G93" s="1"/>
      <c r="H93" s="5" t="str">
        <f>IFERROR(EMB_PostCursor89[[#This Row],[L2 Cases Solv]]/EMB_PostCursor89[[#This Row],[L2 Time Utilization]],"")</f>
        <v/>
      </c>
      <c r="I93" s="8" t="str">
        <f t="shared" ref="I93:I105" si="9">IFERROR(F93/C93,"")</f>
        <v/>
      </c>
    </row>
    <row r="94" spans="1:9" x14ac:dyDescent="0.35">
      <c r="A94" s="4"/>
      <c r="B94" s="4"/>
      <c r="C94" s="1"/>
      <c r="D94" s="1"/>
      <c r="E94" s="5" t="str">
        <f>IFERROR(EMB_PostCursor89[[#This Row],[L1 Cases Solved]]/EMB_PostCursor89[[#This Row],[L1 Time Utilization]],"")</f>
        <v/>
      </c>
      <c r="F94" s="1"/>
      <c r="G94" s="1"/>
      <c r="H94" s="5" t="str">
        <f>IFERROR(EMB_PostCursor89[[#This Row],[L2 Cases Solv]]/EMB_PostCursor89[[#This Row],[L2 Time Utilization]],"")</f>
        <v/>
      </c>
      <c r="I94" s="8" t="str">
        <f t="shared" si="9"/>
        <v/>
      </c>
    </row>
    <row r="95" spans="1:9" x14ac:dyDescent="0.35">
      <c r="A95" s="4"/>
      <c r="B95" s="4"/>
      <c r="C95" s="1"/>
      <c r="D95" s="1"/>
      <c r="E95" s="5" t="str">
        <f>IFERROR(EMB_PostCursor89[[#This Row],[L1 Cases Solved]]/EMB_PostCursor89[[#This Row],[L1 Time Utilization]],"")</f>
        <v/>
      </c>
      <c r="F95" s="1"/>
      <c r="G95" s="1"/>
      <c r="H95" s="5" t="str">
        <f>IFERROR(EMB_PostCursor89[[#This Row],[L2 Cases Solv]]/EMB_PostCursor89[[#This Row],[L2 Time Utilization]],"")</f>
        <v/>
      </c>
      <c r="I95" s="8" t="str">
        <f t="shared" si="9"/>
        <v/>
      </c>
    </row>
    <row r="96" spans="1:9" x14ac:dyDescent="0.35">
      <c r="A96" s="4"/>
      <c r="B96" s="4"/>
      <c r="C96" s="1"/>
      <c r="D96" s="1"/>
      <c r="E96" s="5" t="str">
        <f>IFERROR(EMB_PostCursor89[[#This Row],[L1 Cases Solved]]/EMB_PostCursor89[[#This Row],[L1 Time Utilization]],"")</f>
        <v/>
      </c>
      <c r="F96" s="1"/>
      <c r="G96" s="1"/>
      <c r="H96" s="5" t="str">
        <f>IFERROR(EMB_PostCursor89[[#This Row],[L2 Cases Solv]]/EMB_PostCursor89[[#This Row],[L2 Time Utilization]],"")</f>
        <v/>
      </c>
      <c r="I96" s="8" t="str">
        <f t="shared" si="9"/>
        <v/>
      </c>
    </row>
    <row r="97" spans="1:9" x14ac:dyDescent="0.35">
      <c r="A97" s="4"/>
      <c r="B97" s="4"/>
      <c r="C97" s="1"/>
      <c r="D97" s="1"/>
      <c r="E97" s="5" t="str">
        <f>IFERROR(EMB_PostCursor89[[#This Row],[L1 Cases Solved]]/EMB_PostCursor89[[#This Row],[L1 Time Utilization]],"")</f>
        <v/>
      </c>
      <c r="F97" s="1"/>
      <c r="G97" s="1"/>
      <c r="H97" s="5" t="str">
        <f>IFERROR(EMB_PostCursor89[[#This Row],[L2 Cases Solv]]/EMB_PostCursor89[[#This Row],[L2 Time Utilization]],"")</f>
        <v/>
      </c>
      <c r="I97" s="8" t="str">
        <f t="shared" si="9"/>
        <v/>
      </c>
    </row>
    <row r="98" spans="1:9" x14ac:dyDescent="0.35">
      <c r="A98" s="4"/>
      <c r="B98" s="4"/>
      <c r="C98" s="1"/>
      <c r="D98" s="1"/>
      <c r="E98" s="5" t="str">
        <f>IFERROR(EMB_PostCursor89[[#This Row],[L1 Cases Solved]]/EMB_PostCursor89[[#This Row],[L1 Time Utilization]],"")</f>
        <v/>
      </c>
      <c r="F98" s="1"/>
      <c r="G98" s="1"/>
      <c r="H98" s="5" t="str">
        <f>IFERROR(EMB_PostCursor89[[#This Row],[L2 Cases Solv]]/EMB_PostCursor89[[#This Row],[L2 Time Utilization]],"")</f>
        <v/>
      </c>
      <c r="I98" s="8" t="str">
        <f t="shared" si="9"/>
        <v/>
      </c>
    </row>
    <row r="99" spans="1:9" x14ac:dyDescent="0.35">
      <c r="A99" s="4"/>
      <c r="B99" s="4"/>
      <c r="C99" s="1"/>
      <c r="D99" s="1"/>
      <c r="E99" s="5" t="str">
        <f>IFERROR(EMB_PostCursor89[[#This Row],[L1 Cases Solved]]/EMB_PostCursor89[[#This Row],[L1 Time Utilization]],"")</f>
        <v/>
      </c>
      <c r="F99" s="1"/>
      <c r="G99" s="1"/>
      <c r="H99" s="5" t="str">
        <f>IFERROR(EMB_PostCursor89[[#This Row],[L2 Cases Solv]]/EMB_PostCursor89[[#This Row],[L2 Time Utilization]],"")</f>
        <v/>
      </c>
      <c r="I99" s="8" t="str">
        <f t="shared" si="9"/>
        <v/>
      </c>
    </row>
    <row r="100" spans="1:9" x14ac:dyDescent="0.35">
      <c r="A100" s="4"/>
      <c r="B100" s="4"/>
      <c r="C100" s="1"/>
      <c r="D100" s="1"/>
      <c r="E100" s="5" t="str">
        <f>IFERROR(EMB_PostCursor89[[#This Row],[L1 Cases Solved]]/EMB_PostCursor89[[#This Row],[L1 Time Utilization]],"")</f>
        <v/>
      </c>
      <c r="F100" s="1"/>
      <c r="G100" s="1"/>
      <c r="H100" s="5" t="str">
        <f>IFERROR(EMB_PostCursor89[[#This Row],[L2 Cases Solv]]/EMB_PostCursor89[[#This Row],[L2 Time Utilization]],"")</f>
        <v/>
      </c>
      <c r="I100" s="8" t="str">
        <f t="shared" si="9"/>
        <v/>
      </c>
    </row>
    <row r="101" spans="1:9" x14ac:dyDescent="0.35">
      <c r="A101" s="4"/>
      <c r="B101" s="4"/>
      <c r="C101" s="1"/>
      <c r="D101" s="1"/>
      <c r="E101" s="5" t="str">
        <f>IFERROR(EMB_PostCursor89[[#This Row],[L1 Cases Solved]]/EMB_PostCursor89[[#This Row],[L1 Time Utilization]],"")</f>
        <v/>
      </c>
      <c r="F101" s="1"/>
      <c r="G101" s="1"/>
      <c r="H101" s="5" t="str">
        <f>IFERROR(EMB_PostCursor89[[#This Row],[L2 Cases Solv]]/EMB_PostCursor89[[#This Row],[L2 Time Utilization]],"")</f>
        <v/>
      </c>
      <c r="I101" s="8" t="str">
        <f t="shared" si="9"/>
        <v/>
      </c>
    </row>
    <row r="102" spans="1:9" x14ac:dyDescent="0.35">
      <c r="A102" s="4"/>
      <c r="B102" s="4"/>
      <c r="C102" s="1"/>
      <c r="D102" s="1"/>
      <c r="E102" s="5" t="str">
        <f>IFERROR(EMB_PostCursor89[[#This Row],[L1 Cases Solved]]/EMB_PostCursor89[[#This Row],[L1 Time Utilization]],"")</f>
        <v/>
      </c>
      <c r="F102" s="1"/>
      <c r="G102" s="1"/>
      <c r="H102" s="5" t="str">
        <f>IFERROR(EMB_PostCursor89[[#This Row],[L2 Cases Solv]]/EMB_PostCursor89[[#This Row],[L2 Time Utilization]],"")</f>
        <v/>
      </c>
      <c r="I102" s="8" t="str">
        <f t="shared" si="9"/>
        <v/>
      </c>
    </row>
    <row r="103" spans="1:9" x14ac:dyDescent="0.35">
      <c r="A103" s="4"/>
      <c r="B103" s="4"/>
      <c r="C103" s="1"/>
      <c r="D103" s="1"/>
      <c r="E103" s="5" t="str">
        <f>IFERROR(EMB_PostCursor89[[#This Row],[L1 Cases Solved]]/EMB_PostCursor89[[#This Row],[L1 Time Utilization]],"")</f>
        <v/>
      </c>
      <c r="F103" s="1"/>
      <c r="G103" s="1"/>
      <c r="H103" s="5" t="str">
        <f>IFERROR(EMB_PostCursor89[[#This Row],[L2 Cases Solv]]/EMB_PostCursor89[[#This Row],[L2 Time Utilization]],"")</f>
        <v/>
      </c>
      <c r="I103" s="8" t="str">
        <f t="shared" si="9"/>
        <v/>
      </c>
    </row>
    <row r="104" spans="1:9" x14ac:dyDescent="0.35">
      <c r="A104" s="4"/>
      <c r="B104" s="4"/>
      <c r="C104" s="1"/>
      <c r="D104" s="1"/>
      <c r="E104" s="5" t="str">
        <f>IFERROR(EMB_PostCursor89[[#This Row],[L1 Cases Solved]]/EMB_PostCursor89[[#This Row],[L1 Time Utilization]],"")</f>
        <v/>
      </c>
      <c r="F104" s="1"/>
      <c r="G104" s="1"/>
      <c r="H104" s="5" t="str">
        <f>IFERROR(EMB_PostCursor89[[#This Row],[L2 Cases Solv]]/EMB_PostCursor89[[#This Row],[L2 Time Utilization]],"")</f>
        <v/>
      </c>
      <c r="I104" s="8" t="str">
        <f t="shared" si="9"/>
        <v/>
      </c>
    </row>
    <row r="105" spans="1:9" x14ac:dyDescent="0.35">
      <c r="A105" s="4"/>
      <c r="B105" s="4"/>
      <c r="C105" s="1"/>
      <c r="D105" s="1"/>
      <c r="E105" s="5" t="str">
        <f>IFERROR(EMB_PostCursor89[[#This Row],[L1 Cases Solved]]/EMB_PostCursor89[[#This Row],[L1 Time Utilization]],"")</f>
        <v/>
      </c>
      <c r="F105" s="1"/>
      <c r="G105" s="1"/>
      <c r="H105" s="5" t="str">
        <f>IFERROR(EMB_PostCursor89[[#This Row],[L2 Cases Solv]]/EMB_PostCursor89[[#This Row],[L2 Time Utilization]],"")</f>
        <v/>
      </c>
      <c r="I105" s="8" t="str">
        <f t="shared" si="9"/>
        <v/>
      </c>
    </row>
    <row r="106" spans="1:9" x14ac:dyDescent="0.35">
      <c r="A106" s="4"/>
      <c r="B106" s="4"/>
      <c r="C106" s="1"/>
      <c r="D106" s="1"/>
      <c r="E106" s="5" t="str">
        <f>IFERROR(EMB_PostCursor89[[#This Row],[L1 Cases Solved]]/EMB_PostCursor89[[#This Row],[L1 Time Utilization]],"")</f>
        <v/>
      </c>
      <c r="F106" s="1"/>
      <c r="G106" s="1"/>
      <c r="H106" s="5" t="str">
        <f>IFERROR(EMB_PostCursor89[[#This Row],[L2 Cases Solv]]/EMB_PostCursor89[[#This Row],[L2 Time Utilization]],"")</f>
        <v/>
      </c>
      <c r="I106" s="8" t="str">
        <f t="shared" ref="I106:I130" si="10">IFERROR(F106/C106,"")</f>
        <v/>
      </c>
    </row>
    <row r="107" spans="1:9" x14ac:dyDescent="0.35">
      <c r="A107" s="4"/>
      <c r="B107" s="4"/>
      <c r="C107" s="1"/>
      <c r="D107" s="1"/>
      <c r="E107" s="5" t="str">
        <f>IFERROR(EMB_PostCursor89[[#This Row],[L1 Cases Solved]]/EMB_PostCursor89[[#This Row],[L1 Time Utilization]],"")</f>
        <v/>
      </c>
      <c r="F107" s="1"/>
      <c r="G107" s="1"/>
      <c r="H107" s="5" t="str">
        <f>IFERROR(EMB_PostCursor89[[#This Row],[L2 Cases Solv]]/EMB_PostCursor89[[#This Row],[L2 Time Utilization]],"")</f>
        <v/>
      </c>
      <c r="I107" s="8" t="str">
        <f t="shared" si="10"/>
        <v/>
      </c>
    </row>
    <row r="108" spans="1:9" x14ac:dyDescent="0.35">
      <c r="A108" s="4"/>
      <c r="B108" s="4"/>
      <c r="C108" s="1"/>
      <c r="D108" s="1"/>
      <c r="E108" s="5" t="str">
        <f>IFERROR(EMB_PostCursor89[[#This Row],[L1 Cases Solved]]/EMB_PostCursor89[[#This Row],[L1 Time Utilization]],"")</f>
        <v/>
      </c>
      <c r="F108" s="1"/>
      <c r="G108" s="1"/>
      <c r="H108" s="5" t="str">
        <f>IFERROR(EMB_PostCursor89[[#This Row],[L2 Cases Solv]]/EMB_PostCursor89[[#This Row],[L2 Time Utilization]],"")</f>
        <v/>
      </c>
      <c r="I108" s="8" t="str">
        <f t="shared" si="10"/>
        <v/>
      </c>
    </row>
    <row r="109" spans="1:9" x14ac:dyDescent="0.35">
      <c r="A109" s="4"/>
      <c r="B109" s="4"/>
      <c r="C109" s="1"/>
      <c r="D109" s="1"/>
      <c r="E109" s="5" t="str">
        <f>IFERROR(EMB_PostCursor89[[#This Row],[L1 Cases Solved]]/EMB_PostCursor89[[#This Row],[L1 Time Utilization]],"")</f>
        <v/>
      </c>
      <c r="F109" s="1"/>
      <c r="G109" s="1"/>
      <c r="H109" s="5" t="str">
        <f>IFERROR(EMB_PostCursor89[[#This Row],[L2 Cases Solv]]/EMB_PostCursor89[[#This Row],[L2 Time Utilization]],"")</f>
        <v/>
      </c>
      <c r="I109" s="8" t="str">
        <f t="shared" si="10"/>
        <v/>
      </c>
    </row>
    <row r="110" spans="1:9" x14ac:dyDescent="0.35">
      <c r="A110" s="4"/>
      <c r="B110" s="4"/>
      <c r="C110" s="1"/>
      <c r="D110" s="1"/>
      <c r="E110" s="5" t="str">
        <f>IFERROR(EMB_PostCursor89[[#This Row],[L1 Cases Solved]]/EMB_PostCursor89[[#This Row],[L1 Time Utilization]],"")</f>
        <v/>
      </c>
      <c r="F110" s="1"/>
      <c r="G110" s="1"/>
      <c r="H110" s="5" t="str">
        <f>IFERROR(EMB_PostCursor89[[#This Row],[L2 Cases Solv]]/EMB_PostCursor89[[#This Row],[L2 Time Utilization]],"")</f>
        <v/>
      </c>
      <c r="I110" s="8" t="str">
        <f t="shared" si="10"/>
        <v/>
      </c>
    </row>
    <row r="111" spans="1:9" x14ac:dyDescent="0.35">
      <c r="A111" s="4"/>
      <c r="B111" s="4"/>
      <c r="C111" s="1"/>
      <c r="D111" s="1"/>
      <c r="E111" s="5" t="str">
        <f>IFERROR(EMB_PostCursor89[[#This Row],[L1 Cases Solved]]/EMB_PostCursor89[[#This Row],[L1 Time Utilization]],"")</f>
        <v/>
      </c>
      <c r="F111" s="1"/>
      <c r="G111" s="1"/>
      <c r="H111" s="5" t="str">
        <f>IFERROR(EMB_PostCursor89[[#This Row],[L2 Cases Solv]]/EMB_PostCursor89[[#This Row],[L2 Time Utilization]],"")</f>
        <v/>
      </c>
      <c r="I111" s="8" t="str">
        <f t="shared" si="10"/>
        <v/>
      </c>
    </row>
    <row r="112" spans="1:9" x14ac:dyDescent="0.35">
      <c r="A112" s="4"/>
      <c r="B112" s="4"/>
      <c r="C112" s="1"/>
      <c r="D112" s="1"/>
      <c r="E112" s="5" t="str">
        <f>IFERROR(EMB_PostCursor89[[#This Row],[L1 Cases Solved]]/EMB_PostCursor89[[#This Row],[L1 Time Utilization]],"")</f>
        <v/>
      </c>
      <c r="F112" s="1"/>
      <c r="G112" s="1"/>
      <c r="H112" s="5" t="str">
        <f>IFERROR(EMB_PostCursor89[[#This Row],[L2 Cases Solv]]/EMB_PostCursor89[[#This Row],[L2 Time Utilization]],"")</f>
        <v/>
      </c>
      <c r="I112" s="8" t="str">
        <f t="shared" si="10"/>
        <v/>
      </c>
    </row>
    <row r="113" spans="1:9" x14ac:dyDescent="0.35">
      <c r="A113" s="4"/>
      <c r="B113" s="4"/>
      <c r="C113" s="1"/>
      <c r="D113" s="1"/>
      <c r="E113" s="5" t="str">
        <f>IFERROR(EMB_PostCursor89[[#This Row],[L1 Cases Solved]]/EMB_PostCursor89[[#This Row],[L1 Time Utilization]],"")</f>
        <v/>
      </c>
      <c r="F113" s="1"/>
      <c r="G113" s="1"/>
      <c r="H113" s="5" t="str">
        <f>IFERROR(EMB_PostCursor89[[#This Row],[L2 Cases Solv]]/EMB_PostCursor89[[#This Row],[L2 Time Utilization]],"")</f>
        <v/>
      </c>
      <c r="I113" s="8" t="str">
        <f t="shared" si="10"/>
        <v/>
      </c>
    </row>
    <row r="114" spans="1:9" x14ac:dyDescent="0.35">
      <c r="A114" s="4"/>
      <c r="B114" s="4"/>
      <c r="C114" s="1"/>
      <c r="D114" s="1"/>
      <c r="E114" s="5" t="str">
        <f>IFERROR(EMB_PostCursor89[[#This Row],[L1 Cases Solved]]/EMB_PostCursor89[[#This Row],[L1 Time Utilization]],"")</f>
        <v/>
      </c>
      <c r="F114" s="1"/>
      <c r="G114" s="1"/>
      <c r="H114" s="5" t="str">
        <f>IFERROR(EMB_PostCursor89[[#This Row],[L2 Cases Solv]]/EMB_PostCursor89[[#This Row],[L2 Time Utilization]],"")</f>
        <v/>
      </c>
      <c r="I114" s="8" t="str">
        <f t="shared" si="10"/>
        <v/>
      </c>
    </row>
    <row r="115" spans="1:9" x14ac:dyDescent="0.35">
      <c r="A115" s="4"/>
      <c r="B115" s="4"/>
      <c r="C115" s="1"/>
      <c r="D115" s="1"/>
      <c r="E115" s="5" t="str">
        <f>IFERROR(EMB_PostCursor89[[#This Row],[L1 Cases Solved]]/EMB_PostCursor89[[#This Row],[L1 Time Utilization]],"")</f>
        <v/>
      </c>
      <c r="F115" s="1"/>
      <c r="G115" s="1"/>
      <c r="H115" s="5" t="str">
        <f>IFERROR(EMB_PostCursor89[[#This Row],[L2 Cases Solv]]/EMB_PostCursor89[[#This Row],[L2 Time Utilization]],"")</f>
        <v/>
      </c>
      <c r="I115" s="8" t="str">
        <f t="shared" si="10"/>
        <v/>
      </c>
    </row>
    <row r="116" spans="1:9" x14ac:dyDescent="0.35">
      <c r="A116" s="4"/>
      <c r="B116" s="4"/>
      <c r="C116" s="1"/>
      <c r="D116" s="1"/>
      <c r="E116" s="5" t="str">
        <f>IFERROR(EMB_PostCursor89[[#This Row],[L1 Cases Solved]]/EMB_PostCursor89[[#This Row],[L1 Time Utilization]],"")</f>
        <v/>
      </c>
      <c r="F116" s="1"/>
      <c r="G116" s="1"/>
      <c r="H116" s="5" t="str">
        <f>IFERROR(EMB_PostCursor89[[#This Row],[L2 Cases Solv]]/EMB_PostCursor89[[#This Row],[L2 Time Utilization]],"")</f>
        <v/>
      </c>
      <c r="I116" s="8" t="str">
        <f t="shared" si="10"/>
        <v/>
      </c>
    </row>
    <row r="117" spans="1:9" x14ac:dyDescent="0.35">
      <c r="A117" s="4"/>
      <c r="B117" s="4"/>
      <c r="C117" s="1"/>
      <c r="D117" s="1"/>
      <c r="E117" s="5" t="str">
        <f>IFERROR(EMB_PostCursor89[[#This Row],[L1 Cases Solved]]/EMB_PostCursor89[[#This Row],[L1 Time Utilization]],"")</f>
        <v/>
      </c>
      <c r="F117" s="1"/>
      <c r="G117" s="1"/>
      <c r="H117" s="5" t="str">
        <f>IFERROR(EMB_PostCursor89[[#This Row],[L2 Cases Solv]]/EMB_PostCursor89[[#This Row],[L2 Time Utilization]],"")</f>
        <v/>
      </c>
      <c r="I117" s="8" t="str">
        <f t="shared" si="10"/>
        <v/>
      </c>
    </row>
    <row r="118" spans="1:9" x14ac:dyDescent="0.35">
      <c r="A118" s="4"/>
      <c r="B118" s="4"/>
      <c r="C118" s="1"/>
      <c r="D118" s="1"/>
      <c r="E118" s="5" t="str">
        <f>IFERROR(EMB_PostCursor89[[#This Row],[L1 Cases Solved]]/EMB_PostCursor89[[#This Row],[L1 Time Utilization]],"")</f>
        <v/>
      </c>
      <c r="F118" s="1"/>
      <c r="G118" s="1"/>
      <c r="H118" s="5" t="str">
        <f>IFERROR(EMB_PostCursor89[[#This Row],[L2 Cases Solv]]/EMB_PostCursor89[[#This Row],[L2 Time Utilization]],"")</f>
        <v/>
      </c>
      <c r="I118" s="8" t="str">
        <f t="shared" si="10"/>
        <v/>
      </c>
    </row>
    <row r="119" spans="1:9" x14ac:dyDescent="0.35">
      <c r="A119" s="4"/>
      <c r="B119" s="4"/>
      <c r="C119" s="1"/>
      <c r="D119" s="1"/>
      <c r="E119" s="5" t="str">
        <f>IFERROR(EMB_PostCursor89[[#This Row],[L1 Cases Solved]]/EMB_PostCursor89[[#This Row],[L1 Time Utilization]],"")</f>
        <v/>
      </c>
      <c r="F119" s="1"/>
      <c r="G119" s="1"/>
      <c r="H119" s="5" t="str">
        <f>IFERROR(EMB_PostCursor89[[#This Row],[L2 Cases Solv]]/EMB_PostCursor89[[#This Row],[L2 Time Utilization]],"")</f>
        <v/>
      </c>
      <c r="I119" s="8" t="str">
        <f t="shared" si="10"/>
        <v/>
      </c>
    </row>
    <row r="120" spans="1:9" x14ac:dyDescent="0.35">
      <c r="A120" s="4"/>
      <c r="B120" s="4"/>
      <c r="C120" s="1"/>
      <c r="D120" s="1"/>
      <c r="E120" s="5" t="str">
        <f>IFERROR(EMB_PostCursor89[[#This Row],[L1 Cases Solved]]/EMB_PostCursor89[[#This Row],[L1 Time Utilization]],"")</f>
        <v/>
      </c>
      <c r="F120" s="1"/>
      <c r="G120" s="1"/>
      <c r="H120" s="5" t="str">
        <f>IFERROR(EMB_PostCursor89[[#This Row],[L2 Cases Solv]]/EMB_PostCursor89[[#This Row],[L2 Time Utilization]],"")</f>
        <v/>
      </c>
      <c r="I120" s="8" t="str">
        <f t="shared" si="10"/>
        <v/>
      </c>
    </row>
    <row r="121" spans="1:9" x14ac:dyDescent="0.35">
      <c r="A121" s="4"/>
      <c r="B121" s="4"/>
      <c r="C121" s="1"/>
      <c r="D121" s="1"/>
      <c r="E121" s="5" t="str">
        <f>IFERROR(EMB_PostCursor89[[#This Row],[L1 Cases Solved]]/EMB_PostCursor89[[#This Row],[L1 Time Utilization]],"")</f>
        <v/>
      </c>
      <c r="F121" s="1"/>
      <c r="G121" s="1"/>
      <c r="H121" s="5" t="str">
        <f>IFERROR(EMB_PostCursor89[[#This Row],[L2 Cases Solv]]/EMB_PostCursor89[[#This Row],[L2 Time Utilization]],"")</f>
        <v/>
      </c>
      <c r="I121" s="8" t="str">
        <f t="shared" si="10"/>
        <v/>
      </c>
    </row>
    <row r="122" spans="1:9" x14ac:dyDescent="0.35">
      <c r="A122" s="4"/>
      <c r="B122" s="4"/>
      <c r="C122" s="1"/>
      <c r="D122" s="1"/>
      <c r="E122" s="5" t="str">
        <f>IFERROR(EMB_PostCursor89[[#This Row],[L1 Cases Solved]]/EMB_PostCursor89[[#This Row],[L1 Time Utilization]],"")</f>
        <v/>
      </c>
      <c r="F122" s="1"/>
      <c r="G122" s="1"/>
      <c r="H122" s="5" t="str">
        <f>IFERROR(EMB_PostCursor89[[#This Row],[L2 Cases Solv]]/EMB_PostCursor89[[#This Row],[L2 Time Utilization]],"")</f>
        <v/>
      </c>
      <c r="I122" s="8" t="str">
        <f t="shared" si="10"/>
        <v/>
      </c>
    </row>
    <row r="123" spans="1:9" x14ac:dyDescent="0.35">
      <c r="A123" s="4"/>
      <c r="B123" s="4"/>
      <c r="C123" s="1"/>
      <c r="D123" s="1"/>
      <c r="E123" s="5" t="str">
        <f>IFERROR(EMB_PostCursor89[[#This Row],[L1 Cases Solved]]/EMB_PostCursor89[[#This Row],[L1 Time Utilization]],"")</f>
        <v/>
      </c>
      <c r="F123" s="1"/>
      <c r="G123" s="1"/>
      <c r="H123" s="5" t="str">
        <f>IFERROR(EMB_PostCursor89[[#This Row],[L2 Cases Solv]]/EMB_PostCursor89[[#This Row],[L2 Time Utilization]],"")</f>
        <v/>
      </c>
      <c r="I123" s="8" t="str">
        <f t="shared" si="10"/>
        <v/>
      </c>
    </row>
    <row r="124" spans="1:9" x14ac:dyDescent="0.35">
      <c r="A124" s="4"/>
      <c r="B124" s="4"/>
      <c r="C124" s="1"/>
      <c r="D124" s="1"/>
      <c r="E124" s="5" t="str">
        <f>IFERROR(EMB_PostCursor89[[#This Row],[L1 Cases Solved]]/EMB_PostCursor89[[#This Row],[L1 Time Utilization]],"")</f>
        <v/>
      </c>
      <c r="F124" s="1"/>
      <c r="G124" s="1"/>
      <c r="H124" s="5" t="str">
        <f>IFERROR(EMB_PostCursor89[[#This Row],[L2 Cases Solv]]/EMB_PostCursor89[[#This Row],[L2 Time Utilization]],"")</f>
        <v/>
      </c>
      <c r="I124" s="8" t="str">
        <f t="shared" si="10"/>
        <v/>
      </c>
    </row>
    <row r="125" spans="1:9" x14ac:dyDescent="0.35">
      <c r="A125" s="4"/>
      <c r="B125" s="4"/>
      <c r="C125" s="1"/>
      <c r="D125" s="1"/>
      <c r="E125" s="5" t="str">
        <f>IFERROR(EMB_PostCursor89[[#This Row],[L1 Cases Solved]]/EMB_PostCursor89[[#This Row],[L1 Time Utilization]],"")</f>
        <v/>
      </c>
      <c r="F125" s="1"/>
      <c r="G125" s="1"/>
      <c r="H125" s="5" t="str">
        <f>IFERROR(EMB_PostCursor89[[#This Row],[L2 Cases Solv]]/EMB_PostCursor89[[#This Row],[L2 Time Utilization]],"")</f>
        <v/>
      </c>
      <c r="I125" s="8" t="str">
        <f t="shared" si="10"/>
        <v/>
      </c>
    </row>
    <row r="126" spans="1:9" x14ac:dyDescent="0.35">
      <c r="A126" s="4"/>
      <c r="B126" s="4"/>
      <c r="C126" s="1"/>
      <c r="D126" s="1"/>
      <c r="E126" s="5" t="str">
        <f>IFERROR(EMB_PostCursor89[[#This Row],[L1 Cases Solved]]/EMB_PostCursor89[[#This Row],[L1 Time Utilization]],"")</f>
        <v/>
      </c>
      <c r="F126" s="1"/>
      <c r="G126" s="1"/>
      <c r="H126" s="5" t="str">
        <f>IFERROR(EMB_PostCursor89[[#This Row],[L2 Cases Solv]]/EMB_PostCursor89[[#This Row],[L2 Time Utilization]],"")</f>
        <v/>
      </c>
      <c r="I126" s="8" t="str">
        <f t="shared" si="10"/>
        <v/>
      </c>
    </row>
    <row r="127" spans="1:9" x14ac:dyDescent="0.35">
      <c r="A127" s="4"/>
      <c r="B127" s="4"/>
      <c r="C127" s="1"/>
      <c r="D127" s="1"/>
      <c r="E127" s="5" t="str">
        <f>IFERROR(EMB_PostCursor89[[#This Row],[L1 Cases Solved]]/EMB_PostCursor89[[#This Row],[L1 Time Utilization]],"")</f>
        <v/>
      </c>
      <c r="F127" s="1"/>
      <c r="G127" s="1"/>
      <c r="H127" s="5" t="str">
        <f>IFERROR(EMB_PostCursor89[[#This Row],[L2 Cases Solv]]/EMB_PostCursor89[[#This Row],[L2 Time Utilization]],"")</f>
        <v/>
      </c>
      <c r="I127" s="8" t="str">
        <f t="shared" si="10"/>
        <v/>
      </c>
    </row>
    <row r="128" spans="1:9" x14ac:dyDescent="0.35">
      <c r="A128" s="4"/>
      <c r="B128" s="4"/>
      <c r="C128" s="1"/>
      <c r="D128" s="1"/>
      <c r="E128" s="5" t="str">
        <f>IFERROR(EMB_PostCursor89[[#This Row],[L1 Cases Solved]]/EMB_PostCursor89[[#This Row],[L1 Time Utilization]],"")</f>
        <v/>
      </c>
      <c r="F128" s="1"/>
      <c r="G128" s="1"/>
      <c r="H128" s="5" t="str">
        <f>IFERROR(EMB_PostCursor89[[#This Row],[L2 Cases Solv]]/EMB_PostCursor89[[#This Row],[L2 Time Utilization]],"")</f>
        <v/>
      </c>
      <c r="I128" s="8" t="str">
        <f t="shared" si="10"/>
        <v/>
      </c>
    </row>
    <row r="129" spans="1:9" x14ac:dyDescent="0.35">
      <c r="A129" s="4"/>
      <c r="B129" s="4"/>
      <c r="C129" s="1"/>
      <c r="D129" s="1"/>
      <c r="E129" s="5" t="str">
        <f>IFERROR(EMB_PostCursor89[[#This Row],[L1 Cases Solved]]/EMB_PostCursor89[[#This Row],[L1 Time Utilization]],"")</f>
        <v/>
      </c>
      <c r="F129" s="1"/>
      <c r="G129" s="1"/>
      <c r="H129" s="5" t="str">
        <f>IFERROR(EMB_PostCursor89[[#This Row],[L2 Cases Solv]]/EMB_PostCursor89[[#This Row],[L2 Time Utilization]],"")</f>
        <v/>
      </c>
      <c r="I129" s="8" t="str">
        <f t="shared" si="10"/>
        <v/>
      </c>
    </row>
    <row r="130" spans="1:9" x14ac:dyDescent="0.35">
      <c r="A130" s="4"/>
      <c r="B130" s="4"/>
      <c r="C130" s="1"/>
      <c r="D130" s="1"/>
      <c r="E130" s="5" t="str">
        <f>IFERROR(EMB_PostCursor89[[#This Row],[L1 Cases Solved]]/EMB_PostCursor89[[#This Row],[L1 Time Utilization]],"")</f>
        <v/>
      </c>
      <c r="F130" s="1"/>
      <c r="G130" s="1"/>
      <c r="H130" s="5" t="str">
        <f>IFERROR(EMB_PostCursor89[[#This Row],[L2 Cases Solv]]/EMB_PostCursor89[[#This Row],[L2 Time Utilization]],"")</f>
        <v/>
      </c>
      <c r="I130" s="8" t="str">
        <f t="shared" si="10"/>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89489-9E71-4866-AB7C-86B1FDFAA36E}">
  <dimension ref="A2:C16"/>
  <sheetViews>
    <sheetView showGridLines="0" workbookViewId="0">
      <selection activeCell="F13" sqref="F13"/>
    </sheetView>
  </sheetViews>
  <sheetFormatPr defaultRowHeight="14.5" x14ac:dyDescent="0.35"/>
  <cols>
    <col min="1" max="1" width="10.7265625" bestFit="1" customWidth="1"/>
    <col min="2" max="2" width="37.6328125" bestFit="1" customWidth="1"/>
    <col min="3" max="3" width="14.453125" bestFit="1" customWidth="1"/>
  </cols>
  <sheetData>
    <row r="2" spans="1:3" x14ac:dyDescent="0.35">
      <c r="A2" s="12" t="s">
        <v>7</v>
      </c>
      <c r="B2" t="s">
        <v>12</v>
      </c>
    </row>
    <row r="4" spans="1:3" x14ac:dyDescent="0.35">
      <c r="A4" s="12" t="s">
        <v>18</v>
      </c>
      <c r="B4" t="s">
        <v>19</v>
      </c>
      <c r="C4" t="s">
        <v>20</v>
      </c>
    </row>
    <row r="5" spans="1:3" x14ac:dyDescent="0.35">
      <c r="A5" s="13">
        <v>1</v>
      </c>
      <c r="B5" s="11">
        <v>7075</v>
      </c>
      <c r="C5" s="11">
        <v>2241</v>
      </c>
    </row>
    <row r="6" spans="1:3" x14ac:dyDescent="0.35">
      <c r="A6" s="13">
        <v>2</v>
      </c>
      <c r="B6" s="11">
        <v>5690</v>
      </c>
      <c r="C6" s="11">
        <v>3078</v>
      </c>
    </row>
    <row r="7" spans="1:3" x14ac:dyDescent="0.35">
      <c r="A7" s="13">
        <v>3</v>
      </c>
      <c r="B7" s="11">
        <v>4032</v>
      </c>
      <c r="C7" s="11">
        <v>3313</v>
      </c>
    </row>
    <row r="8" spans="1:3" x14ac:dyDescent="0.35">
      <c r="A8" s="13">
        <v>4</v>
      </c>
      <c r="B8" s="11">
        <v>3123</v>
      </c>
      <c r="C8" s="11">
        <v>1353</v>
      </c>
    </row>
    <row r="9" spans="1:3" x14ac:dyDescent="0.35">
      <c r="A9" s="13">
        <v>5</v>
      </c>
      <c r="B9" s="11">
        <v>4038</v>
      </c>
      <c r="C9" s="11">
        <v>1273</v>
      </c>
    </row>
    <row r="10" spans="1:3" x14ac:dyDescent="0.35">
      <c r="A10" s="13">
        <v>6</v>
      </c>
      <c r="B10" s="11">
        <v>3118</v>
      </c>
      <c r="C10" s="11">
        <v>639</v>
      </c>
    </row>
    <row r="11" spans="1:3" x14ac:dyDescent="0.35">
      <c r="A11" s="13">
        <v>7</v>
      </c>
      <c r="B11" s="11">
        <v>6402</v>
      </c>
      <c r="C11" s="11">
        <v>1183</v>
      </c>
    </row>
    <row r="12" spans="1:3" x14ac:dyDescent="0.35">
      <c r="A12" s="13">
        <v>8</v>
      </c>
      <c r="B12" s="11">
        <v>12745</v>
      </c>
      <c r="C12" s="11">
        <v>4402</v>
      </c>
    </row>
    <row r="13" spans="1:3" x14ac:dyDescent="0.35">
      <c r="A13" s="13">
        <v>9</v>
      </c>
      <c r="B13" s="11">
        <v>17063</v>
      </c>
      <c r="C13" s="11">
        <v>6397</v>
      </c>
    </row>
    <row r="14" spans="1:3" x14ac:dyDescent="0.35">
      <c r="A14" s="13">
        <v>10</v>
      </c>
      <c r="B14" s="11">
        <v>14804</v>
      </c>
      <c r="C14" s="11">
        <v>5533</v>
      </c>
    </row>
    <row r="15" spans="1:3" x14ac:dyDescent="0.35">
      <c r="A15" s="13">
        <v>11</v>
      </c>
      <c r="B15" s="11">
        <v>16569</v>
      </c>
      <c r="C15" s="11">
        <v>5894</v>
      </c>
    </row>
    <row r="16" spans="1:3" x14ac:dyDescent="0.35">
      <c r="A16" s="13" t="s">
        <v>15</v>
      </c>
      <c r="B16" s="11">
        <v>94659</v>
      </c>
      <c r="C16" s="11">
        <v>35306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17DBE-3FAE-4E84-982B-5625CB201B12}">
  <dimension ref="A1:C15"/>
  <sheetViews>
    <sheetView showGridLines="0" workbookViewId="0">
      <selection activeCell="F5" sqref="F5"/>
    </sheetView>
  </sheetViews>
  <sheetFormatPr defaultRowHeight="14.5" x14ac:dyDescent="0.35"/>
  <cols>
    <col min="1" max="1" width="10.7265625" bestFit="1" customWidth="1"/>
    <col min="2" max="2" width="37.6328125" bestFit="1" customWidth="1"/>
    <col min="3" max="3" width="17.453125" bestFit="1" customWidth="1"/>
  </cols>
  <sheetData>
    <row r="1" spans="1:3" x14ac:dyDescent="0.35">
      <c r="A1" s="12" t="s">
        <v>7</v>
      </c>
      <c r="B1" t="s">
        <v>12</v>
      </c>
    </row>
    <row r="3" spans="1:3" x14ac:dyDescent="0.35">
      <c r="A3" s="12" t="s">
        <v>1</v>
      </c>
      <c r="B3" s="14" t="s">
        <v>21</v>
      </c>
      <c r="C3" s="14" t="s">
        <v>22</v>
      </c>
    </row>
    <row r="4" spans="1:3" x14ac:dyDescent="0.35">
      <c r="A4" s="13">
        <v>1</v>
      </c>
      <c r="B4" s="11">
        <v>121.06</v>
      </c>
      <c r="C4" s="11">
        <v>27.99</v>
      </c>
    </row>
    <row r="5" spans="1:3" x14ac:dyDescent="0.35">
      <c r="A5" s="13">
        <v>2</v>
      </c>
      <c r="B5" s="11">
        <v>102.25</v>
      </c>
      <c r="C5" s="11">
        <v>33.07</v>
      </c>
    </row>
    <row r="6" spans="1:3" x14ac:dyDescent="0.35">
      <c r="A6" s="13">
        <v>3</v>
      </c>
      <c r="B6" s="11">
        <v>65.349999999999994</v>
      </c>
      <c r="C6" s="11">
        <v>38.32</v>
      </c>
    </row>
    <row r="7" spans="1:3" x14ac:dyDescent="0.35">
      <c r="A7" s="13">
        <v>4</v>
      </c>
      <c r="B7" s="11">
        <v>63.61</v>
      </c>
      <c r="C7" s="11">
        <v>16.2</v>
      </c>
    </row>
    <row r="8" spans="1:3" x14ac:dyDescent="0.35">
      <c r="A8" s="13">
        <v>5</v>
      </c>
      <c r="B8" s="11">
        <v>55.94</v>
      </c>
      <c r="C8" s="11">
        <v>44.82</v>
      </c>
    </row>
    <row r="9" spans="1:3" x14ac:dyDescent="0.35">
      <c r="A9" s="13">
        <v>6</v>
      </c>
      <c r="B9" s="11">
        <v>66.489999999999995</v>
      </c>
      <c r="C9" s="11">
        <v>9.07</v>
      </c>
    </row>
    <row r="10" spans="1:3" x14ac:dyDescent="0.35">
      <c r="A10" s="13">
        <v>7</v>
      </c>
      <c r="B10" s="11">
        <v>157.1</v>
      </c>
      <c r="C10" s="11">
        <v>26.99</v>
      </c>
    </row>
    <row r="11" spans="1:3" x14ac:dyDescent="0.35">
      <c r="A11" s="13">
        <v>8</v>
      </c>
      <c r="B11" s="11">
        <v>274.87</v>
      </c>
      <c r="C11" s="11">
        <v>83.61</v>
      </c>
    </row>
    <row r="12" spans="1:3" x14ac:dyDescent="0.35">
      <c r="A12" s="13">
        <v>9</v>
      </c>
      <c r="B12" s="11">
        <v>398.72</v>
      </c>
      <c r="C12" s="11">
        <v>93.47</v>
      </c>
    </row>
    <row r="13" spans="1:3" x14ac:dyDescent="0.35">
      <c r="A13" s="13">
        <v>10</v>
      </c>
      <c r="B13" s="11">
        <v>345.15</v>
      </c>
      <c r="C13" s="11">
        <v>91.7</v>
      </c>
    </row>
    <row r="14" spans="1:3" x14ac:dyDescent="0.35">
      <c r="A14" s="13">
        <v>11</v>
      </c>
      <c r="B14" s="11">
        <v>384.98</v>
      </c>
      <c r="C14" s="11">
        <v>99.27</v>
      </c>
    </row>
    <row r="15" spans="1:3" x14ac:dyDescent="0.35">
      <c r="A15" s="13" t="s">
        <v>15</v>
      </c>
      <c r="B15" s="11">
        <v>2035.52</v>
      </c>
      <c r="C15" s="11">
        <v>564.51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10D8-5C62-41D9-841A-D1267E7DE755}">
  <dimension ref="A1:C15"/>
  <sheetViews>
    <sheetView showGridLines="0" workbookViewId="0">
      <selection activeCell="F5" sqref="F5"/>
    </sheetView>
  </sheetViews>
  <sheetFormatPr defaultRowHeight="14.5" x14ac:dyDescent="0.35"/>
  <cols>
    <col min="1" max="1" width="10.7265625" bestFit="1" customWidth="1"/>
    <col min="2" max="2" width="37.6328125" bestFit="1" customWidth="1"/>
    <col min="3" max="3" width="13.90625" bestFit="1" customWidth="1"/>
  </cols>
  <sheetData>
    <row r="1" spans="1:3" x14ac:dyDescent="0.35">
      <c r="A1" s="12" t="s">
        <v>7</v>
      </c>
      <c r="B1" t="s">
        <v>12</v>
      </c>
    </row>
    <row r="3" spans="1:3" x14ac:dyDescent="0.35">
      <c r="A3" s="12" t="s">
        <v>1</v>
      </c>
      <c r="B3" s="14" t="s">
        <v>23</v>
      </c>
      <c r="C3" s="14" t="s">
        <v>24</v>
      </c>
    </row>
    <row r="4" spans="1:3" x14ac:dyDescent="0.35">
      <c r="A4" s="13">
        <v>1</v>
      </c>
      <c r="B4" s="15">
        <v>58.442094829010408</v>
      </c>
      <c r="C4" s="15">
        <v>80.064308681672031</v>
      </c>
    </row>
    <row r="5" spans="1:3" x14ac:dyDescent="0.35">
      <c r="A5" s="13">
        <v>2</v>
      </c>
      <c r="B5" s="15">
        <v>55.647921760391199</v>
      </c>
      <c r="C5" s="15">
        <v>93.07529482915028</v>
      </c>
    </row>
    <row r="6" spans="1:3" x14ac:dyDescent="0.35">
      <c r="A6" s="13">
        <v>3</v>
      </c>
      <c r="B6" s="15">
        <v>61.69854628921194</v>
      </c>
      <c r="C6" s="15">
        <v>86.456158663883087</v>
      </c>
    </row>
    <row r="7" spans="1:3" x14ac:dyDescent="0.35">
      <c r="A7" s="13">
        <v>4</v>
      </c>
      <c r="B7" s="15">
        <v>49.096054079547244</v>
      </c>
      <c r="C7" s="15">
        <v>83.518518518518519</v>
      </c>
    </row>
    <row r="8" spans="1:3" x14ac:dyDescent="0.35">
      <c r="A8" s="13">
        <v>5</v>
      </c>
      <c r="B8" s="15">
        <v>72.184483375044692</v>
      </c>
      <c r="C8" s="15">
        <v>28.402498884426596</v>
      </c>
    </row>
    <row r="9" spans="1:3" x14ac:dyDescent="0.35">
      <c r="A9" s="13">
        <v>6</v>
      </c>
      <c r="B9" s="15">
        <v>46.894269815009778</v>
      </c>
      <c r="C9" s="15">
        <v>70.452039691289968</v>
      </c>
    </row>
    <row r="10" spans="1:3" x14ac:dyDescent="0.35">
      <c r="A10" s="13">
        <v>7</v>
      </c>
      <c r="B10" s="15">
        <v>40.751113940165503</v>
      </c>
      <c r="C10" s="15">
        <v>43.831048536495004</v>
      </c>
    </row>
    <row r="11" spans="1:3" x14ac:dyDescent="0.35">
      <c r="A11" s="13">
        <v>8</v>
      </c>
      <c r="B11" s="15">
        <v>46.367373667551931</v>
      </c>
      <c r="C11" s="15">
        <v>52.649204640593233</v>
      </c>
    </row>
    <row r="12" spans="1:3" x14ac:dyDescent="0.35">
      <c r="A12" s="13">
        <v>9</v>
      </c>
      <c r="B12" s="15">
        <v>42.794442215088282</v>
      </c>
      <c r="C12" s="15">
        <v>68.439071359794582</v>
      </c>
    </row>
    <row r="13" spans="1:3" x14ac:dyDescent="0.35">
      <c r="A13" s="13">
        <v>10</v>
      </c>
      <c r="B13" s="15">
        <v>42.891496450818487</v>
      </c>
      <c r="C13" s="15">
        <v>60.338058887677207</v>
      </c>
    </row>
    <row r="14" spans="1:3" x14ac:dyDescent="0.35">
      <c r="A14" s="13">
        <v>11</v>
      </c>
      <c r="B14" s="15">
        <v>43.038599407761438</v>
      </c>
      <c r="C14" s="15">
        <v>59.37342600987207</v>
      </c>
    </row>
    <row r="15" spans="1:3" x14ac:dyDescent="0.35">
      <c r="A15" s="13" t="s">
        <v>15</v>
      </c>
      <c r="B15" s="15">
        <v>559.806395829601</v>
      </c>
      <c r="C15" s="15">
        <v>726.59962870337267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D823-228E-44A8-9EBE-149F6B4BCA99}">
  <dimension ref="A1:B15"/>
  <sheetViews>
    <sheetView showGridLines="0" tabSelected="1" workbookViewId="0">
      <selection activeCell="H10" sqref="H10"/>
    </sheetView>
  </sheetViews>
  <sheetFormatPr defaultRowHeight="14.5" x14ac:dyDescent="0.35"/>
  <cols>
    <col min="1" max="1" width="10.7265625" bestFit="1" customWidth="1"/>
    <col min="2" max="2" width="37.6328125" bestFit="1" customWidth="1"/>
  </cols>
  <sheetData>
    <row r="1" spans="1:2" x14ac:dyDescent="0.35">
      <c r="A1" s="12" t="s">
        <v>7</v>
      </c>
      <c r="B1" t="s">
        <v>12</v>
      </c>
    </row>
    <row r="3" spans="1:2" x14ac:dyDescent="0.35">
      <c r="A3" s="12" t="s">
        <v>1</v>
      </c>
      <c r="B3" s="17" t="s">
        <v>25</v>
      </c>
    </row>
    <row r="4" spans="1:2" x14ac:dyDescent="0.35">
      <c r="A4" s="13">
        <v>1</v>
      </c>
      <c r="B4" s="16">
        <v>0.31674911660777383</v>
      </c>
    </row>
    <row r="5" spans="1:2" x14ac:dyDescent="0.35">
      <c r="A5" s="13">
        <v>2</v>
      </c>
      <c r="B5" s="16">
        <v>0.54094903339191569</v>
      </c>
    </row>
    <row r="6" spans="1:2" x14ac:dyDescent="0.35">
      <c r="A6" s="13">
        <v>3</v>
      </c>
      <c r="B6" s="16">
        <v>0.82167658730158732</v>
      </c>
    </row>
    <row r="7" spans="1:2" x14ac:dyDescent="0.35">
      <c r="A7" s="13">
        <v>4</v>
      </c>
      <c r="B7" s="16">
        <v>0.43323727185398653</v>
      </c>
    </row>
    <row r="8" spans="1:2" x14ac:dyDescent="0.35">
      <c r="A8" s="13">
        <v>5</v>
      </c>
      <c r="B8" s="16">
        <v>0.31525507677067854</v>
      </c>
    </row>
    <row r="9" spans="1:2" x14ac:dyDescent="0.35">
      <c r="A9" s="13">
        <v>6</v>
      </c>
      <c r="B9" s="16">
        <v>0.20493906350224503</v>
      </c>
    </row>
    <row r="10" spans="1:2" x14ac:dyDescent="0.35">
      <c r="A10" s="13">
        <v>7</v>
      </c>
      <c r="B10" s="16">
        <v>0.18478600437363324</v>
      </c>
    </row>
    <row r="11" spans="1:2" x14ac:dyDescent="0.35">
      <c r="A11" s="13">
        <v>8</v>
      </c>
      <c r="B11" s="16">
        <v>0.34539034915653199</v>
      </c>
    </row>
    <row r="12" spans="1:2" x14ac:dyDescent="0.35">
      <c r="A12" s="13">
        <v>9</v>
      </c>
      <c r="B12" s="16">
        <v>0.37490476469554007</v>
      </c>
    </row>
    <row r="13" spans="1:2" x14ac:dyDescent="0.35">
      <c r="A13" s="13">
        <v>10</v>
      </c>
      <c r="B13" s="16">
        <v>0.37375033774655497</v>
      </c>
    </row>
    <row r="14" spans="1:2" x14ac:dyDescent="0.35">
      <c r="A14" s="13">
        <v>11</v>
      </c>
      <c r="B14" s="16">
        <v>0.35572454583861429</v>
      </c>
    </row>
    <row r="15" spans="1:2" x14ac:dyDescent="0.35">
      <c r="A15" s="13" t="s">
        <v>15</v>
      </c>
      <c r="B15" s="11">
        <v>4.2673621512390625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Routing</vt:lpstr>
      <vt:lpstr>Data</vt:lpstr>
      <vt:lpstr>Cases-solved</vt:lpstr>
      <vt:lpstr>Time-Utilization</vt:lpstr>
      <vt:lpstr>Productivity</vt:lpstr>
      <vt:lpstr>Sample %</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raj, Arangi</dc:creator>
  <cp:lastModifiedBy>Sai raj, Arangi</cp:lastModifiedBy>
  <dcterms:created xsi:type="dcterms:W3CDTF">2024-03-04T14:32:25Z</dcterms:created>
  <dcterms:modified xsi:type="dcterms:W3CDTF">2024-09-22T11:21:10Z</dcterms:modified>
</cp:coreProperties>
</file>