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1140" yWindow="1140" windowWidth="14400" windowHeight="7270" tabRatio="887" firstSheet="3" activeTab="8"/>
  </bookViews>
  <sheets>
    <sheet name="logincred" sheetId="2" r:id="rId1"/>
    <sheet name="ExistingEmaillogin" sheetId="3" r:id="rId2"/>
    <sheet name="emaildata" sheetId="4" r:id="rId3"/>
    <sheet name="MobileNumberFree" sheetId="5" r:id="rId4"/>
    <sheet name="MobileNumberUpi" sheetId="6" r:id="rId5"/>
    <sheet name="RazorPay" sheetId="7" r:id="rId6"/>
    <sheet name="ApplicationLogin" sheetId="8" r:id="rId7"/>
    <sheet name="Evaluator" sheetId="9" r:id="rId8"/>
    <sheet name="OrderRazorPayValidation" sheetId="11" r:id="rId9"/>
    <sheet name="OrderRazorPayValidation(payer)" sheetId="12" r:id="rId10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9"/>
  <c r="R7" s="1"/>
  <c r="K7" s="1"/>
  <c r="P2"/>
  <c r="K2"/>
  <c r="L2" s="1"/>
  <c r="M2" s="1"/>
  <c r="Q2" l="1"/>
  <c r="N2"/>
  <c r="O2" s="1"/>
  <c r="P7"/>
  <c r="L7"/>
  <c r="Q7" l="1"/>
  <c r="N7"/>
  <c r="O7" s="1"/>
  <c r="M7"/>
</calcChain>
</file>

<file path=xl/sharedStrings.xml><?xml version="1.0" encoding="utf-8"?>
<sst xmlns="http://schemas.openxmlformats.org/spreadsheetml/2006/main" count="269" uniqueCount="139">
  <si>
    <t>Username</t>
  </si>
  <si>
    <t>Password</t>
  </si>
  <si>
    <t>Namo@12345</t>
  </si>
  <si>
    <t>a_fname</t>
  </si>
  <si>
    <t>a_lname</t>
  </si>
  <si>
    <t>a_mail</t>
  </si>
  <si>
    <t>a_mobile</t>
  </si>
  <si>
    <t>jakkamsairam333@gmail.com</t>
  </si>
  <si>
    <t>jakkam</t>
  </si>
  <si>
    <t>Test Case ID</t>
  </si>
  <si>
    <t>Checkout_001_OnlyFree</t>
  </si>
  <si>
    <t>b_fname</t>
  </si>
  <si>
    <t>b_lname</t>
  </si>
  <si>
    <t>b_mobile</t>
  </si>
  <si>
    <t>Sairam</t>
  </si>
  <si>
    <t>interstedIn</t>
  </si>
  <si>
    <t>canuhelpwith</t>
  </si>
  <si>
    <t>AboutMe</t>
  </si>
  <si>
    <t>Pitch</t>
  </si>
  <si>
    <t>robotics</t>
  </si>
  <si>
    <t>automobile</t>
  </si>
  <si>
    <t>Hi there! I'm sairam, a walking paradox of caffeine-fueled energy and occasional nap enthusiast. By day, I'm a Qa, tackling tasks with the grace of a ninja and the charm of a puppy. By night, I transform into a Netflix connoisseur, expertly navigating the treacherous waters of endless scrolling</t>
  </si>
  <si>
    <t>Picture this: You, cruising down the highway with the wind in your hair and your favorite tunes blasting from the speakers. Whether you're a speed demon or a laid-back Sunday driver, our range of automobiles has something for everyone.</t>
  </si>
  <si>
    <t>sairam@eventtitans.com</t>
  </si>
  <si>
    <t>Email</t>
  </si>
  <si>
    <t>coupon_code</t>
  </si>
  <si>
    <t>jakkamsairam3@gmail.com</t>
  </si>
  <si>
    <t>BuyFor_Attendee</t>
  </si>
  <si>
    <t>fname_buyer</t>
  </si>
  <si>
    <t>lname_buyer</t>
  </si>
  <si>
    <t>mobile_buyer</t>
  </si>
  <si>
    <t>sairam</t>
  </si>
  <si>
    <t>No</t>
  </si>
  <si>
    <t>A_fname</t>
  </si>
  <si>
    <t>A_lname</t>
  </si>
  <si>
    <t>A_Email</t>
  </si>
  <si>
    <t>A_mobile</t>
  </si>
  <si>
    <t>company name_A</t>
  </si>
  <si>
    <t>Job title_A</t>
  </si>
  <si>
    <t>Tesla</t>
  </si>
  <si>
    <t>Engineer</t>
  </si>
  <si>
    <t>Attendee2Email</t>
  </si>
  <si>
    <t>LoginVerificationUrl</t>
  </si>
  <si>
    <t>https://www.tickets99.com/buy/vision-2024/ticket</t>
  </si>
  <si>
    <t>Test@123</t>
  </si>
  <si>
    <t>phonepe_transID</t>
  </si>
  <si>
    <t>T1234567891234567890123</t>
  </si>
  <si>
    <t>Amazon_transID</t>
  </si>
  <si>
    <t>sairam9991@mailinator.com</t>
  </si>
  <si>
    <t>free order id_UPI</t>
  </si>
  <si>
    <t>Vip order id_UPI</t>
  </si>
  <si>
    <t>free order id_amazon</t>
  </si>
  <si>
    <t>Vip order id_amazon</t>
  </si>
  <si>
    <t>Attendee</t>
  </si>
  <si>
    <t xml:space="preserve">Attendee </t>
  </si>
  <si>
    <t>paid order amazon id</t>
  </si>
  <si>
    <t>mobile Number</t>
  </si>
  <si>
    <t>b_firstname</t>
  </si>
  <si>
    <t>b_lastname</t>
  </si>
  <si>
    <t>b_email</t>
  </si>
  <si>
    <t>a_email</t>
  </si>
  <si>
    <t>raj@gmail.com</t>
  </si>
  <si>
    <t>Free_orderid</t>
  </si>
  <si>
    <t>company</t>
  </si>
  <si>
    <t>job</t>
  </si>
  <si>
    <t>interested</t>
  </si>
  <si>
    <t>help me with</t>
  </si>
  <si>
    <t>about me</t>
  </si>
  <si>
    <t>pitch</t>
  </si>
  <si>
    <t>microsoft</t>
  </si>
  <si>
    <t>Dev</t>
  </si>
  <si>
    <t>cars</t>
  </si>
  <si>
    <t>astrology</t>
  </si>
  <si>
    <t>Cool guy</t>
  </si>
  <si>
    <t>Jakkam</t>
  </si>
  <si>
    <t>CouponCode</t>
  </si>
  <si>
    <t>phonepe Transaction Id</t>
  </si>
  <si>
    <t>orderid free</t>
  </si>
  <si>
    <t>paid order id phonepe</t>
  </si>
  <si>
    <t>phonepe order id</t>
  </si>
  <si>
    <t>Amazon Transaction id</t>
  </si>
  <si>
    <t>Amazon order id</t>
  </si>
  <si>
    <t>PhonpeTransactionId</t>
  </si>
  <si>
    <t>Amazon TransID</t>
  </si>
  <si>
    <t xml:space="preserve">Free order_phonepe trans </t>
  </si>
  <si>
    <t>Vip order ID_amazon trans</t>
  </si>
  <si>
    <t xml:space="preserve">Free order_amazontrans </t>
  </si>
  <si>
    <t>vision2024</t>
  </si>
  <si>
    <t>Rupesh</t>
  </si>
  <si>
    <t>Kumar</t>
  </si>
  <si>
    <t>sairam810@mailinator.com</t>
  </si>
  <si>
    <t>John</t>
  </si>
  <si>
    <t>Smith</t>
  </si>
  <si>
    <t>Rahul</t>
  </si>
  <si>
    <t>VISION2024</t>
  </si>
  <si>
    <t xml:space="preserve">Kumar </t>
  </si>
  <si>
    <t>Contact_number</t>
  </si>
  <si>
    <t>Upi_Id</t>
  </si>
  <si>
    <t>jakkam.sairam@ybl</t>
  </si>
  <si>
    <t>no</t>
  </si>
  <si>
    <t xml:space="preserve">Vip order ID_phonepe </t>
  </si>
  <si>
    <t>20240319093115137789</t>
  </si>
  <si>
    <t>20240319093443137755</t>
  </si>
  <si>
    <t>20240319093623137755</t>
  </si>
  <si>
    <t>RazorPayCharges</t>
  </si>
  <si>
    <t>PlatFormFee (%)</t>
  </si>
  <si>
    <t>Ticket Name</t>
  </si>
  <si>
    <t>OrderBy_name</t>
  </si>
  <si>
    <t>OrderBy_email</t>
  </si>
  <si>
    <t>Ticket cost_beforeDiscount</t>
  </si>
  <si>
    <t>Discount</t>
  </si>
  <si>
    <t>Ticket_quantity</t>
  </si>
  <si>
    <t>Cart Value</t>
  </si>
  <si>
    <t>platformFee</t>
  </si>
  <si>
    <t>platformFeeTax</t>
  </si>
  <si>
    <t>RazorPayCharge</t>
  </si>
  <si>
    <t>paymentCollected</t>
  </si>
  <si>
    <t>AmountOwe To Organizer</t>
  </si>
  <si>
    <t>Vip</t>
  </si>
  <si>
    <t>test</t>
  </si>
  <si>
    <t>OrderID</t>
  </si>
  <si>
    <t>platformfee+tax+cartvalue</t>
  </si>
  <si>
    <t>20240320050604136412</t>
  </si>
  <si>
    <t>20240320050636136412</t>
  </si>
  <si>
    <t>20240320050649137755</t>
  </si>
  <si>
    <t>20240320050838137789</t>
  </si>
  <si>
    <t>20240320050919137789</t>
  </si>
  <si>
    <t>20240320050957137789</t>
  </si>
  <si>
    <t xml:space="preserve"> </t>
  </si>
  <si>
    <t xml:space="preserve">Case </t>
  </si>
  <si>
    <t>I(org) Will Pay completely</t>
  </si>
  <si>
    <t>payment_cpllected</t>
  </si>
  <si>
    <t>20240322045823136412</t>
  </si>
  <si>
    <t>1</t>
  </si>
  <si>
    <t>20240322065248136412</t>
  </si>
  <si>
    <t>payer (attendee)will pay</t>
  </si>
  <si>
    <t>razor pay charges</t>
  </si>
  <si>
    <t>cartvalue(test)</t>
  </si>
  <si>
    <t xml:space="preserve">Payer(attendee) will pay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</si>
</sst>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1" fillId="0" borderId="0" xfId="1" applyAlignment="1">
      <alignment vertical="top" wrapText="1"/>
    </xf>
    <xf numFmtId="0" fontId="1" fillId="0" borderId="0" xfId="1"/>
    <xf numFmtId="2" fontId="0" fillId="0" borderId="0" xfId="0" applyNumberFormat="1"/>
    <xf numFmtId="0" fontId="0" fillId="0" borderId="0" xfId="0" applyAlignment="1">
      <alignment horizontal="center" vertical="center" wrapText="1"/>
    </xf>
    <xf numFmtId="0" fontId="2" fillId="0" borderId="0" xfId="0" applyFon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iram810@mailinator.com" TargetMode="External"/><Relationship Id="rId2" Type="http://schemas.openxmlformats.org/officeDocument/2006/relationships/hyperlink" Target="mailto:Namo@12345" TargetMode="External"/><Relationship Id="rId1" Type="http://schemas.openxmlformats.org/officeDocument/2006/relationships/hyperlink" Target="mailto:sairam@eventtitans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admin.tickets99.com/companyarea/appevent/eventorders/NJPPRuc53vFCbsl0iAeskQ==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123" TargetMode="External"/><Relationship Id="rId2" Type="http://schemas.openxmlformats.org/officeDocument/2006/relationships/hyperlink" Target="https://www.tickets99.com/buy/vision-2024/ticket" TargetMode="External"/><Relationship Id="rId1" Type="http://schemas.openxmlformats.org/officeDocument/2006/relationships/hyperlink" Target="mailto:sairam@eventtitans.com" TargetMode="External"/><Relationship Id="rId4" Type="http://schemas.openxmlformats.org/officeDocument/2006/relationships/hyperlink" Target="mailto:jakkamsairam333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airam9991@mailinator.com" TargetMode="External"/><Relationship Id="rId2" Type="http://schemas.openxmlformats.org/officeDocument/2006/relationships/hyperlink" Target="mailto:jakkamsairam3@gmail.com" TargetMode="External"/><Relationship Id="rId1" Type="http://schemas.openxmlformats.org/officeDocument/2006/relationships/hyperlink" Target="mailto:sairam@eventtitans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aj@gmail.com" TargetMode="External"/><Relationship Id="rId1" Type="http://schemas.openxmlformats.org/officeDocument/2006/relationships/hyperlink" Target="mailto:sairam@eventtitans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raj@gmail.com" TargetMode="External"/><Relationship Id="rId1" Type="http://schemas.openxmlformats.org/officeDocument/2006/relationships/hyperlink" Target="mailto:sairam@eventtitans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jakkam.sairam@yb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sairam@eventtitans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admin.tickets99.com/companyarea/appevent/eventorders/NJPPRuc53vFCbsl0iAeskQ==/" TargetMode="External"/><Relationship Id="rId1" Type="http://schemas.openxmlformats.org/officeDocument/2006/relationships/hyperlink" Target="https://admin.tickets99.com/companyarea/appevent/eventorders/NJPPRuc53vFCbsl0iAeskQ==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dmin.tickets99.com/companyarea/appevent/eventorders/NJPPRuc53vFCbsl0iAeskQ==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"/>
  <sheetViews>
    <sheetView topLeftCell="L1" workbookViewId="0">
      <selection activeCell="P17" sqref="P17"/>
    </sheetView>
  </sheetViews>
  <sheetFormatPr defaultRowHeight="14.5"/>
  <cols>
    <col min="6" max="6" width="11.81640625" customWidth="1"/>
    <col min="7" max="7" width="10.81640625" bestFit="1" customWidth="1"/>
    <col min="10" max="10" width="25.08984375" customWidth="1"/>
    <col min="11" max="11" width="14.90625" customWidth="1"/>
    <col min="12" max="12" width="15.54296875" customWidth="1"/>
    <col min="13" max="13" width="45.26953125" customWidth="1"/>
    <col min="14" max="14" width="24.08984375" customWidth="1"/>
    <col min="15" max="15" width="22.90625" customWidth="1"/>
    <col min="17" max="18" width="21.08984375" bestFit="1" customWidth="1"/>
  </cols>
  <sheetData>
    <row r="1" spans="1:18" ht="29">
      <c r="A1" s="3" t="s">
        <v>9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11</v>
      </c>
      <c r="I1" s="3" t="s">
        <v>12</v>
      </c>
      <c r="J1" s="3" t="s">
        <v>13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77</v>
      </c>
      <c r="P1" s="3" t="s">
        <v>53</v>
      </c>
      <c r="Q1" s="3" t="s">
        <v>78</v>
      </c>
      <c r="R1" s="3" t="s">
        <v>55</v>
      </c>
    </row>
    <row r="2" spans="1:18" s="2" customFormat="1" ht="92" customHeight="1">
      <c r="A2" s="1" t="s">
        <v>10</v>
      </c>
      <c r="B2" s="4" t="s">
        <v>23</v>
      </c>
      <c r="C2" s="4" t="s">
        <v>2</v>
      </c>
      <c r="D2" s="1" t="s">
        <v>88</v>
      </c>
      <c r="E2" s="1" t="s">
        <v>89</v>
      </c>
      <c r="F2" s="4" t="s">
        <v>90</v>
      </c>
      <c r="G2" s="1">
        <v>8106637137</v>
      </c>
      <c r="H2" s="1" t="s">
        <v>14</v>
      </c>
      <c r="I2" s="1" t="s">
        <v>8</v>
      </c>
      <c r="J2" s="1">
        <v>8106637137</v>
      </c>
      <c r="K2" s="1" t="s">
        <v>19</v>
      </c>
      <c r="L2" s="1" t="s">
        <v>20</v>
      </c>
      <c r="M2" s="1" t="s">
        <v>21</v>
      </c>
      <c r="N2" s="1" t="s">
        <v>22</v>
      </c>
      <c r="O2" t="s">
        <v>134</v>
      </c>
      <c r="P2" s="2" t="s">
        <v>99</v>
      </c>
      <c r="Q2" t="s">
        <v>122</v>
      </c>
      <c r="R2" t="s">
        <v>123</v>
      </c>
    </row>
  </sheetData>
  <hyperlinks>
    <hyperlink ref="B2" r:id="rId1"/>
    <hyperlink ref="C2" r:id="rId2"/>
    <hyperlink ref="F2" r:id="rId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selection activeCell="O18" sqref="O18"/>
    </sheetView>
  </sheetViews>
  <sheetFormatPr defaultRowHeight="14.5"/>
  <cols>
    <col min="1" max="1" width="21.6328125" bestFit="1" customWidth="1"/>
    <col min="14" max="14" width="23.1796875" bestFit="1" customWidth="1"/>
    <col min="15" max="15" width="14.36328125" bestFit="1" customWidth="1"/>
    <col min="16" max="16" width="16.6328125" bestFit="1" customWidth="1"/>
    <col min="17" max="17" width="22.7265625" bestFit="1" customWidth="1"/>
  </cols>
  <sheetData>
    <row r="1" spans="1:17">
      <c r="A1" s="7" t="s">
        <v>129</v>
      </c>
      <c r="B1" t="s">
        <v>104</v>
      </c>
      <c r="C1" t="s">
        <v>105</v>
      </c>
      <c r="D1" t="s">
        <v>106</v>
      </c>
      <c r="E1" t="s">
        <v>120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121</v>
      </c>
      <c r="O1" t="s">
        <v>115</v>
      </c>
      <c r="P1" t="s">
        <v>131</v>
      </c>
      <c r="Q1" t="s">
        <v>117</v>
      </c>
    </row>
    <row r="2" spans="1:17">
      <c r="A2" t="s">
        <v>138</v>
      </c>
      <c r="B2">
        <v>2</v>
      </c>
      <c r="C2">
        <v>5</v>
      </c>
      <c r="D2" t="s">
        <v>118</v>
      </c>
      <c r="E2" t="s">
        <v>132</v>
      </c>
      <c r="F2" t="s">
        <v>119</v>
      </c>
      <c r="G2" t="s">
        <v>119</v>
      </c>
      <c r="H2" t="s">
        <v>133</v>
      </c>
      <c r="I2">
        <v>0</v>
      </c>
      <c r="J2">
        <v>1</v>
      </c>
      <c r="K2">
        <v>1</v>
      </c>
      <c r="L2" s="6">
        <v>0.05</v>
      </c>
      <c r="M2" s="6">
        <v>0.01</v>
      </c>
      <c r="N2" s="6">
        <v>1.06</v>
      </c>
      <c r="O2" s="6">
        <v>0.02</v>
      </c>
      <c r="P2" s="6">
        <v>1.02</v>
      </c>
      <c r="Q2" s="6">
        <v>0.94</v>
      </c>
    </row>
  </sheetData>
  <hyperlinks>
    <hyperlink ref="E2" r:id="rId1" location="5813" display="581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"/>
  <sheetViews>
    <sheetView topLeftCell="K1" workbookViewId="0">
      <selection activeCell="R2" sqref="R2"/>
    </sheetView>
  </sheetViews>
  <sheetFormatPr defaultRowHeight="14.5"/>
  <cols>
    <col min="1" max="1" width="24" bestFit="1" customWidth="1"/>
    <col min="2" max="2" width="30.7265625" customWidth="1"/>
    <col min="3" max="3" width="30.1796875" customWidth="1"/>
    <col min="4" max="4" width="12.08984375" bestFit="1" customWidth="1"/>
    <col min="5" max="5" width="8.1796875" bestFit="1" customWidth="1"/>
    <col min="7" max="7" width="18" customWidth="1"/>
    <col min="8" max="8" width="16" customWidth="1"/>
    <col min="9" max="9" width="12.36328125" bestFit="1" customWidth="1"/>
    <col min="10" max="10" width="12" bestFit="1" customWidth="1"/>
    <col min="11" max="11" width="11.81640625" bestFit="1" customWidth="1"/>
    <col min="12" max="13" width="24.08984375" bestFit="1" customWidth="1"/>
    <col min="14" max="14" width="27.26953125" customWidth="1"/>
    <col min="15" max="17" width="21.08984375" bestFit="1" customWidth="1"/>
  </cols>
  <sheetData>
    <row r="1" spans="1:18">
      <c r="A1" t="s">
        <v>24</v>
      </c>
      <c r="B1" t="s">
        <v>1</v>
      </c>
      <c r="C1" t="s">
        <v>42</v>
      </c>
      <c r="D1" t="s">
        <v>25</v>
      </c>
      <c r="E1" s="3" t="s">
        <v>3</v>
      </c>
      <c r="F1" s="3" t="s">
        <v>4</v>
      </c>
      <c r="G1" s="3" t="s">
        <v>5</v>
      </c>
      <c r="H1" s="3" t="s">
        <v>6</v>
      </c>
      <c r="I1" t="s">
        <v>30</v>
      </c>
      <c r="J1" t="s">
        <v>28</v>
      </c>
      <c r="K1" t="s">
        <v>29</v>
      </c>
      <c r="L1" t="s">
        <v>45</v>
      </c>
      <c r="M1" t="s">
        <v>47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ht="29">
      <c r="A2" s="5" t="s">
        <v>23</v>
      </c>
      <c r="B2" s="5" t="s">
        <v>44</v>
      </c>
      <c r="C2" s="5" t="s">
        <v>43</v>
      </c>
      <c r="D2" t="s">
        <v>94</v>
      </c>
      <c r="E2" s="1" t="s">
        <v>93</v>
      </c>
      <c r="F2" s="1" t="s">
        <v>74</v>
      </c>
      <c r="G2" s="4" t="s">
        <v>7</v>
      </c>
      <c r="H2" s="1">
        <v>8106637137</v>
      </c>
      <c r="I2">
        <v>8106637137</v>
      </c>
      <c r="J2" t="s">
        <v>14</v>
      </c>
      <c r="K2" t="s">
        <v>74</v>
      </c>
      <c r="L2" t="s">
        <v>46</v>
      </c>
      <c r="M2" t="s">
        <v>46</v>
      </c>
      <c r="N2" t="s">
        <v>126</v>
      </c>
      <c r="O2" t="s">
        <v>126</v>
      </c>
      <c r="P2" t="s">
        <v>125</v>
      </c>
      <c r="Q2" t="s">
        <v>125</v>
      </c>
      <c r="R2" t="s">
        <v>99</v>
      </c>
    </row>
  </sheetData>
  <hyperlinks>
    <hyperlink ref="A2" r:id="rId1"/>
    <hyperlink ref="C2" r:id="rId2"/>
    <hyperlink ref="B2" r:id="rId3"/>
    <hyperlink ref="G2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2"/>
  <sheetViews>
    <sheetView topLeftCell="K1" zoomScale="78" zoomScaleNormal="78" workbookViewId="0">
      <selection activeCell="S8" sqref="S8"/>
    </sheetView>
  </sheetViews>
  <sheetFormatPr defaultRowHeight="14.5"/>
  <cols>
    <col min="1" max="1" width="24" bestFit="1" customWidth="1"/>
    <col min="2" max="2" width="12.08984375" bestFit="1" customWidth="1"/>
    <col min="3" max="3" width="15.36328125" bestFit="1" customWidth="1"/>
    <col min="4" max="4" width="12" bestFit="1" customWidth="1"/>
    <col min="5" max="5" width="11.81640625" bestFit="1" customWidth="1"/>
    <col min="6" max="6" width="13.36328125" customWidth="1"/>
    <col min="9" max="9" width="21.90625" bestFit="1" customWidth="1"/>
    <col min="10" max="10" width="16.1796875" customWidth="1"/>
    <col min="11" max="11" width="19.26953125" customWidth="1"/>
    <col min="12" max="12" width="18.54296875" bestFit="1" customWidth="1"/>
    <col min="17" max="17" width="16.81640625" customWidth="1"/>
    <col min="18" max="18" width="21.36328125" customWidth="1"/>
    <col min="19" max="19" width="22.6328125" bestFit="1" customWidth="1"/>
    <col min="20" max="20" width="9.54296875" bestFit="1" customWidth="1"/>
    <col min="21" max="21" width="18.08984375" bestFit="1" customWidth="1"/>
    <col min="22" max="22" width="24.6328125" bestFit="1" customWidth="1"/>
    <col min="23" max="23" width="10.7265625" bestFit="1" customWidth="1"/>
    <col min="24" max="24" width="12.90625" customWidth="1"/>
  </cols>
  <sheetData>
    <row r="1" spans="1:24" ht="43.5">
      <c r="A1" t="s">
        <v>24</v>
      </c>
      <c r="B1" t="s">
        <v>25</v>
      </c>
      <c r="C1" t="s">
        <v>27</v>
      </c>
      <c r="D1" t="s">
        <v>30</v>
      </c>
      <c r="E1" t="s">
        <v>28</v>
      </c>
      <c r="F1" t="s">
        <v>29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41</v>
      </c>
      <c r="R1" s="3" t="s">
        <v>100</v>
      </c>
      <c r="S1" s="3" t="s">
        <v>84</v>
      </c>
      <c r="T1" s="3" t="s">
        <v>54</v>
      </c>
      <c r="U1" s="3" t="s">
        <v>82</v>
      </c>
      <c r="V1" s="3" t="s">
        <v>83</v>
      </c>
      <c r="W1" s="3" t="s">
        <v>85</v>
      </c>
      <c r="X1" s="3" t="s">
        <v>86</v>
      </c>
    </row>
    <row r="2" spans="1:24" ht="91.5" customHeight="1">
      <c r="A2" s="5" t="s">
        <v>48</v>
      </c>
      <c r="B2" t="s">
        <v>87</v>
      </c>
      <c r="C2" t="s">
        <v>99</v>
      </c>
      <c r="D2">
        <v>8106637137</v>
      </c>
      <c r="E2" t="s">
        <v>31</v>
      </c>
      <c r="F2" t="s">
        <v>8</v>
      </c>
      <c r="G2" t="s">
        <v>91</v>
      </c>
      <c r="H2" t="s">
        <v>92</v>
      </c>
      <c r="I2" s="5" t="s">
        <v>23</v>
      </c>
      <c r="J2">
        <v>8106637137</v>
      </c>
      <c r="K2" t="s">
        <v>39</v>
      </c>
      <c r="L2" t="s">
        <v>40</v>
      </c>
      <c r="M2" s="1" t="s">
        <v>19</v>
      </c>
      <c r="N2" s="1" t="s">
        <v>20</v>
      </c>
      <c r="O2" s="1" t="s">
        <v>21</v>
      </c>
      <c r="P2" s="1" t="s">
        <v>22</v>
      </c>
      <c r="Q2" s="4" t="s">
        <v>26</v>
      </c>
      <c r="R2" t="s">
        <v>127</v>
      </c>
      <c r="S2" t="s">
        <v>101</v>
      </c>
      <c r="T2" t="s">
        <v>32</v>
      </c>
      <c r="U2" t="s">
        <v>46</v>
      </c>
      <c r="V2" t="s">
        <v>46</v>
      </c>
    </row>
  </sheetData>
  <hyperlinks>
    <hyperlink ref="I2" r:id="rId1"/>
    <hyperlink ref="Q2" r:id="rId2"/>
    <hyperlink ref="A2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"/>
  <sheetViews>
    <sheetView workbookViewId="0">
      <selection activeCell="E12" sqref="E12"/>
    </sheetView>
  </sheetViews>
  <sheetFormatPr defaultRowHeight="14.5"/>
  <cols>
    <col min="1" max="1" width="13.90625" bestFit="1" customWidth="1"/>
    <col min="2" max="2" width="11.90625" customWidth="1"/>
    <col min="3" max="3" width="12.7265625" customWidth="1"/>
    <col min="4" max="4" width="10.54296875" bestFit="1" customWidth="1"/>
    <col min="5" max="5" width="21.90625" bestFit="1" customWidth="1"/>
    <col min="6" max="6" width="12.453125" bestFit="1" customWidth="1"/>
    <col min="7" max="7" width="8" bestFit="1" customWidth="1"/>
    <col min="8" max="8" width="10.81640625" bestFit="1" customWidth="1"/>
    <col min="9" max="9" width="13.453125" bestFit="1" customWidth="1"/>
    <col min="10" max="10" width="21.08984375" bestFit="1" customWidth="1"/>
  </cols>
  <sheetData>
    <row r="1" spans="1:16">
      <c r="A1" t="s">
        <v>56</v>
      </c>
      <c r="B1" t="s">
        <v>53</v>
      </c>
      <c r="C1" t="s">
        <v>57</v>
      </c>
      <c r="D1" t="s">
        <v>58</v>
      </c>
      <c r="E1" t="s">
        <v>59</v>
      </c>
      <c r="F1" t="s">
        <v>3</v>
      </c>
      <c r="G1" t="s">
        <v>4</v>
      </c>
      <c r="H1" t="s">
        <v>60</v>
      </c>
      <c r="I1" t="s">
        <v>6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</row>
    <row r="2" spans="1:16">
      <c r="A2">
        <v>8106637137</v>
      </c>
      <c r="B2" t="s">
        <v>99</v>
      </c>
      <c r="C2" t="s">
        <v>14</v>
      </c>
      <c r="D2" t="s">
        <v>74</v>
      </c>
      <c r="E2" s="5" t="s">
        <v>23</v>
      </c>
      <c r="F2" t="s">
        <v>95</v>
      </c>
      <c r="G2" t="s">
        <v>74</v>
      </c>
      <c r="H2" s="5" t="s">
        <v>61</v>
      </c>
      <c r="I2">
        <v>8106637137</v>
      </c>
      <c r="J2" t="s">
        <v>124</v>
      </c>
      <c r="K2" t="s">
        <v>69</v>
      </c>
      <c r="L2" t="s">
        <v>70</v>
      </c>
      <c r="M2" t="s">
        <v>71</v>
      </c>
      <c r="N2" t="s">
        <v>72</v>
      </c>
      <c r="O2" t="s">
        <v>73</v>
      </c>
      <c r="P2" t="s">
        <v>73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"/>
  <sheetViews>
    <sheetView zoomScale="73" zoomScaleNormal="73" workbookViewId="0">
      <selection activeCell="D33" sqref="D33"/>
    </sheetView>
  </sheetViews>
  <sheetFormatPr defaultRowHeight="14.5"/>
  <cols>
    <col min="1" max="1" width="13.90625" bestFit="1" customWidth="1"/>
    <col min="5" max="5" width="21.90625" bestFit="1" customWidth="1"/>
    <col min="8" max="8" width="10.81640625" bestFit="1" customWidth="1"/>
    <col min="9" max="9" width="13.453125" bestFit="1" customWidth="1"/>
    <col min="10" max="10" width="11.6328125" bestFit="1" customWidth="1"/>
    <col min="11" max="11" width="24.08984375" bestFit="1" customWidth="1"/>
    <col min="12" max="12" width="15.453125" bestFit="1" customWidth="1"/>
    <col min="13" max="13" width="24.08984375" bestFit="1" customWidth="1"/>
    <col min="14" max="14" width="21.1796875" bestFit="1" customWidth="1"/>
  </cols>
  <sheetData>
    <row r="1" spans="1:14">
      <c r="A1" t="s">
        <v>56</v>
      </c>
      <c r="B1" t="s">
        <v>53</v>
      </c>
      <c r="C1" t="s">
        <v>57</v>
      </c>
      <c r="D1" t="s">
        <v>58</v>
      </c>
      <c r="E1" t="s">
        <v>59</v>
      </c>
      <c r="F1" t="s">
        <v>3</v>
      </c>
      <c r="G1" t="s">
        <v>4</v>
      </c>
      <c r="H1" t="s">
        <v>60</v>
      </c>
      <c r="I1" t="s">
        <v>6</v>
      </c>
      <c r="J1" t="s">
        <v>75</v>
      </c>
      <c r="K1" t="s">
        <v>76</v>
      </c>
      <c r="L1" t="s">
        <v>79</v>
      </c>
      <c r="M1" t="s">
        <v>80</v>
      </c>
      <c r="N1" t="s">
        <v>81</v>
      </c>
    </row>
    <row r="2" spans="1:14">
      <c r="A2">
        <v>8106637137</v>
      </c>
      <c r="B2" t="s">
        <v>99</v>
      </c>
      <c r="C2" t="s">
        <v>14</v>
      </c>
      <c r="D2" t="s">
        <v>74</v>
      </c>
      <c r="E2" s="5" t="s">
        <v>23</v>
      </c>
      <c r="F2" t="s">
        <v>89</v>
      </c>
      <c r="G2" t="s">
        <v>74</v>
      </c>
      <c r="H2" s="5" t="s">
        <v>61</v>
      </c>
      <c r="I2">
        <v>8106637137</v>
      </c>
      <c r="J2" t="s">
        <v>87</v>
      </c>
      <c r="K2" t="s">
        <v>46</v>
      </c>
      <c r="M2" t="s">
        <v>103</v>
      </c>
      <c r="N2" t="s">
        <v>102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H14" sqref="H14"/>
    </sheetView>
  </sheetViews>
  <sheetFormatPr defaultRowHeight="14.5"/>
  <cols>
    <col min="1" max="1" width="14.90625" bestFit="1" customWidth="1"/>
    <col min="2" max="2" width="15.1796875" bestFit="1" customWidth="1"/>
  </cols>
  <sheetData>
    <row r="1" spans="1:2">
      <c r="A1" t="s">
        <v>96</v>
      </c>
      <c r="B1" t="s">
        <v>97</v>
      </c>
    </row>
    <row r="2" spans="1:2">
      <c r="A2">
        <v>8106637137</v>
      </c>
      <c r="B2" s="5" t="s">
        <v>98</v>
      </c>
    </row>
  </sheetData>
  <hyperlinks>
    <hyperlink ref="B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1" sqref="B1"/>
    </sheetView>
  </sheetViews>
  <sheetFormatPr defaultRowHeight="14.5"/>
  <cols>
    <col min="1" max="1" width="21.90625" bestFit="1" customWidth="1"/>
    <col min="2" max="2" width="16.453125" customWidth="1"/>
  </cols>
  <sheetData>
    <row r="1" spans="1:2">
      <c r="A1" t="s">
        <v>0</v>
      </c>
      <c r="B1" t="s">
        <v>1</v>
      </c>
    </row>
    <row r="2" spans="1:2">
      <c r="A2" s="5" t="s">
        <v>23</v>
      </c>
      <c r="B2" s="5" t="s">
        <v>44</v>
      </c>
    </row>
  </sheetData>
  <hyperlinks>
    <hyperlink ref="A2" r:id="rId1"/>
    <hyperlink ref="B2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S8"/>
  <sheetViews>
    <sheetView topLeftCell="G1" zoomScale="85" zoomScaleNormal="85" workbookViewId="0">
      <selection activeCell="G1" sqref="A1:XFD1"/>
    </sheetView>
  </sheetViews>
  <sheetFormatPr defaultRowHeight="14.5"/>
  <cols>
    <col min="1" max="1" width="23.08984375" bestFit="1" customWidth="1"/>
    <col min="2" max="2" width="15.1796875" bestFit="1" customWidth="1"/>
    <col min="3" max="3" width="9.54296875" customWidth="1"/>
    <col min="4" max="4" width="11.1796875" customWidth="1"/>
    <col min="5" max="5" width="36.90625" customWidth="1"/>
    <col min="6" max="6" width="14.453125" customWidth="1"/>
    <col min="7" max="7" width="13.36328125" bestFit="1" customWidth="1"/>
    <col min="8" max="8" width="23.54296875" bestFit="1" customWidth="1"/>
    <col min="10" max="10" width="13.6328125" customWidth="1"/>
    <col min="11" max="11" width="9.36328125" bestFit="1" customWidth="1"/>
    <col min="12" max="12" width="11" bestFit="1" customWidth="1"/>
    <col min="13" max="13" width="14" bestFit="1" customWidth="1"/>
    <col min="14" max="14" width="14" customWidth="1"/>
    <col min="15" max="15" width="14.36328125" bestFit="1" customWidth="1"/>
    <col min="16" max="16" width="15.90625" bestFit="1" customWidth="1"/>
    <col min="17" max="17" width="22.7265625" bestFit="1" customWidth="1"/>
    <col min="18" max="18" width="15.7265625" bestFit="1" customWidth="1"/>
    <col min="19" max="19" width="12.90625" bestFit="1" customWidth="1"/>
  </cols>
  <sheetData>
    <row r="1" spans="1:19">
      <c r="A1" s="7" t="s">
        <v>129</v>
      </c>
      <c r="B1" t="s">
        <v>104</v>
      </c>
      <c r="C1" t="s">
        <v>105</v>
      </c>
      <c r="D1" t="s">
        <v>106</v>
      </c>
      <c r="E1" t="s">
        <v>120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121</v>
      </c>
      <c r="O1" t="s">
        <v>115</v>
      </c>
      <c r="P1" t="s">
        <v>116</v>
      </c>
      <c r="Q1" t="s">
        <v>117</v>
      </c>
      <c r="R1" t="s">
        <v>136</v>
      </c>
    </row>
    <row r="2" spans="1:19">
      <c r="A2" s="8" t="s">
        <v>130</v>
      </c>
      <c r="B2">
        <v>2</v>
      </c>
      <c r="C2">
        <v>5</v>
      </c>
      <c r="D2" t="s">
        <v>118</v>
      </c>
      <c r="E2" t="s">
        <v>132</v>
      </c>
      <c r="F2" t="s">
        <v>119</v>
      </c>
      <c r="G2" t="s">
        <v>119</v>
      </c>
      <c r="H2">
        <v>800</v>
      </c>
      <c r="I2">
        <v>0</v>
      </c>
      <c r="J2">
        <v>1</v>
      </c>
      <c r="K2">
        <f>H2*J2</f>
        <v>800</v>
      </c>
      <c r="L2" s="6">
        <f>C2/100*K2</f>
        <v>40</v>
      </c>
      <c r="M2" s="6">
        <f>18/100*L2</f>
        <v>7.1999999999999993</v>
      </c>
      <c r="N2" s="6">
        <f>K2+L2+M2</f>
        <v>847.2</v>
      </c>
      <c r="O2" s="6">
        <f>+B2/100*N2</f>
        <v>16.944000000000003</v>
      </c>
      <c r="P2" s="6">
        <f>K2</f>
        <v>800</v>
      </c>
      <c r="Q2" s="6">
        <f>+P2-L2-M2-O2</f>
        <v>735.85599999999999</v>
      </c>
    </row>
    <row r="3" spans="1:19">
      <c r="P3" t="s">
        <v>128</v>
      </c>
    </row>
    <row r="6" spans="1:19">
      <c r="A6" s="7" t="s">
        <v>129</v>
      </c>
      <c r="B6" t="s">
        <v>104</v>
      </c>
      <c r="C6" t="s">
        <v>105</v>
      </c>
      <c r="D6" t="s">
        <v>106</v>
      </c>
      <c r="E6" t="s">
        <v>120</v>
      </c>
      <c r="F6" t="s">
        <v>107</v>
      </c>
      <c r="G6" t="s">
        <v>108</v>
      </c>
      <c r="H6" t="s">
        <v>109</v>
      </c>
      <c r="I6" t="s">
        <v>110</v>
      </c>
      <c r="J6" t="s">
        <v>111</v>
      </c>
      <c r="K6" t="s">
        <v>112</v>
      </c>
      <c r="L6" t="s">
        <v>113</v>
      </c>
      <c r="M6" t="s">
        <v>114</v>
      </c>
      <c r="N6" t="s">
        <v>121</v>
      </c>
      <c r="O6" t="s">
        <v>115</v>
      </c>
      <c r="P6" t="s">
        <v>116</v>
      </c>
      <c r="Q6" t="s">
        <v>117</v>
      </c>
      <c r="R6" t="s">
        <v>136</v>
      </c>
      <c r="S6" t="s">
        <v>137</v>
      </c>
    </row>
    <row r="7" spans="1:19">
      <c r="A7" s="8" t="s">
        <v>135</v>
      </c>
      <c r="B7">
        <v>2</v>
      </c>
      <c r="C7">
        <v>5</v>
      </c>
      <c r="D7" t="s">
        <v>118</v>
      </c>
      <c r="E7" t="s">
        <v>132</v>
      </c>
      <c r="F7" t="s">
        <v>119</v>
      </c>
      <c r="G7" t="s">
        <v>119</v>
      </c>
      <c r="H7">
        <v>800</v>
      </c>
      <c r="I7">
        <v>0</v>
      </c>
      <c r="J7">
        <v>1</v>
      </c>
      <c r="K7">
        <f>R7+S7</f>
        <v>816</v>
      </c>
      <c r="L7" s="6">
        <f>C7/100*K7</f>
        <v>40.800000000000004</v>
      </c>
      <c r="M7" s="6">
        <f>18/100*L7</f>
        <v>7.3440000000000003</v>
      </c>
      <c r="N7" s="6">
        <f>K7+L7+M7</f>
        <v>864.14400000000001</v>
      </c>
      <c r="O7" s="6">
        <f>+B7/100*N7</f>
        <v>17.282880000000002</v>
      </c>
      <c r="P7" s="6">
        <f>K7</f>
        <v>816</v>
      </c>
      <c r="Q7" s="6">
        <f>P7-O7-M7-L7</f>
        <v>750.57312000000002</v>
      </c>
      <c r="R7">
        <f>B7/100*S7</f>
        <v>16</v>
      </c>
      <c r="S7">
        <f>H7*J7</f>
        <v>800</v>
      </c>
    </row>
    <row r="8" spans="1:19">
      <c r="Q8" t="s">
        <v>128</v>
      </c>
    </row>
  </sheetData>
  <hyperlinks>
    <hyperlink ref="E2" r:id="rId1" location="5813" display="5813"/>
    <hyperlink ref="E7" r:id="rId2" location="5813" display="5813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Q2"/>
  <sheetViews>
    <sheetView tabSelected="1" workbookViewId="0">
      <selection activeCell="O13" sqref="O13"/>
    </sheetView>
  </sheetViews>
  <sheetFormatPr defaultRowHeight="14.5"/>
  <cols>
    <col min="15" max="16" width="15.1796875" customWidth="1"/>
    <col min="17" max="17" width="22.7265625" bestFit="1" customWidth="1"/>
  </cols>
  <sheetData>
    <row r="1" spans="1:17">
      <c r="A1" s="7" t="s">
        <v>129</v>
      </c>
      <c r="B1" t="s">
        <v>104</v>
      </c>
      <c r="C1" t="s">
        <v>105</v>
      </c>
      <c r="D1" t="s">
        <v>106</v>
      </c>
      <c r="E1" t="s">
        <v>120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121</v>
      </c>
      <c r="O1" t="s">
        <v>115</v>
      </c>
      <c r="P1" t="s">
        <v>131</v>
      </c>
      <c r="Q1" t="s">
        <v>117</v>
      </c>
    </row>
    <row r="2" spans="1:17">
      <c r="A2" s="8" t="s">
        <v>130</v>
      </c>
      <c r="B2">
        <v>2</v>
      </c>
      <c r="C2">
        <v>5</v>
      </c>
      <c r="D2" t="s">
        <v>118</v>
      </c>
      <c r="E2" t="s">
        <v>132</v>
      </c>
      <c r="F2" t="s">
        <v>119</v>
      </c>
      <c r="G2" t="s">
        <v>119</v>
      </c>
      <c r="H2" t="s">
        <v>133</v>
      </c>
      <c r="I2">
        <v>0</v>
      </c>
      <c r="J2">
        <v>1</v>
      </c>
      <c r="K2">
        <v>1</v>
      </c>
      <c r="L2" s="6">
        <v>0.05</v>
      </c>
      <c r="M2" s="6">
        <v>0.01</v>
      </c>
      <c r="N2" s="6">
        <v>1.06</v>
      </c>
      <c r="O2" s="6">
        <v>0.02</v>
      </c>
      <c r="P2" s="9">
        <v>2</v>
      </c>
      <c r="Q2" s="6">
        <v>0.92</v>
      </c>
    </row>
  </sheetData>
  <hyperlinks>
    <hyperlink ref="E2" r:id="rId1" location="5813" display="58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logincred</vt:lpstr>
      <vt:lpstr>ExistingEmaillogin</vt:lpstr>
      <vt:lpstr>emaildata</vt:lpstr>
      <vt:lpstr>MobileNumberFree</vt:lpstr>
      <vt:lpstr>MobileNumberUpi</vt:lpstr>
      <vt:lpstr>RazorPay</vt:lpstr>
      <vt:lpstr>ApplicationLogin</vt:lpstr>
      <vt:lpstr>Evaluator</vt:lpstr>
      <vt:lpstr>OrderRazorPayValidation</vt:lpstr>
      <vt:lpstr>OrderRazorPayValidation(payer)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sairam jakkam</dc:creator>
  <cp:lastModifiedBy>Corevance37</cp:lastModifiedBy>
  <dcterms:created xsi:type="dcterms:W3CDTF">2024-02-19T09:19:53Z</dcterms:created>
  <dcterms:modified xsi:type="dcterms:W3CDTF">2024-03-26T10:27:07Z</dcterms:modified>
</cp:coreProperties>
</file>