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ra\Documents\DataProject\"/>
    </mc:Choice>
  </mc:AlternateContent>
  <xr:revisionPtr revIDLastSave="0" documentId="13_ncr:1_{2686AB42-9D44-4A12-9FC1-229F4F9890E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4" sheetId="4" r:id="rId1"/>
    <sheet name="Sheet5" sheetId="5" r:id="rId2"/>
    <sheet name="Home" sheetId="1" r:id="rId3"/>
  </sheets>
  <definedNames>
    <definedName name="_xlcn.WorksheetConnection_sample_file.xlsxTable5Datessavings1" hidden="1">Table5[[Dates]:[savings]]</definedName>
    <definedName name="solver_adj" localSheetId="2" hidden="1">Home!$E$3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  Dates   savings" name="Table5  Dates   savings" connection="WorksheetConnection_sample_file.xlsx!Table5[[Dates]:[savings]]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B24" i="1" l="1"/>
  <c r="F24" i="1"/>
  <c r="F25" i="1"/>
  <c r="F26" i="1"/>
  <c r="F27" i="1"/>
  <c r="F28" i="1"/>
  <c r="C6" i="4"/>
  <c r="C7" i="4"/>
  <c r="C8" i="4"/>
  <c r="D8" i="4"/>
  <c r="D7" i="4"/>
  <c r="E6" i="4"/>
  <c r="E7" i="4"/>
  <c r="E8" i="4"/>
  <c r="D6" i="4"/>
  <c r="B26" i="1" l="1"/>
  <c r="B25" i="1"/>
  <c r="B28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1B0C6-6622-4A49-8054-2DBD17A167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033C92F-6D0A-40D8-B290-F5770614032A}" name="WorksheetConnection_sample_file.xlsx!Table5[[Dates]:[savings]]" type="102" refreshedVersion="8" minRefreshableVersion="5">
    <extLst>
      <ext xmlns:x15="http://schemas.microsoft.com/office/spreadsheetml/2010/11/main" uri="{DE250136-89BD-433C-8126-D09CA5730AF9}">
        <x15:connection id="Table5  Dates   savings" autoDelete="1">
          <x15:rangePr sourceName="_xlcn.WorksheetConnection_sample_file.xlsxTable5Datessavings1"/>
        </x15:connection>
      </ext>
    </extLst>
  </connection>
</connections>
</file>

<file path=xl/sharedStrings.xml><?xml version="1.0" encoding="utf-8"?>
<sst xmlns="http://schemas.openxmlformats.org/spreadsheetml/2006/main" count="56" uniqueCount="40">
  <si>
    <t>Sairam</t>
  </si>
  <si>
    <t>Hyd</t>
  </si>
  <si>
    <t>amalapuram</t>
  </si>
  <si>
    <t>Ranjith</t>
  </si>
  <si>
    <t>Pune</t>
  </si>
  <si>
    <t>bejawada</t>
  </si>
  <si>
    <t>Leela</t>
  </si>
  <si>
    <t>Mumbai</t>
  </si>
  <si>
    <t>guntur</t>
  </si>
  <si>
    <t>Babu</t>
  </si>
  <si>
    <t>Kolkata</t>
  </si>
  <si>
    <t>nellore</t>
  </si>
  <si>
    <t>raghu</t>
  </si>
  <si>
    <t>banglore</t>
  </si>
  <si>
    <t>pedapudi</t>
  </si>
  <si>
    <t>vinni</t>
  </si>
  <si>
    <t>rajesh</t>
  </si>
  <si>
    <t>Ravulapalem</t>
  </si>
  <si>
    <t>Sum of phone</t>
  </si>
  <si>
    <t>Timeline</t>
  </si>
  <si>
    <t>Values</t>
  </si>
  <si>
    <t>Forecast</t>
  </si>
  <si>
    <t>Lower Confidence Bound</t>
  </si>
  <si>
    <t>Upper Confidence Bound</t>
  </si>
  <si>
    <t>Dates</t>
  </si>
  <si>
    <t>Salary</t>
  </si>
  <si>
    <t>Cuttings</t>
  </si>
  <si>
    <t>savings</t>
  </si>
  <si>
    <t>chek</t>
  </si>
  <si>
    <t>Row Labels</t>
  </si>
  <si>
    <t>Grand Total</t>
  </si>
  <si>
    <t>australia</t>
  </si>
  <si>
    <t>rajmundry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</si>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</sst>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9" formatCode="dd/mm/yyyy"/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31070572700157E-2"/>
          <c:y val="2.7705627705627706E-2"/>
          <c:w val="0.9118689294272998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Sheet4!$B$2:$B$8</c:f>
              <c:numCache>
                <c:formatCode>General</c:formatCode>
                <c:ptCount val="7"/>
                <c:pt idx="0">
                  <c:v>25000</c:v>
                </c:pt>
                <c:pt idx="1">
                  <c:v>46000</c:v>
                </c:pt>
                <c:pt idx="2">
                  <c:v>18000</c:v>
                </c:pt>
                <c:pt idx="3">
                  <c:v>59800</c:v>
                </c:pt>
                <c:pt idx="4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F-4BE2-A03B-D75FF3EE058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Sheet4!$A$2:$A$8</c:f>
              <c:numCache>
                <c:formatCode>m/d/yyyy</c:formatCode>
                <c:ptCount val="7"/>
                <c:pt idx="0">
                  <c:v>45554.690407754628</c:v>
                </c:pt>
                <c:pt idx="1">
                  <c:v>45556.690407754628</c:v>
                </c:pt>
                <c:pt idx="2">
                  <c:v>45558.690407754628</c:v>
                </c:pt>
                <c:pt idx="3">
                  <c:v>45560.690407754628</c:v>
                </c:pt>
                <c:pt idx="4">
                  <c:v>45562.690407754628</c:v>
                </c:pt>
                <c:pt idx="5">
                  <c:v>45564.690407754628</c:v>
                </c:pt>
                <c:pt idx="6">
                  <c:v>45566</c:v>
                </c:pt>
              </c:numCache>
            </c:numRef>
          </c:cat>
          <c:val>
            <c:numRef>
              <c:f>Sheet4!$C$2:$C$8</c:f>
              <c:numCache>
                <c:formatCode>General</c:formatCode>
                <c:ptCount val="7"/>
                <c:pt idx="3">
                  <c:v>59800</c:v>
                </c:pt>
                <c:pt idx="4">
                  <c:v>58738.585067807151</c:v>
                </c:pt>
                <c:pt idx="5">
                  <c:v>67172.468845171446</c:v>
                </c:pt>
                <c:pt idx="6">
                  <c:v>72694.94324177473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F-4BE2-A03B-D75FF3EE058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Sheet4!$A$2:$A$8</c:f>
              <c:numCache>
                <c:formatCode>m/d/yyyy</c:formatCode>
                <c:ptCount val="7"/>
                <c:pt idx="0">
                  <c:v>45554.690407754628</c:v>
                </c:pt>
                <c:pt idx="1">
                  <c:v>45556.690407754628</c:v>
                </c:pt>
                <c:pt idx="2">
                  <c:v>45558.690407754628</c:v>
                </c:pt>
                <c:pt idx="3">
                  <c:v>45560.690407754628</c:v>
                </c:pt>
                <c:pt idx="4">
                  <c:v>45562.690407754628</c:v>
                </c:pt>
                <c:pt idx="5">
                  <c:v>45564.690407754628</c:v>
                </c:pt>
                <c:pt idx="6">
                  <c:v>45566</c:v>
                </c:pt>
              </c:numCache>
            </c:numRef>
          </c:cat>
          <c:val>
            <c:numRef>
              <c:f>Sheet4!$D$2:$D$8</c:f>
              <c:numCache>
                <c:formatCode>General</c:formatCode>
                <c:ptCount val="7"/>
                <c:pt idx="3" formatCode="0.00">
                  <c:v>59800</c:v>
                </c:pt>
                <c:pt idx="4" formatCode="0.00">
                  <c:v>30675.661738800085</c:v>
                </c:pt>
                <c:pt idx="5" formatCode="0.00">
                  <c:v>39109.419233293534</c:v>
                </c:pt>
                <c:pt idx="6" formatCode="0.00">
                  <c:v>44631.746626996261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F-4BE2-A03B-D75FF3EE058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Sheet4!$A$2:$A$8</c:f>
              <c:numCache>
                <c:formatCode>m/d/yyyy</c:formatCode>
                <c:ptCount val="7"/>
                <c:pt idx="0">
                  <c:v>45554.690407754628</c:v>
                </c:pt>
                <c:pt idx="1">
                  <c:v>45556.690407754628</c:v>
                </c:pt>
                <c:pt idx="2">
                  <c:v>45558.690407754628</c:v>
                </c:pt>
                <c:pt idx="3">
                  <c:v>45560.690407754628</c:v>
                </c:pt>
                <c:pt idx="4">
                  <c:v>45562.690407754628</c:v>
                </c:pt>
                <c:pt idx="5">
                  <c:v>45564.690407754628</c:v>
                </c:pt>
                <c:pt idx="6">
                  <c:v>45566</c:v>
                </c:pt>
              </c:numCache>
            </c:numRef>
          </c:cat>
          <c:val>
            <c:numRef>
              <c:f>Sheet4!$E$2:$E$8</c:f>
              <c:numCache>
                <c:formatCode>General</c:formatCode>
                <c:ptCount val="7"/>
                <c:pt idx="3" formatCode="0.00">
                  <c:v>59800</c:v>
                </c:pt>
                <c:pt idx="4" formatCode="0.00">
                  <c:v>86801.508396814213</c:v>
                </c:pt>
                <c:pt idx="5" formatCode="0.00">
                  <c:v>95235.518457049358</c:v>
                </c:pt>
                <c:pt idx="6" formatCode="0.00">
                  <c:v>100758.1398565532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F-4BE2-A03B-D75FF3EE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78111"/>
        <c:axId val="314770431"/>
      </c:lineChart>
      <c:catAx>
        <c:axId val="31477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70431"/>
        <c:crosses val="autoZero"/>
        <c:auto val="1"/>
        <c:lblAlgn val="ctr"/>
        <c:lblOffset val="100"/>
        <c:noMultiLvlLbl val="0"/>
      </c:catAx>
      <c:valAx>
        <c:axId val="3147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</xdr:row>
      <xdr:rowOff>133350</xdr:rowOff>
    </xdr:from>
    <xdr:to>
      <xdr:col>17</xdr:col>
      <xdr:colOff>603885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79855-ACC8-7206-D024-2E9816FC0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ireddy Sairam" refreshedDate="45555.504292013888" createdVersion="8" refreshedVersion="8" minRefreshableVersion="3" recordCount="10" xr:uid="{3DC12476-810E-4A8A-B5D5-3F5EEC41C439}">
  <cacheSource type="worksheet">
    <worksheetSource ref="A1:E11" sheet="Home"/>
  </cacheSource>
  <cacheFields count="5">
    <cacheField name="Name " numFmtId="0">
      <sharedItems/>
    </cacheField>
    <cacheField name="place" numFmtId="0">
      <sharedItems count="6">
        <s v="Kolkata"/>
        <s v="Pune"/>
        <s v="Hyd"/>
        <s v="banglore"/>
        <s v="Mumbai"/>
        <s v="australia"/>
      </sharedItems>
    </cacheField>
    <cacheField name="Local" numFmtId="0">
      <sharedItems/>
    </cacheField>
    <cacheField name="phone" numFmtId="0">
      <sharedItems containsSemiMixedTypes="0" containsString="0" containsNumber="1" containsInteger="1" minValue="5246" maxValue="51643"/>
    </cacheField>
    <cacheField name="rank" numFmtId="0">
      <sharedItems containsSemiMixedTypes="0" containsString="0" containsNumber="1" containsInteger="1" minValue="2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Babu"/>
    <x v="0"/>
    <s v="nellore"/>
    <n v="24613"/>
    <n v="8"/>
  </r>
  <r>
    <s v="Ranjith"/>
    <x v="1"/>
    <s v="bejawada"/>
    <n v="5246"/>
    <n v="20"/>
  </r>
  <r>
    <s v="Sairam"/>
    <x v="2"/>
    <s v="amalapuram"/>
    <n v="12345"/>
    <n v="10"/>
  </r>
  <r>
    <s v="vinni"/>
    <x v="0"/>
    <s v="Ravulapalem"/>
    <n v="26535"/>
    <n v="9"/>
  </r>
  <r>
    <s v="raghu"/>
    <x v="3"/>
    <s v="pedapudi"/>
    <n v="51643"/>
    <n v="80"/>
  </r>
  <r>
    <s v="rajesh"/>
    <x v="2"/>
    <s v="pedapudi"/>
    <n v="45165"/>
    <n v="7"/>
  </r>
  <r>
    <s v="Leela"/>
    <x v="4"/>
    <s v="bejawada"/>
    <n v="16403"/>
    <n v="7"/>
  </r>
  <r>
    <s v="Sairam"/>
    <x v="2"/>
    <s v="amalapuram"/>
    <n v="5246"/>
    <n v="6"/>
  </r>
  <r>
    <s v="Babu"/>
    <x v="0"/>
    <s v="rajmundry"/>
    <n v="24613"/>
    <n v="5"/>
  </r>
  <r>
    <s v="Leela"/>
    <x v="5"/>
    <s v="guntur"/>
    <n v="2556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479C5-E167-4B10-9CCC-9F5D0FC6D77F}" name="PivotTable5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showAll="0"/>
    <pivotField axis="axisRow" showAll="0">
      <items count="7">
        <item x="3"/>
        <item x="2"/>
        <item x="0"/>
        <item x="4"/>
        <item x="1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hon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EC22EA-3527-4D84-9D0D-4F9BFB3A5653}" name="Table3" displayName="Table3" ref="A1:E8" totalsRowShown="0">
  <autoFilter ref="A1:E8" xr:uid="{64EC22EA-3527-4D84-9D0D-4F9BFB3A5653}"/>
  <tableColumns count="5">
    <tableColumn id="1" xr3:uid="{724C5B2C-C981-4844-B56C-66CEDBBA47E1}" name="Timeline" dataDxfId="7"/>
    <tableColumn id="2" xr3:uid="{0085BC2B-80CB-4BBD-B5A0-0A29F8288C8B}" name="Values"/>
    <tableColumn id="3" xr3:uid="{FC61B817-E42A-4006-B870-451CB95D8E23}" name="Forecast"/>
    <tableColumn id="4" xr3:uid="{5A69F0E2-71B4-4753-81A1-F75FBAC13F43}" name="Lower Confidence Bound" dataDxfId="6"/>
    <tableColumn id="5" xr3:uid="{7D1CF3E6-BFAA-4D00-B0E5-A752FE5D4F7D}" name="Upper Confidence Bound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4F300-3BE8-4FFE-9824-05F4561CE246}" name="Table5" displayName="Table5" ref="B23:F29" totalsRowCount="1">
  <autoFilter ref="B23:F28" xr:uid="{7174F300-3BE8-4FFE-9824-05F4561CE246}"/>
  <sortState xmlns:xlrd2="http://schemas.microsoft.com/office/spreadsheetml/2017/richdata2" ref="B24:F28">
    <sortCondition sortBy="cellColor" ref="F24:F28" dxfId="4"/>
  </sortState>
  <tableColumns count="5">
    <tableColumn id="1" xr3:uid="{C72DD504-54D8-42A0-9368-59E1A9652889}" name="Dates" dataDxfId="3">
      <calculatedColumnFormula>$B$24+2</calculatedColumnFormula>
    </tableColumn>
    <tableColumn id="2" xr3:uid="{EFDEF07B-DDAE-4B6A-BE48-68AB740A5681}" name="Salary" dataDxfId="2" dataCellStyle="Comma"/>
    <tableColumn id="3" xr3:uid="{7DE07472-5A00-45AC-9B42-B86DDB9D1F51}" name="Cuttings" dataDxfId="1" dataCellStyle="Comma"/>
    <tableColumn id="4" xr3:uid="{641BDBA9-D74E-4077-8643-5DCA98297C12}" name="savings" dataDxfId="0"/>
    <tableColumn id="6" xr3:uid="{991585F7-6BDB-4C47-820B-68F5AB27C985}" name="chek" dataCellStyle="Comma">
      <calculatedColumnFormula>IF(Table5[[#This Row],[savings]]&gt;20000,"YES","No")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CCBEF-92AD-4048-9C6B-338207E4E346}" name="Table1" displayName="Table1" ref="A1:G11" totalsRowShown="0">
  <autoFilter ref="A1:G11" xr:uid="{64ACCBEF-92AD-4048-9C6B-338207E4E346}"/>
  <sortState xmlns:xlrd2="http://schemas.microsoft.com/office/spreadsheetml/2017/richdata2" ref="A2:E11">
    <sortCondition descending="1" ref="E2:E11"/>
  </sortState>
  <tableColumns count="7">
    <tableColumn id="1" xr3:uid="{320CE20D-4C8C-49C2-ABB2-C82CBCA77FFE}" name="Column1"/>
    <tableColumn id="2" xr3:uid="{27453473-3CB8-42FA-9B88-34F86C7A23D6}" name="Column2"/>
    <tableColumn id="3" xr3:uid="{B98BA81C-8488-42B0-9A03-CD166DB4A735}" name="Column3"/>
    <tableColumn id="4" xr3:uid="{14E2F3AE-3A75-46CF-86BA-53C1EAE9BF5C}" name="Column4"/>
    <tableColumn id="5" xr3:uid="{5E3758B6-A651-48F6-B16D-5E9C42E0CA60}" name="Column5"/>
    <tableColumn id="8" xr3:uid="{2E1B6DEC-90FD-4A53-9B5B-0B9FB62404A9}" name="Column6">
      <calculatedColumnFormula>Table1[[#This Row],[Column5]]-15.4</calculatedColumnFormula>
    </tableColumn>
    <tableColumn id="9" xr3:uid="{35D31411-16AF-44B0-8286-1F7FB385A98C}" name="Column7">
      <calculatedColumnFormula>Table1[[#This Row],[Column6]]*Table1[[#This Row],[Column6]]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0">
    <wetp:webextensionref xmlns:r="http://schemas.openxmlformats.org/officeDocument/2006/relationships" r:id="rId1"/>
  </wetp:taskpane>
  <wetp:taskpane dockstate="right" visibility="0" width="438" row="11">
    <wetp:webextensionref xmlns:r="http://schemas.openxmlformats.org/officeDocument/2006/relationships" r:id="rId2"/>
  </wetp:taskpane>
  <wetp:taskpane dockstate="right" visibility="0" width="438" row="10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3102EB40-9659-4B2C-9CDB-30A0440B63F5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E025696B-8244-4430-B54D-BF2D3128EB7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OhwJPvb3Mkv1V_niKOnGh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0C254E61-9F94-4DAA-AD8A-894A906F1614}">
  <we:reference id="wa200006575" version="1.0.0.3" store="en-IN" storeType="OMEX"/>
  <we:alternateReferences>
    <we:reference id="WA200006575" version="1.0.0.3" store="WA200006575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CE012991-2F81-40D8-8902-F0C9DB41B80A}">
  <we:reference id="wa200005669" version="2.0.0.0" store="en-IN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B741-1AC2-412A-94E9-F9A963829219}">
  <dimension ref="A1:E8"/>
  <sheetViews>
    <sheetView workbookViewId="0">
      <selection activeCell="A2" sqref="A2:E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 s="1">
        <v>45554.690407754628</v>
      </c>
      <c r="B2">
        <v>25000</v>
      </c>
    </row>
    <row r="3" spans="1:5" x14ac:dyDescent="0.3">
      <c r="A3" s="1">
        <v>45556.690407754628</v>
      </c>
      <c r="B3">
        <v>46000</v>
      </c>
    </row>
    <row r="4" spans="1:5" x14ac:dyDescent="0.3">
      <c r="A4" s="1">
        <v>45558.690407754628</v>
      </c>
      <c r="B4">
        <v>18000</v>
      </c>
    </row>
    <row r="5" spans="1:5" x14ac:dyDescent="0.3">
      <c r="A5" s="1">
        <v>45560.690407754628</v>
      </c>
      <c r="B5">
        <v>59800</v>
      </c>
      <c r="C5">
        <v>59800</v>
      </c>
      <c r="D5" s="2">
        <v>59800</v>
      </c>
      <c r="E5" s="2">
        <v>59800</v>
      </c>
    </row>
    <row r="6" spans="1:5" x14ac:dyDescent="0.3">
      <c r="A6" s="1">
        <v>45562.690407754628</v>
      </c>
      <c r="B6">
        <v>50000</v>
      </c>
      <c r="C6">
        <f>_xlfn.FORECAST.ETS(A6,$B$2:$B$5,$A$2:$A$5,2,1)</f>
        <v>58738.585067807151</v>
      </c>
      <c r="D6" s="2">
        <f>C6-_xlfn.FORECAST.ETS.CONFINT(A6,$B$2:$B$5,$A$2:$A$5,0.95,2,1)</f>
        <v>30675.661738800085</v>
      </c>
      <c r="E6" s="2">
        <f>C6+_xlfn.FORECAST.ETS.CONFINT(A6,$B$2:$B$5,$A$2:$A$5,0.95,2,1)</f>
        <v>86801.508396814213</v>
      </c>
    </row>
    <row r="7" spans="1:5" x14ac:dyDescent="0.3">
      <c r="A7" s="1">
        <v>45564.690407754628</v>
      </c>
      <c r="C7">
        <f>_xlfn.FORECAST.ETS(A7,$B$2:$B$5,$A$2:$A$5,2,1)</f>
        <v>67172.468845171446</v>
      </c>
      <c r="D7" s="2">
        <f>C7-_xlfn.FORECAST.ETS.CONFINT(A7,$B$2:$B$5,$A$2:$A$5,0.95,2,1)</f>
        <v>39109.419233293534</v>
      </c>
      <c r="E7" s="2">
        <f>C7+_xlfn.FORECAST.ETS.CONFINT(A7,$B$2:$B$5,$A$2:$A$5,0.95,2,1)</f>
        <v>95235.518457049358</v>
      </c>
    </row>
    <row r="8" spans="1:5" x14ac:dyDescent="0.3">
      <c r="A8" s="1">
        <v>45566</v>
      </c>
      <c r="C8">
        <f>_xlfn.FORECAST.ETS(A8,$B$2:$B$5,$A$2:$A$5,2,1)</f>
        <v>72694.94324177473</v>
      </c>
      <c r="D8" s="2">
        <f>C8-_xlfn.FORECAST.ETS.CONFINT(A8,$B$2:$B$5,$A$2:$A$5,0.95,2,1)</f>
        <v>44631.746626996261</v>
      </c>
      <c r="E8" s="2">
        <f>C8+_xlfn.FORECAST.ETS.CONFINT(A8,$B$2:$B$5,$A$2:$A$5,0.95,2,1)</f>
        <v>100758.1398565532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2498-65EC-455C-9183-166788501118}">
  <dimension ref="A3:B10"/>
  <sheetViews>
    <sheetView workbookViewId="0">
      <selection activeCell="F8" sqref="F8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7" t="s">
        <v>29</v>
      </c>
      <c r="B3" t="s">
        <v>18</v>
      </c>
    </row>
    <row r="4" spans="1:2" x14ac:dyDescent="0.3">
      <c r="A4" s="8" t="s">
        <v>13</v>
      </c>
      <c r="B4" s="9">
        <v>51643</v>
      </c>
    </row>
    <row r="5" spans="1:2" x14ac:dyDescent="0.3">
      <c r="A5" s="8" t="s">
        <v>1</v>
      </c>
      <c r="B5" s="9">
        <v>62756</v>
      </c>
    </row>
    <row r="6" spans="1:2" x14ac:dyDescent="0.3">
      <c r="A6" s="8" t="s">
        <v>10</v>
      </c>
      <c r="B6" s="9">
        <v>75761</v>
      </c>
    </row>
    <row r="7" spans="1:2" x14ac:dyDescent="0.3">
      <c r="A7" s="8" t="s">
        <v>7</v>
      </c>
      <c r="B7" s="9">
        <v>16403</v>
      </c>
    </row>
    <row r="8" spans="1:2" x14ac:dyDescent="0.3">
      <c r="A8" s="8" t="s">
        <v>4</v>
      </c>
      <c r="B8" s="9">
        <v>5246</v>
      </c>
    </row>
    <row r="9" spans="1:2" x14ac:dyDescent="0.3">
      <c r="A9" s="8" t="s">
        <v>31</v>
      </c>
      <c r="B9" s="9">
        <v>25562</v>
      </c>
    </row>
    <row r="10" spans="1:2" x14ac:dyDescent="0.3">
      <c r="A10" s="8" t="s">
        <v>30</v>
      </c>
      <c r="B10" s="9">
        <v>237371</v>
      </c>
    </row>
  </sheetData>
  <sheetProtection sort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30"/>
  <sheetViews>
    <sheetView tabSelected="1" zoomScaleNormal="100" workbookViewId="0">
      <selection activeCell="I9" sqref="I9"/>
    </sheetView>
  </sheetViews>
  <sheetFormatPr defaultRowHeight="14.4" x14ac:dyDescent="0.3"/>
  <cols>
    <col min="1" max="1" width="8.6640625" bestFit="1" customWidth="1"/>
    <col min="2" max="2" width="10.33203125" bestFit="1" customWidth="1"/>
    <col min="3" max="3" width="11.44140625" bestFit="1" customWidth="1"/>
    <col min="4" max="4" width="8.21875" customWidth="1"/>
    <col min="5" max="5" width="9.21875" bestFit="1" customWidth="1"/>
    <col min="7" max="7" width="10.33203125" bestFit="1" customWidth="1"/>
    <col min="8" max="8" width="17.33203125" bestFit="1" customWidth="1"/>
    <col min="9" max="9" width="16.5546875" bestFit="1" customWidth="1"/>
    <col min="10" max="10" width="8.88671875" bestFit="1" customWidth="1"/>
  </cols>
  <sheetData>
    <row r="1" spans="1:7" x14ac:dyDescent="0.3">
      <c r="A1" s="3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">
      <c r="A2" t="s">
        <v>9</v>
      </c>
      <c r="B2" t="s">
        <v>10</v>
      </c>
      <c r="C2" t="s">
        <v>11</v>
      </c>
      <c r="D2">
        <v>24613</v>
      </c>
      <c r="E2">
        <v>8</v>
      </c>
      <c r="F2">
        <f>Table1[[#This Row],[Column5]]-15.4</f>
        <v>-7.4</v>
      </c>
      <c r="G2">
        <f>Table1[[#This Row],[Column6]]*Table1[[#This Row],[Column6]]</f>
        <v>54.760000000000005</v>
      </c>
    </row>
    <row r="3" spans="1:7" x14ac:dyDescent="0.3">
      <c r="A3" t="s">
        <v>3</v>
      </c>
      <c r="B3" t="s">
        <v>4</v>
      </c>
      <c r="C3" t="s">
        <v>5</v>
      </c>
      <c r="D3">
        <v>5246</v>
      </c>
      <c r="E3">
        <v>20</v>
      </c>
      <c r="F3">
        <f>Table1[[#This Row],[Column5]]-15.4</f>
        <v>4.5999999999999996</v>
      </c>
      <c r="G3">
        <f>Table1[[#This Row],[Column6]]*Table1[[#This Row],[Column6]]</f>
        <v>21.159999999999997</v>
      </c>
    </row>
    <row r="4" spans="1:7" x14ac:dyDescent="0.3">
      <c r="A4" t="s">
        <v>0</v>
      </c>
      <c r="B4" t="s">
        <v>1</v>
      </c>
      <c r="C4" t="s">
        <v>2</v>
      </c>
      <c r="D4">
        <v>12345</v>
      </c>
      <c r="E4">
        <v>10</v>
      </c>
      <c r="F4">
        <f>Table1[[#This Row],[Column5]]-15.4</f>
        <v>-5.4</v>
      </c>
      <c r="G4">
        <f>Table1[[#This Row],[Column6]]*Table1[[#This Row],[Column6]]</f>
        <v>29.160000000000004</v>
      </c>
    </row>
    <row r="5" spans="1:7" x14ac:dyDescent="0.3">
      <c r="A5" t="s">
        <v>15</v>
      </c>
      <c r="B5" t="s">
        <v>10</v>
      </c>
      <c r="C5" t="s">
        <v>17</v>
      </c>
      <c r="D5">
        <v>26535</v>
      </c>
      <c r="E5">
        <v>9</v>
      </c>
      <c r="F5">
        <f>Table1[[#This Row],[Column5]]-15.4</f>
        <v>-6.4</v>
      </c>
      <c r="G5">
        <f>Table1[[#This Row],[Column6]]*Table1[[#This Row],[Column6]]</f>
        <v>40.960000000000008</v>
      </c>
    </row>
    <row r="6" spans="1:7" x14ac:dyDescent="0.3">
      <c r="A6" t="s">
        <v>12</v>
      </c>
      <c r="B6" t="s">
        <v>13</v>
      </c>
      <c r="C6" t="s">
        <v>14</v>
      </c>
      <c r="D6">
        <v>51643</v>
      </c>
      <c r="E6">
        <v>80</v>
      </c>
      <c r="F6">
        <f>Table1[[#This Row],[Column5]]-15.4</f>
        <v>64.599999999999994</v>
      </c>
      <c r="G6">
        <f>Table1[[#This Row],[Column6]]*Table1[[#This Row],[Column6]]</f>
        <v>4173.1599999999989</v>
      </c>
    </row>
    <row r="7" spans="1:7" x14ac:dyDescent="0.3">
      <c r="A7" t="s">
        <v>16</v>
      </c>
      <c r="B7" t="s">
        <v>1</v>
      </c>
      <c r="C7" t="s">
        <v>14</v>
      </c>
      <c r="D7">
        <v>45165</v>
      </c>
      <c r="E7">
        <v>7</v>
      </c>
      <c r="F7">
        <f>Table1[[#This Row],[Column5]]-15.4</f>
        <v>-8.4</v>
      </c>
      <c r="G7">
        <f>Table1[[#This Row],[Column6]]*Table1[[#This Row],[Column6]]</f>
        <v>70.56</v>
      </c>
    </row>
    <row r="8" spans="1:7" x14ac:dyDescent="0.3">
      <c r="A8" t="s">
        <v>6</v>
      </c>
      <c r="B8" t="s">
        <v>7</v>
      </c>
      <c r="C8" t="s">
        <v>5</v>
      </c>
      <c r="D8">
        <v>16403</v>
      </c>
      <c r="E8">
        <v>7</v>
      </c>
      <c r="F8">
        <f>Table1[[#This Row],[Column5]]-15.4</f>
        <v>-8.4</v>
      </c>
      <c r="G8">
        <f>Table1[[#This Row],[Column6]]*Table1[[#This Row],[Column6]]</f>
        <v>70.56</v>
      </c>
    </row>
    <row r="9" spans="1:7" x14ac:dyDescent="0.3">
      <c r="A9" t="s">
        <v>0</v>
      </c>
      <c r="B9" t="s">
        <v>1</v>
      </c>
      <c r="C9" t="s">
        <v>2</v>
      </c>
      <c r="D9">
        <v>5246</v>
      </c>
      <c r="E9">
        <v>6</v>
      </c>
      <c r="F9">
        <f>Table1[[#This Row],[Column5]]-15.4</f>
        <v>-9.4</v>
      </c>
      <c r="G9">
        <f>Table1[[#This Row],[Column6]]*Table1[[#This Row],[Column6]]</f>
        <v>88.360000000000014</v>
      </c>
    </row>
    <row r="10" spans="1:7" x14ac:dyDescent="0.3">
      <c r="A10" t="s">
        <v>9</v>
      </c>
      <c r="B10" t="s">
        <v>10</v>
      </c>
      <c r="C10" t="s">
        <v>32</v>
      </c>
      <c r="D10">
        <v>24613</v>
      </c>
      <c r="E10">
        <v>5</v>
      </c>
      <c r="F10">
        <f>Table1[[#This Row],[Column5]]-15.4</f>
        <v>-10.4</v>
      </c>
      <c r="G10">
        <f>Table1[[#This Row],[Column6]]*Table1[[#This Row],[Column6]]</f>
        <v>108.16000000000001</v>
      </c>
    </row>
    <row r="11" spans="1:7" x14ac:dyDescent="0.3">
      <c r="A11" t="s">
        <v>6</v>
      </c>
      <c r="B11" t="s">
        <v>31</v>
      </c>
      <c r="C11" t="s">
        <v>8</v>
      </c>
      <c r="D11">
        <v>25562</v>
      </c>
      <c r="E11">
        <v>2</v>
      </c>
      <c r="F11">
        <f>Table1[[#This Row],[Column5]]-15.4</f>
        <v>-13.4</v>
      </c>
      <c r="G11">
        <f>Table1[[#This Row],[Column6]]*Table1[[#This Row],[Column6]]</f>
        <v>179.56</v>
      </c>
    </row>
    <row r="23" spans="2:6" x14ac:dyDescent="0.3">
      <c r="B23" t="s">
        <v>24</v>
      </c>
      <c r="C23" s="4" t="s">
        <v>25</v>
      </c>
      <c r="D23" s="4" t="s">
        <v>26</v>
      </c>
      <c r="E23" t="s">
        <v>27</v>
      </c>
      <c r="F23" t="s">
        <v>28</v>
      </c>
    </row>
    <row r="24" spans="2:6" x14ac:dyDescent="0.3">
      <c r="B24" s="1">
        <f ca="1">NOW()</f>
        <v>45555.539456828701</v>
      </c>
      <c r="C24" s="5">
        <v>46000</v>
      </c>
      <c r="D24" s="5">
        <v>16666</v>
      </c>
      <c r="E24" s="6">
        <v>25000</v>
      </c>
      <c r="F24" s="4" t="str">
        <f>IF(Table5[[#This Row],[savings]]&gt;20000,"YES","No")</f>
        <v>YES</v>
      </c>
    </row>
    <row r="25" spans="2:6" x14ac:dyDescent="0.3">
      <c r="B25" s="1">
        <f ca="1">$B$24+2</f>
        <v>45557.539456828701</v>
      </c>
      <c r="C25" s="5">
        <v>50000</v>
      </c>
      <c r="D25" s="5">
        <v>21500</v>
      </c>
      <c r="E25" s="6">
        <v>25800.25</v>
      </c>
      <c r="F25" s="4" t="str">
        <f>IF(Table5[[#This Row],[savings]]&gt;20000,"YES","No")</f>
        <v>YES</v>
      </c>
    </row>
    <row r="26" spans="2:6" x14ac:dyDescent="0.3">
      <c r="B26" s="1">
        <f ca="1">$B$24+4</f>
        <v>45559.539456828701</v>
      </c>
      <c r="C26" s="5">
        <v>59800</v>
      </c>
      <c r="D26" s="5">
        <v>25000</v>
      </c>
      <c r="E26" s="6">
        <v>34800</v>
      </c>
      <c r="F26" s="4" t="str">
        <f>IF(Table5[[#This Row],[savings]]&gt;20000,"YES","No")</f>
        <v>YES</v>
      </c>
    </row>
    <row r="27" spans="2:6" x14ac:dyDescent="0.3">
      <c r="B27" s="1">
        <f ca="1">$B$24+6</f>
        <v>45561.539456828701</v>
      </c>
      <c r="C27" s="5">
        <v>18000</v>
      </c>
      <c r="D27" s="5">
        <v>7000</v>
      </c>
      <c r="E27" s="6">
        <v>11000</v>
      </c>
      <c r="F27" s="4" t="str">
        <f>IF(Table5[[#This Row],[savings]]&gt;20000,"YES","No")</f>
        <v>No</v>
      </c>
    </row>
    <row r="28" spans="2:6" x14ac:dyDescent="0.3">
      <c r="B28" s="1">
        <f ca="1">$B$24+8</f>
        <v>45563.539456828701</v>
      </c>
      <c r="C28" s="5">
        <v>25000</v>
      </c>
      <c r="D28" s="5">
        <v>10000</v>
      </c>
      <c r="E28" s="6">
        <v>15000</v>
      </c>
      <c r="F28" s="4" t="str">
        <f>IF(Table5[[#This Row],[savings]]&gt;20000,"YES","No")</f>
        <v>No</v>
      </c>
    </row>
    <row r="30" spans="2:6" x14ac:dyDescent="0.3">
      <c r="F30" s="3"/>
    </row>
  </sheetData>
  <phoneticPr fontId="2" type="noConversion"/>
  <pageMargins left="0.7" right="0.7" top="0.75" bottom="0.75" header="0.3" footer="0.3"/>
  <pageSetup orientation="portrait" r:id="rId1"/>
  <headerFooter>
    <oddHeader xml:space="preserve">&amp;Lsad
&amp;CSample
</oddHeader>
  </headerFooter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239F0F7-46EF-4CE1-B1C3-7DD0B382FD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Home!B27:B27</xm:f>
              <xm:sqref>C27</xm:sqref>
            </x14:sparkline>
            <x14:sparkline>
              <xm:f>Home!B28:B29</xm:f>
              <xm:sqref>C28</xm:sqref>
            </x14:sparkline>
          </x14:sparklines>
        </x14:sparklineGroup>
        <x14:sparklineGroup displayEmptyCellsAs="span" xr2:uid="{8EED591B-9B6D-4E2A-BAC8-81AE5EFB21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Home!B24:B24</xm:f>
              <xm:sqref>C24</xm:sqref>
            </x14:sparkline>
            <x14:sparkline>
              <xm:f>Home!B26:B26</xm:f>
              <xm:sqref>C26</xm:sqref>
            </x14:sparkline>
          </x14:sparklines>
        </x14:sparklineGroup>
        <x14:sparklineGroup displayEmptyCellsAs="span" xr2:uid="{239E7B3E-2C19-4946-901C-2CC3001DE1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Home!B25:B25</xm:f>
              <xm:sqref>C25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Dasireddy Sairam</dc:creator>
  <cp:lastModifiedBy>Dasireddy Sairam</cp:lastModifiedBy>
  <dcterms:created xsi:type="dcterms:W3CDTF">2015-06-05T18:17:20Z</dcterms:created>
  <dcterms:modified xsi:type="dcterms:W3CDTF">2024-09-20T07:46:06Z</dcterms:modified>
</cp:coreProperties>
</file>