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U850483284\Desktop\K9 and Feline Certificate Program\Advanced templates\"/>
    </mc:Choice>
  </mc:AlternateContent>
  <xr:revisionPtr revIDLastSave="0" documentId="13_ncr:1_{2C1F3181-4E13-4D2A-82E0-1E3268D852D8}" xr6:coauthVersionLast="47" xr6:coauthVersionMax="47" xr10:uidLastSave="{00000000-0000-0000-0000-000000000000}"/>
  <bookViews>
    <workbookView xWindow="-120" yWindow="-120" windowWidth="29040" windowHeight="15720" xr2:uid="{F1386723-6712-4CAE-84EE-594EAF57C43E}"/>
  </bookViews>
  <sheets>
    <sheet name="Meat" sheetId="5" r:id="rId1"/>
    <sheet name="Grains" sheetId="9" r:id="rId2"/>
    <sheet name="Vegetables" sheetId="7" r:id="rId3"/>
    <sheet name="oils" sheetId="6" r:id="rId4"/>
    <sheet name="Fruits" sheetId="8" r:id="rId5"/>
    <sheet name="Mixed" sheetId="10" r:id="rId6"/>
    <sheet name="Sheet2" sheetId="2" r:id="rId7"/>
    <sheet name="Sheet5" sheetId="13" r:id="rId8"/>
    <sheet name="Sheet3" sheetId="14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3" i="9" l="1"/>
  <c r="L92" i="9"/>
  <c r="L91" i="9"/>
  <c r="L90" i="9"/>
  <c r="L89" i="9"/>
  <c r="K78" i="9"/>
  <c r="O51" i="7"/>
  <c r="O93" i="7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5" i="5"/>
  <c r="AK64" i="5"/>
  <c r="AK63" i="5"/>
  <c r="AK62" i="5"/>
  <c r="AK61" i="5"/>
  <c r="AK60" i="5"/>
  <c r="AK59" i="5"/>
  <c r="AK58" i="5"/>
  <c r="AK57" i="5"/>
  <c r="AK56" i="5"/>
  <c r="AK51" i="5"/>
  <c r="AK55" i="5" s="1"/>
  <c r="AK9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9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5" i="5"/>
  <c r="AI64" i="5"/>
  <c r="AI63" i="5"/>
  <c r="AI62" i="5"/>
  <c r="AI61" i="5"/>
  <c r="AI60" i="5"/>
  <c r="AI59" i="5"/>
  <c r="AI58" i="5"/>
  <c r="AI57" i="5"/>
  <c r="AI56" i="5"/>
  <c r="AI51" i="5"/>
  <c r="AI55" i="5" s="1"/>
  <c r="AI9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5" i="5"/>
  <c r="AH64" i="5"/>
  <c r="AH63" i="5"/>
  <c r="AH62" i="5"/>
  <c r="AH61" i="5"/>
  <c r="AH60" i="5"/>
  <c r="AH59" i="5"/>
  <c r="AH58" i="5"/>
  <c r="AH57" i="5"/>
  <c r="AH56" i="5"/>
  <c r="AH52" i="5"/>
  <c r="AH51" i="5"/>
  <c r="AH55" i="5" s="1"/>
  <c r="AH9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G80" i="5"/>
  <c r="AG79" i="5"/>
  <c r="AG78" i="5"/>
  <c r="AG77" i="5"/>
  <c r="AG76" i="5"/>
  <c r="AG75" i="5"/>
  <c r="AG74" i="5"/>
  <c r="AG73" i="5"/>
  <c r="AG72" i="5"/>
  <c r="AG71" i="5"/>
  <c r="AG70" i="5"/>
  <c r="AG69" i="5"/>
  <c r="AG68" i="5"/>
  <c r="AG67" i="5"/>
  <c r="AG65" i="5"/>
  <c r="AG64" i="5"/>
  <c r="AG63" i="5"/>
  <c r="AG62" i="5"/>
  <c r="AG61" i="5"/>
  <c r="AG60" i="5"/>
  <c r="AG59" i="5"/>
  <c r="AG58" i="5"/>
  <c r="AG57" i="5"/>
  <c r="AG56" i="5"/>
  <c r="AG51" i="5"/>
  <c r="AG55" i="5" s="1"/>
  <c r="AG9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5" i="5"/>
  <c r="AF64" i="5"/>
  <c r="AF63" i="5"/>
  <c r="AF62" i="5"/>
  <c r="AF61" i="5"/>
  <c r="AF60" i="5"/>
  <c r="AF59" i="5"/>
  <c r="AF58" i="5"/>
  <c r="AF57" i="5"/>
  <c r="AF56" i="5"/>
  <c r="AF51" i="5"/>
  <c r="AF55" i="5" s="1"/>
  <c r="AF9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9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C52" i="5"/>
  <c r="AD51" i="5"/>
  <c r="AD9" i="5"/>
  <c r="AC82" i="5"/>
  <c r="AC81" i="5"/>
  <c r="AC80" i="5"/>
  <c r="AC79" i="5"/>
  <c r="AC78" i="5"/>
  <c r="AC77" i="5"/>
  <c r="AC76" i="5"/>
  <c r="AC75" i="5"/>
  <c r="AC74" i="5"/>
  <c r="AB82" i="5"/>
  <c r="AB81" i="5"/>
  <c r="AB80" i="5"/>
  <c r="AB79" i="5"/>
  <c r="AB78" i="5"/>
  <c r="AB77" i="5"/>
  <c r="AB76" i="5"/>
  <c r="AB75" i="5"/>
  <c r="AB74" i="5"/>
  <c r="AC93" i="5"/>
  <c r="AC92" i="5"/>
  <c r="AC91" i="5"/>
  <c r="AC90" i="5"/>
  <c r="AC89" i="5"/>
  <c r="AC88" i="5"/>
  <c r="AC87" i="5"/>
  <c r="AC86" i="5"/>
  <c r="AC85" i="5"/>
  <c r="AC84" i="5"/>
  <c r="AC83" i="5"/>
  <c r="AC73" i="5"/>
  <c r="AC72" i="5"/>
  <c r="AC71" i="5"/>
  <c r="AC70" i="5"/>
  <c r="AC69" i="5"/>
  <c r="AC68" i="5"/>
  <c r="AC67" i="5"/>
  <c r="AC65" i="5"/>
  <c r="AC64" i="5"/>
  <c r="AC63" i="5"/>
  <c r="AC62" i="5"/>
  <c r="AC61" i="5"/>
  <c r="AC60" i="5"/>
  <c r="AC59" i="5"/>
  <c r="AC58" i="5"/>
  <c r="AC57" i="5"/>
  <c r="AC56" i="5"/>
  <c r="AB56" i="5"/>
  <c r="AC9" i="5"/>
  <c r="AC51" i="5"/>
  <c r="AC55" i="5" s="1"/>
  <c r="AB93" i="5"/>
  <c r="AB92" i="5"/>
  <c r="AB91" i="5"/>
  <c r="AB90" i="5"/>
  <c r="AB89" i="5"/>
  <c r="AB88" i="5"/>
  <c r="AB87" i="5"/>
  <c r="AB86" i="5"/>
  <c r="AB85" i="5"/>
  <c r="AB84" i="5"/>
  <c r="AB83" i="5"/>
  <c r="AB73" i="5"/>
  <c r="AB72" i="5"/>
  <c r="AB71" i="5"/>
  <c r="AB70" i="5"/>
  <c r="AB69" i="5"/>
  <c r="AB68" i="5"/>
  <c r="AB67" i="5"/>
  <c r="AB65" i="5"/>
  <c r="AB64" i="5"/>
  <c r="AB63" i="5"/>
  <c r="AB62" i="5"/>
  <c r="AB61" i="5"/>
  <c r="AB60" i="5"/>
  <c r="AB59" i="5"/>
  <c r="AB58" i="5"/>
  <c r="AB57" i="5"/>
  <c r="AB9" i="5"/>
  <c r="AB51" i="5"/>
  <c r="AB54" i="5" s="1"/>
  <c r="N51" i="5"/>
  <c r="F55" i="5"/>
  <c r="F54" i="5"/>
  <c r="F53" i="5"/>
  <c r="E55" i="5"/>
  <c r="E54" i="5"/>
  <c r="E53" i="5"/>
  <c r="E55" i="7"/>
  <c r="E54" i="7"/>
  <c r="E53" i="7"/>
  <c r="D55" i="7"/>
  <c r="D54" i="7"/>
  <c r="D53" i="7"/>
  <c r="E55" i="8"/>
  <c r="E54" i="8"/>
  <c r="E53" i="8"/>
  <c r="D55" i="8"/>
  <c r="D54" i="8"/>
  <c r="D53" i="8"/>
  <c r="E55" i="9"/>
  <c r="E54" i="9"/>
  <c r="E53" i="9"/>
  <c r="D55" i="9"/>
  <c r="D54" i="9"/>
  <c r="D53" i="9"/>
  <c r="AK52" i="5" l="1"/>
  <c r="AK53" i="5"/>
  <c r="AK54" i="5"/>
  <c r="AI52" i="5"/>
  <c r="AI53" i="5"/>
  <c r="AI54" i="5"/>
  <c r="AH53" i="5"/>
  <c r="AH54" i="5"/>
  <c r="AG52" i="5"/>
  <c r="AG53" i="5"/>
  <c r="AG54" i="5"/>
  <c r="AF52" i="5"/>
  <c r="AF53" i="5"/>
  <c r="AF54" i="5"/>
  <c r="AC53" i="5"/>
  <c r="AC54" i="5"/>
  <c r="AB52" i="5"/>
  <c r="AB55" i="5"/>
  <c r="AB53" i="5"/>
  <c r="Y93" i="10"/>
  <c r="X93" i="10"/>
  <c r="W93" i="10"/>
  <c r="S92" i="10"/>
  <c r="R92" i="10"/>
  <c r="Z90" i="10"/>
  <c r="Y90" i="10"/>
  <c r="X90" i="10"/>
  <c r="M90" i="10"/>
  <c r="L90" i="10"/>
  <c r="U89" i="10"/>
  <c r="T89" i="10"/>
  <c r="S88" i="10"/>
  <c r="R88" i="10"/>
  <c r="Z87" i="10"/>
  <c r="N87" i="10"/>
  <c r="M87" i="10"/>
  <c r="Y86" i="10"/>
  <c r="X86" i="10"/>
  <c r="W86" i="10"/>
  <c r="J86" i="10"/>
  <c r="S85" i="10"/>
  <c r="R85" i="10"/>
  <c r="Q84" i="10"/>
  <c r="P84" i="10"/>
  <c r="Z83" i="10"/>
  <c r="Y83" i="10"/>
  <c r="X83" i="10"/>
  <c r="M83" i="10"/>
  <c r="J83" i="10"/>
  <c r="T82" i="10"/>
  <c r="G82" i="10"/>
  <c r="F82" i="10"/>
  <c r="S81" i="10"/>
  <c r="R81" i="10"/>
  <c r="Q81" i="10"/>
  <c r="Z80" i="10"/>
  <c r="N80" i="10"/>
  <c r="M80" i="10"/>
  <c r="Y79" i="10"/>
  <c r="X79" i="10"/>
  <c r="W79" i="10"/>
  <c r="S78" i="10"/>
  <c r="R78" i="10"/>
  <c r="N77" i="10"/>
  <c r="Z76" i="10"/>
  <c r="Y76" i="10"/>
  <c r="X76" i="10"/>
  <c r="M76" i="10"/>
  <c r="S74" i="10"/>
  <c r="R74" i="10"/>
  <c r="Q74" i="10"/>
  <c r="Z73" i="10"/>
  <c r="M73" i="10"/>
  <c r="Y72" i="10"/>
  <c r="X72" i="10"/>
  <c r="W72" i="10"/>
  <c r="V72" i="10"/>
  <c r="J72" i="10"/>
  <c r="I72" i="10"/>
  <c r="S71" i="10"/>
  <c r="R71" i="10"/>
  <c r="E71" i="10"/>
  <c r="D71" i="10"/>
  <c r="Q70" i="10"/>
  <c r="Z69" i="10"/>
  <c r="Y69" i="10"/>
  <c r="X69" i="10"/>
  <c r="M69" i="10"/>
  <c r="J69" i="10"/>
  <c r="S67" i="10"/>
  <c r="R67" i="10"/>
  <c r="S64" i="10"/>
  <c r="R64" i="10"/>
  <c r="Z63" i="10"/>
  <c r="Y62" i="10"/>
  <c r="X62" i="10"/>
  <c r="W62" i="10"/>
  <c r="V62" i="10"/>
  <c r="J62" i="10"/>
  <c r="I62" i="10"/>
  <c r="S61" i="10"/>
  <c r="R61" i="10"/>
  <c r="P60" i="10"/>
  <c r="Z59" i="10"/>
  <c r="Y59" i="10"/>
  <c r="X59" i="10"/>
  <c r="M59" i="10"/>
  <c r="J59" i="10"/>
  <c r="S57" i="10"/>
  <c r="R57" i="10"/>
  <c r="Q57" i="10"/>
  <c r="Z56" i="10"/>
  <c r="Y55" i="10"/>
  <c r="X55" i="10"/>
  <c r="W55" i="10"/>
  <c r="V55" i="10"/>
  <c r="E55" i="10"/>
  <c r="D55" i="10"/>
  <c r="S54" i="10"/>
  <c r="R54" i="10"/>
  <c r="N54" i="10"/>
  <c r="E54" i="10"/>
  <c r="D54" i="10"/>
  <c r="Y53" i="10"/>
  <c r="X53" i="10"/>
  <c r="Q53" i="10"/>
  <c r="E53" i="10"/>
  <c r="D53" i="10"/>
  <c r="Z52" i="10"/>
  <c r="Y52" i="10"/>
  <c r="X52" i="10"/>
  <c r="Z51" i="10"/>
  <c r="Z93" i="10" s="1"/>
  <c r="Y51" i="10"/>
  <c r="Y87" i="10" s="1"/>
  <c r="X51" i="10"/>
  <c r="X89" i="10" s="1"/>
  <c r="W51" i="10"/>
  <c r="W82" i="10" s="1"/>
  <c r="V51" i="10"/>
  <c r="V89" i="10" s="1"/>
  <c r="U51" i="10"/>
  <c r="T51" i="10"/>
  <c r="S51" i="10"/>
  <c r="S89" i="10" s="1"/>
  <c r="R51" i="10"/>
  <c r="R91" i="10" s="1"/>
  <c r="Q51" i="10"/>
  <c r="Q92" i="10" s="1"/>
  <c r="P51" i="10"/>
  <c r="P87" i="10" s="1"/>
  <c r="O51" i="10"/>
  <c r="O88" i="10" s="1"/>
  <c r="N51" i="10"/>
  <c r="N90" i="10" s="1"/>
  <c r="M51" i="10"/>
  <c r="M91" i="10" s="1"/>
  <c r="L51" i="10"/>
  <c r="L93" i="10" s="1"/>
  <c r="K51" i="10"/>
  <c r="K87" i="10" s="1"/>
  <c r="J51" i="10"/>
  <c r="J89" i="10" s="1"/>
  <c r="I51" i="10"/>
  <c r="I90" i="10" s="1"/>
  <c r="H51" i="10"/>
  <c r="H89" i="10" s="1"/>
  <c r="G51" i="10"/>
  <c r="G89" i="10" s="1"/>
  <c r="F51" i="10"/>
  <c r="F54" i="10" s="1"/>
  <c r="E51" i="10"/>
  <c r="E89" i="10" s="1"/>
  <c r="D51" i="10"/>
  <c r="D91" i="10" s="1"/>
  <c r="C51" i="10"/>
  <c r="C92" i="10" s="1"/>
  <c r="Z9" i="10"/>
  <c r="Y9" i="10"/>
  <c r="Y56" i="10" s="1"/>
  <c r="X9" i="10"/>
  <c r="X56" i="10" s="1"/>
  <c r="W9" i="10"/>
  <c r="W56" i="10" s="1"/>
  <c r="V9" i="10"/>
  <c r="U9" i="10"/>
  <c r="T9" i="10"/>
  <c r="S9" i="10"/>
  <c r="S56" i="10" s="1"/>
  <c r="R9" i="10"/>
  <c r="R56" i="10" s="1"/>
  <c r="Q9" i="10"/>
  <c r="Q56" i="10" s="1"/>
  <c r="P9" i="10"/>
  <c r="O9" i="10"/>
  <c r="N9" i="10"/>
  <c r="N56" i="10" s="1"/>
  <c r="M9" i="10"/>
  <c r="M56" i="10" s="1"/>
  <c r="L9" i="10"/>
  <c r="K9" i="10"/>
  <c r="J9" i="10"/>
  <c r="I9" i="10"/>
  <c r="H9" i="10"/>
  <c r="G9" i="10"/>
  <c r="F9" i="10"/>
  <c r="E9" i="10"/>
  <c r="D9" i="10"/>
  <c r="C9" i="10"/>
  <c r="D9" i="9"/>
  <c r="E9" i="9"/>
  <c r="F9" i="9"/>
  <c r="G9" i="9"/>
  <c r="H9" i="9"/>
  <c r="I9" i="9"/>
  <c r="X93" i="9"/>
  <c r="W93" i="9"/>
  <c r="V93" i="9"/>
  <c r="S93" i="9"/>
  <c r="R93" i="9"/>
  <c r="P93" i="9"/>
  <c r="O93" i="9"/>
  <c r="Z92" i="9"/>
  <c r="Y92" i="9"/>
  <c r="X92" i="9"/>
  <c r="W92" i="9"/>
  <c r="T92" i="9"/>
  <c r="S92" i="9"/>
  <c r="R92" i="9"/>
  <c r="Z91" i="9"/>
  <c r="Y91" i="9"/>
  <c r="X91" i="9"/>
  <c r="W91" i="9"/>
  <c r="V91" i="9"/>
  <c r="S91" i="9"/>
  <c r="N91" i="9"/>
  <c r="X90" i="9"/>
  <c r="W90" i="9"/>
  <c r="V90" i="9"/>
  <c r="U90" i="9"/>
  <c r="T90" i="9"/>
  <c r="S90" i="9"/>
  <c r="R90" i="9"/>
  <c r="G90" i="9"/>
  <c r="F90" i="9"/>
  <c r="E90" i="9"/>
  <c r="D90" i="9"/>
  <c r="O89" i="9"/>
  <c r="X88" i="9"/>
  <c r="W88" i="9"/>
  <c r="V88" i="9"/>
  <c r="U88" i="9"/>
  <c r="R88" i="9"/>
  <c r="P88" i="9"/>
  <c r="O88" i="9"/>
  <c r="J88" i="9"/>
  <c r="G88" i="9"/>
  <c r="X87" i="9"/>
  <c r="W87" i="9"/>
  <c r="X86" i="9"/>
  <c r="W86" i="9"/>
  <c r="V86" i="9"/>
  <c r="U86" i="9"/>
  <c r="T86" i="9"/>
  <c r="S86" i="9"/>
  <c r="R86" i="9"/>
  <c r="Q86" i="9"/>
  <c r="G86" i="9"/>
  <c r="F86" i="9"/>
  <c r="X85" i="9"/>
  <c r="W85" i="9"/>
  <c r="X84" i="9"/>
  <c r="W84" i="9"/>
  <c r="V84" i="9"/>
  <c r="U84" i="9"/>
  <c r="T84" i="9"/>
  <c r="S84" i="9"/>
  <c r="Q84" i="9"/>
  <c r="G84" i="9"/>
  <c r="F84" i="9"/>
  <c r="X83" i="9"/>
  <c r="P83" i="9"/>
  <c r="O83" i="9"/>
  <c r="W82" i="9"/>
  <c r="V82" i="9"/>
  <c r="U82" i="9"/>
  <c r="T82" i="9"/>
  <c r="S82" i="9"/>
  <c r="R82" i="9"/>
  <c r="X81" i="9"/>
  <c r="W81" i="9"/>
  <c r="V81" i="9"/>
  <c r="U81" i="9"/>
  <c r="S81" i="9"/>
  <c r="R81" i="9"/>
  <c r="P81" i="9"/>
  <c r="O81" i="9"/>
  <c r="X80" i="9"/>
  <c r="W80" i="9"/>
  <c r="V80" i="9"/>
  <c r="U80" i="9"/>
  <c r="X79" i="9"/>
  <c r="W79" i="9"/>
  <c r="V79" i="9"/>
  <c r="U79" i="9"/>
  <c r="T79" i="9"/>
  <c r="S79" i="9"/>
  <c r="R79" i="9"/>
  <c r="Z78" i="9"/>
  <c r="X78" i="9"/>
  <c r="P78" i="9"/>
  <c r="X77" i="9"/>
  <c r="W77" i="9"/>
  <c r="V77" i="9"/>
  <c r="U77" i="9"/>
  <c r="T77" i="9"/>
  <c r="S77" i="9"/>
  <c r="X76" i="9"/>
  <c r="W76" i="9"/>
  <c r="V76" i="9"/>
  <c r="U76" i="9"/>
  <c r="T76" i="9"/>
  <c r="S76" i="9"/>
  <c r="R76" i="9"/>
  <c r="P76" i="9"/>
  <c r="O76" i="9"/>
  <c r="W75" i="9"/>
  <c r="V75" i="9"/>
  <c r="U75" i="9"/>
  <c r="T75" i="9"/>
  <c r="X74" i="9"/>
  <c r="W74" i="9"/>
  <c r="V74" i="9"/>
  <c r="U74" i="9"/>
  <c r="S74" i="9"/>
  <c r="R74" i="9"/>
  <c r="P74" i="9"/>
  <c r="O74" i="9"/>
  <c r="N74" i="9"/>
  <c r="X73" i="9"/>
  <c r="W73" i="9"/>
  <c r="O73" i="9"/>
  <c r="J73" i="9"/>
  <c r="X72" i="9"/>
  <c r="W72" i="9"/>
  <c r="V72" i="9"/>
  <c r="U72" i="9"/>
  <c r="T72" i="9"/>
  <c r="S72" i="9"/>
  <c r="R72" i="9"/>
  <c r="Q72" i="9"/>
  <c r="G72" i="9"/>
  <c r="F72" i="9"/>
  <c r="E72" i="9"/>
  <c r="X71" i="9"/>
  <c r="W71" i="9"/>
  <c r="U71" i="9"/>
  <c r="S71" i="9"/>
  <c r="R71" i="9"/>
  <c r="Q71" i="9"/>
  <c r="X70" i="9"/>
  <c r="W70" i="9"/>
  <c r="V70" i="9"/>
  <c r="U70" i="9"/>
  <c r="T70" i="9"/>
  <c r="X69" i="9"/>
  <c r="W69" i="9"/>
  <c r="V69" i="9"/>
  <c r="U69" i="9"/>
  <c r="T69" i="9"/>
  <c r="S69" i="9"/>
  <c r="R69" i="9"/>
  <c r="W68" i="9"/>
  <c r="V68" i="9"/>
  <c r="N68" i="9"/>
  <c r="M68" i="9"/>
  <c r="G68" i="9"/>
  <c r="X67" i="9"/>
  <c r="W67" i="9"/>
  <c r="V67" i="9"/>
  <c r="U67" i="9"/>
  <c r="S67" i="9"/>
  <c r="R67" i="9"/>
  <c r="P67" i="9"/>
  <c r="G67" i="9"/>
  <c r="W65" i="9"/>
  <c r="V65" i="9"/>
  <c r="U65" i="9"/>
  <c r="T65" i="9"/>
  <c r="S65" i="9"/>
  <c r="R65" i="9"/>
  <c r="X64" i="9"/>
  <c r="W64" i="9"/>
  <c r="V64" i="9"/>
  <c r="U64" i="9"/>
  <c r="S64" i="9"/>
  <c r="R64" i="9"/>
  <c r="P64" i="9"/>
  <c r="O64" i="9"/>
  <c r="N64" i="9"/>
  <c r="Z63" i="9"/>
  <c r="X63" i="9"/>
  <c r="W63" i="9"/>
  <c r="V63" i="9"/>
  <c r="U63" i="9"/>
  <c r="G63" i="9"/>
  <c r="F63" i="9"/>
  <c r="X62" i="9"/>
  <c r="W62" i="9"/>
  <c r="V62" i="9"/>
  <c r="U62" i="9"/>
  <c r="T62" i="9"/>
  <c r="S62" i="9"/>
  <c r="R62" i="9"/>
  <c r="P62" i="9"/>
  <c r="O62" i="9"/>
  <c r="G62" i="9"/>
  <c r="F62" i="9"/>
  <c r="E62" i="9"/>
  <c r="X61" i="9"/>
  <c r="P61" i="9"/>
  <c r="O61" i="9"/>
  <c r="X60" i="9"/>
  <c r="W60" i="9"/>
  <c r="V60" i="9"/>
  <c r="U60" i="9"/>
  <c r="T60" i="9"/>
  <c r="S60" i="9"/>
  <c r="X59" i="9"/>
  <c r="W59" i="9"/>
  <c r="V59" i="9"/>
  <c r="U59" i="9"/>
  <c r="T59" i="9"/>
  <c r="S59" i="9"/>
  <c r="R59" i="9"/>
  <c r="P59" i="9"/>
  <c r="O59" i="9"/>
  <c r="Z58" i="9"/>
  <c r="W58" i="9"/>
  <c r="V58" i="9"/>
  <c r="U58" i="9"/>
  <c r="T58" i="9"/>
  <c r="X57" i="9"/>
  <c r="W57" i="9"/>
  <c r="V57" i="9"/>
  <c r="U57" i="9"/>
  <c r="S57" i="9"/>
  <c r="R57" i="9"/>
  <c r="P57" i="9"/>
  <c r="O57" i="9"/>
  <c r="N57" i="9"/>
  <c r="Z56" i="9"/>
  <c r="X56" i="9"/>
  <c r="O56" i="9"/>
  <c r="J56" i="9"/>
  <c r="X55" i="9"/>
  <c r="W55" i="9"/>
  <c r="V55" i="9"/>
  <c r="U55" i="9"/>
  <c r="T55" i="9"/>
  <c r="S55" i="9"/>
  <c r="R55" i="9"/>
  <c r="Z54" i="9"/>
  <c r="X54" i="9"/>
  <c r="W54" i="9"/>
  <c r="U54" i="9"/>
  <c r="S54" i="9"/>
  <c r="R54" i="9"/>
  <c r="P54" i="9"/>
  <c r="X53" i="9"/>
  <c r="W53" i="9"/>
  <c r="V53" i="9"/>
  <c r="U53" i="9"/>
  <c r="T53" i="9"/>
  <c r="G53" i="9"/>
  <c r="F53" i="9"/>
  <c r="X52" i="9"/>
  <c r="W52" i="9"/>
  <c r="V52" i="9"/>
  <c r="U52" i="9"/>
  <c r="T52" i="9"/>
  <c r="S52" i="9"/>
  <c r="R52" i="9"/>
  <c r="P52" i="9"/>
  <c r="O52" i="9"/>
  <c r="G52" i="9"/>
  <c r="F52" i="9"/>
  <c r="E52" i="9"/>
  <c r="Z51" i="9"/>
  <c r="Z87" i="9" s="1"/>
  <c r="Y51" i="9"/>
  <c r="Y58" i="9" s="1"/>
  <c r="X51" i="9"/>
  <c r="X89" i="9" s="1"/>
  <c r="W51" i="9"/>
  <c r="W89" i="9" s="1"/>
  <c r="V51" i="9"/>
  <c r="U51" i="9"/>
  <c r="U93" i="9" s="1"/>
  <c r="T51" i="9"/>
  <c r="T93" i="9" s="1"/>
  <c r="S51" i="9"/>
  <c r="S88" i="9" s="1"/>
  <c r="R51" i="9"/>
  <c r="Q51" i="9"/>
  <c r="Q77" i="9" s="1"/>
  <c r="P51" i="9"/>
  <c r="P91" i="9" s="1"/>
  <c r="O51" i="9"/>
  <c r="O91" i="9" s="1"/>
  <c r="N51" i="9"/>
  <c r="M51" i="9"/>
  <c r="M91" i="9" s="1"/>
  <c r="L51" i="9"/>
  <c r="K51" i="9"/>
  <c r="K91" i="9" s="1"/>
  <c r="J51" i="9"/>
  <c r="J89" i="9" s="1"/>
  <c r="I51" i="9"/>
  <c r="I89" i="9" s="1"/>
  <c r="H51" i="9"/>
  <c r="H82" i="9" s="1"/>
  <c r="G51" i="9"/>
  <c r="G92" i="9" s="1"/>
  <c r="F51" i="9"/>
  <c r="F76" i="9" s="1"/>
  <c r="E51" i="9"/>
  <c r="E88" i="9" s="1"/>
  <c r="D51" i="9"/>
  <c r="D86" i="9" s="1"/>
  <c r="C51" i="9"/>
  <c r="C90" i="9" s="1"/>
  <c r="Z9" i="9"/>
  <c r="Y9" i="9"/>
  <c r="X9" i="9"/>
  <c r="W9" i="9"/>
  <c r="W56" i="9" s="1"/>
  <c r="V9" i="9"/>
  <c r="V56" i="9" s="1"/>
  <c r="U9" i="9"/>
  <c r="U56" i="9" s="1"/>
  <c r="T9" i="9"/>
  <c r="S9" i="9"/>
  <c r="R9" i="9"/>
  <c r="Q9" i="9"/>
  <c r="P9" i="9"/>
  <c r="O9" i="9"/>
  <c r="N9" i="9"/>
  <c r="N56" i="9" s="1"/>
  <c r="M9" i="9"/>
  <c r="M56" i="9" s="1"/>
  <c r="L9" i="9"/>
  <c r="K9" i="9"/>
  <c r="K56" i="9" s="1"/>
  <c r="J9" i="9"/>
  <c r="C9" i="9"/>
  <c r="X93" i="8"/>
  <c r="W93" i="8"/>
  <c r="V93" i="8"/>
  <c r="U93" i="8"/>
  <c r="T93" i="8"/>
  <c r="S93" i="8"/>
  <c r="R93" i="8"/>
  <c r="Q93" i="8"/>
  <c r="P93" i="8"/>
  <c r="O93" i="8"/>
  <c r="N93" i="8"/>
  <c r="M93" i="8"/>
  <c r="J93" i="8"/>
  <c r="I93" i="8"/>
  <c r="X92" i="8"/>
  <c r="W92" i="8"/>
  <c r="S92" i="8"/>
  <c r="R92" i="8"/>
  <c r="Q92" i="8"/>
  <c r="P92" i="8"/>
  <c r="J92" i="8"/>
  <c r="I92" i="8"/>
  <c r="X91" i="8"/>
  <c r="W91" i="8"/>
  <c r="T91" i="8"/>
  <c r="S91" i="8"/>
  <c r="J91" i="8"/>
  <c r="I91" i="8"/>
  <c r="X90" i="8"/>
  <c r="W90" i="8"/>
  <c r="V90" i="8"/>
  <c r="U90" i="8"/>
  <c r="T90" i="8"/>
  <c r="S90" i="8"/>
  <c r="J90" i="8"/>
  <c r="I90" i="8"/>
  <c r="E90" i="8"/>
  <c r="D90" i="8"/>
  <c r="Z89" i="8"/>
  <c r="Y89" i="8"/>
  <c r="K89" i="8"/>
  <c r="C89" i="8"/>
  <c r="X88" i="8"/>
  <c r="W88" i="8"/>
  <c r="U88" i="8"/>
  <c r="L88" i="8"/>
  <c r="K88" i="8"/>
  <c r="J88" i="8"/>
  <c r="I88" i="8"/>
  <c r="X87" i="8"/>
  <c r="W87" i="8"/>
  <c r="V87" i="8"/>
  <c r="U87" i="8"/>
  <c r="T87" i="8"/>
  <c r="S87" i="8"/>
  <c r="R87" i="8"/>
  <c r="Q87" i="8"/>
  <c r="K87" i="8"/>
  <c r="J87" i="8"/>
  <c r="I87" i="8"/>
  <c r="H87" i="8"/>
  <c r="X86" i="8"/>
  <c r="W86" i="8"/>
  <c r="V86" i="8"/>
  <c r="U86" i="8"/>
  <c r="T86" i="8"/>
  <c r="S86" i="8"/>
  <c r="J86" i="8"/>
  <c r="H86" i="8"/>
  <c r="X85" i="8"/>
  <c r="W85" i="8"/>
  <c r="K85" i="8"/>
  <c r="J85" i="8"/>
  <c r="I85" i="8"/>
  <c r="Z84" i="8"/>
  <c r="X84" i="8"/>
  <c r="W84" i="8"/>
  <c r="V84" i="8"/>
  <c r="U84" i="8"/>
  <c r="T84" i="8"/>
  <c r="S84" i="8"/>
  <c r="J84" i="8"/>
  <c r="I84" i="8"/>
  <c r="H84" i="8"/>
  <c r="X83" i="8"/>
  <c r="W83" i="8"/>
  <c r="V83" i="8"/>
  <c r="U83" i="8"/>
  <c r="R83" i="8"/>
  <c r="Q83" i="8"/>
  <c r="P83" i="8"/>
  <c r="O83" i="8"/>
  <c r="J83" i="8"/>
  <c r="I83" i="8"/>
  <c r="E83" i="8"/>
  <c r="V82" i="8"/>
  <c r="U82" i="8"/>
  <c r="T82" i="8"/>
  <c r="S82" i="8"/>
  <c r="R82" i="8"/>
  <c r="Q82" i="8"/>
  <c r="P82" i="8"/>
  <c r="C82" i="8"/>
  <c r="Z81" i="8"/>
  <c r="Y81" i="8"/>
  <c r="X81" i="8"/>
  <c r="W81" i="8"/>
  <c r="V81" i="8"/>
  <c r="U81" i="8"/>
  <c r="J81" i="8"/>
  <c r="I81" i="8"/>
  <c r="X80" i="8"/>
  <c r="W80" i="8"/>
  <c r="U80" i="8"/>
  <c r="T80" i="8"/>
  <c r="S80" i="8"/>
  <c r="R80" i="8"/>
  <c r="Q80" i="8"/>
  <c r="K80" i="8"/>
  <c r="X79" i="8"/>
  <c r="W79" i="8"/>
  <c r="V79" i="8"/>
  <c r="U79" i="8"/>
  <c r="T79" i="8"/>
  <c r="S79" i="8"/>
  <c r="P79" i="8"/>
  <c r="O79" i="8"/>
  <c r="J79" i="8"/>
  <c r="C79" i="8"/>
  <c r="X78" i="8"/>
  <c r="W78" i="8"/>
  <c r="T78" i="8"/>
  <c r="S78" i="8"/>
  <c r="R78" i="8"/>
  <c r="J78" i="8"/>
  <c r="I78" i="8"/>
  <c r="Z77" i="8"/>
  <c r="X77" i="8"/>
  <c r="W77" i="8"/>
  <c r="V77" i="8"/>
  <c r="U77" i="8"/>
  <c r="T77" i="8"/>
  <c r="S77" i="8"/>
  <c r="N77" i="8"/>
  <c r="M77" i="8"/>
  <c r="L77" i="8"/>
  <c r="X76" i="8"/>
  <c r="W76" i="8"/>
  <c r="V76" i="8"/>
  <c r="U76" i="8"/>
  <c r="T76" i="8"/>
  <c r="S76" i="8"/>
  <c r="R76" i="8"/>
  <c r="Q76" i="8"/>
  <c r="P76" i="8"/>
  <c r="J76" i="8"/>
  <c r="Z75" i="8"/>
  <c r="Y75" i="8"/>
  <c r="V75" i="8"/>
  <c r="U75" i="8"/>
  <c r="T75" i="8"/>
  <c r="X74" i="8"/>
  <c r="W74" i="8"/>
  <c r="V74" i="8"/>
  <c r="U74" i="8"/>
  <c r="R74" i="8"/>
  <c r="Q74" i="8"/>
  <c r="P74" i="8"/>
  <c r="O74" i="8"/>
  <c r="N74" i="8"/>
  <c r="M74" i="8"/>
  <c r="J74" i="8"/>
  <c r="I74" i="8"/>
  <c r="X73" i="8"/>
  <c r="W73" i="8"/>
  <c r="V73" i="8"/>
  <c r="U73" i="8"/>
  <c r="T73" i="8"/>
  <c r="S73" i="8"/>
  <c r="R73" i="8"/>
  <c r="Q73" i="8"/>
  <c r="J73" i="8"/>
  <c r="I73" i="8"/>
  <c r="H73" i="8"/>
  <c r="X72" i="8"/>
  <c r="W72" i="8"/>
  <c r="T72" i="8"/>
  <c r="S72" i="8"/>
  <c r="R72" i="8"/>
  <c r="J72" i="8"/>
  <c r="H72" i="8"/>
  <c r="Z71" i="8"/>
  <c r="Y71" i="8"/>
  <c r="X71" i="8"/>
  <c r="W71" i="8"/>
  <c r="K71" i="8"/>
  <c r="J71" i="8"/>
  <c r="I71" i="8"/>
  <c r="X70" i="8"/>
  <c r="W70" i="8"/>
  <c r="T70" i="8"/>
  <c r="S70" i="8"/>
  <c r="P70" i="8"/>
  <c r="O70" i="8"/>
  <c r="M70" i="8"/>
  <c r="L70" i="8"/>
  <c r="K70" i="8"/>
  <c r="J70" i="8"/>
  <c r="I70" i="8"/>
  <c r="X69" i="8"/>
  <c r="W69" i="8"/>
  <c r="V69" i="8"/>
  <c r="U69" i="8"/>
  <c r="T69" i="8"/>
  <c r="S69" i="8"/>
  <c r="R69" i="8"/>
  <c r="Q69" i="8"/>
  <c r="P69" i="8"/>
  <c r="J69" i="8"/>
  <c r="I69" i="8"/>
  <c r="H69" i="8"/>
  <c r="G69" i="8"/>
  <c r="V68" i="8"/>
  <c r="U68" i="8"/>
  <c r="R68" i="8"/>
  <c r="Z67" i="8"/>
  <c r="Y67" i="8"/>
  <c r="X67" i="8"/>
  <c r="W67" i="8"/>
  <c r="U67" i="8"/>
  <c r="J67" i="8"/>
  <c r="I67" i="8"/>
  <c r="H67" i="8"/>
  <c r="J66" i="8"/>
  <c r="I66" i="8"/>
  <c r="H66" i="8"/>
  <c r="Z65" i="8"/>
  <c r="V65" i="8"/>
  <c r="U65" i="8"/>
  <c r="T65" i="8"/>
  <c r="S65" i="8"/>
  <c r="R65" i="8"/>
  <c r="H65" i="8"/>
  <c r="Z64" i="8"/>
  <c r="Y64" i="8"/>
  <c r="X64" i="8"/>
  <c r="W64" i="8"/>
  <c r="U64" i="8"/>
  <c r="J64" i="8"/>
  <c r="I64" i="8"/>
  <c r="H64" i="8"/>
  <c r="D64" i="8"/>
  <c r="X63" i="8"/>
  <c r="W63" i="8"/>
  <c r="V63" i="8"/>
  <c r="U63" i="8"/>
  <c r="T63" i="8"/>
  <c r="S63" i="8"/>
  <c r="R63" i="8"/>
  <c r="Q63" i="8"/>
  <c r="K63" i="8"/>
  <c r="J63" i="8"/>
  <c r="I63" i="8"/>
  <c r="X62" i="8"/>
  <c r="W62" i="8"/>
  <c r="V62" i="8"/>
  <c r="U62" i="8"/>
  <c r="T62" i="8"/>
  <c r="S62" i="8"/>
  <c r="P62" i="8"/>
  <c r="J62" i="8"/>
  <c r="I62" i="8"/>
  <c r="C62" i="8"/>
  <c r="Y61" i="8"/>
  <c r="X61" i="8"/>
  <c r="W61" i="8"/>
  <c r="M61" i="8"/>
  <c r="K61" i="8"/>
  <c r="J61" i="8"/>
  <c r="X60" i="8"/>
  <c r="W60" i="8"/>
  <c r="V60" i="8"/>
  <c r="U60" i="8"/>
  <c r="T60" i="8"/>
  <c r="S60" i="8"/>
  <c r="O60" i="8"/>
  <c r="N60" i="8"/>
  <c r="L60" i="8"/>
  <c r="J60" i="8"/>
  <c r="I60" i="8"/>
  <c r="H60" i="8"/>
  <c r="X59" i="8"/>
  <c r="W59" i="8"/>
  <c r="V59" i="8"/>
  <c r="U59" i="8"/>
  <c r="T59" i="8"/>
  <c r="J59" i="8"/>
  <c r="I59" i="8"/>
  <c r="V58" i="8"/>
  <c r="U58" i="8"/>
  <c r="T58" i="8"/>
  <c r="S58" i="8"/>
  <c r="R58" i="8"/>
  <c r="Q58" i="8"/>
  <c r="O58" i="8"/>
  <c r="K58" i="8"/>
  <c r="H58" i="8"/>
  <c r="X57" i="8"/>
  <c r="W57" i="8"/>
  <c r="V57" i="8"/>
  <c r="U57" i="8"/>
  <c r="R57" i="8"/>
  <c r="Q57" i="8"/>
  <c r="P57" i="8"/>
  <c r="J57" i="8"/>
  <c r="I57" i="8"/>
  <c r="D57" i="8"/>
  <c r="C57" i="8"/>
  <c r="Z56" i="8"/>
  <c r="Y56" i="8"/>
  <c r="X56" i="8"/>
  <c r="X55" i="8"/>
  <c r="W55" i="8"/>
  <c r="U55" i="8"/>
  <c r="T55" i="8"/>
  <c r="S55" i="8"/>
  <c r="R55" i="8"/>
  <c r="Q55" i="8"/>
  <c r="P55" i="8"/>
  <c r="O55" i="8"/>
  <c r="C55" i="8"/>
  <c r="Z54" i="8"/>
  <c r="Y54" i="8"/>
  <c r="X54" i="8"/>
  <c r="W54" i="8"/>
  <c r="T54" i="8"/>
  <c r="S54" i="8"/>
  <c r="R54" i="8"/>
  <c r="C54" i="8"/>
  <c r="Z53" i="8"/>
  <c r="Y53" i="8"/>
  <c r="X53" i="8"/>
  <c r="W53" i="8"/>
  <c r="U53" i="8"/>
  <c r="T53" i="8"/>
  <c r="S53" i="8"/>
  <c r="K53" i="8"/>
  <c r="J53" i="8"/>
  <c r="H53" i="8"/>
  <c r="X52" i="8"/>
  <c r="W52" i="8"/>
  <c r="V52" i="8"/>
  <c r="U52" i="8"/>
  <c r="T52" i="8"/>
  <c r="S52" i="8"/>
  <c r="R52" i="8"/>
  <c r="Q52" i="8"/>
  <c r="P52" i="8"/>
  <c r="J52" i="8"/>
  <c r="H52" i="8"/>
  <c r="E52" i="8"/>
  <c r="D52" i="8"/>
  <c r="C52" i="8"/>
  <c r="Z51" i="8"/>
  <c r="Y51" i="8"/>
  <c r="X51" i="8"/>
  <c r="X89" i="8" s="1"/>
  <c r="W51" i="8"/>
  <c r="W89" i="8" s="1"/>
  <c r="V51" i="8"/>
  <c r="V80" i="8" s="1"/>
  <c r="U51" i="8"/>
  <c r="T51" i="8"/>
  <c r="S51" i="8"/>
  <c r="R51" i="8"/>
  <c r="Q51" i="8"/>
  <c r="P51" i="8"/>
  <c r="O51" i="8"/>
  <c r="N51" i="8"/>
  <c r="M51" i="8"/>
  <c r="L51" i="8"/>
  <c r="K51" i="8"/>
  <c r="J51" i="8"/>
  <c r="J89" i="8" s="1"/>
  <c r="I51" i="8"/>
  <c r="I89" i="8" s="1"/>
  <c r="H51" i="8"/>
  <c r="H83" i="8" s="1"/>
  <c r="G51" i="8"/>
  <c r="F51" i="8"/>
  <c r="E51" i="8"/>
  <c r="E59" i="8" s="1"/>
  <c r="D51" i="8"/>
  <c r="D89" i="8" s="1"/>
  <c r="C51" i="8"/>
  <c r="C72" i="8" s="1"/>
  <c r="Z9" i="8"/>
  <c r="Y9" i="8"/>
  <c r="X9" i="8"/>
  <c r="W9" i="8"/>
  <c r="W56" i="8" s="1"/>
  <c r="V9" i="8"/>
  <c r="V56" i="8" s="1"/>
  <c r="U9" i="8"/>
  <c r="U56" i="8" s="1"/>
  <c r="T9" i="8"/>
  <c r="S9" i="8"/>
  <c r="R9" i="8"/>
  <c r="Q9" i="8"/>
  <c r="P9" i="8"/>
  <c r="O9" i="8"/>
  <c r="N9" i="8"/>
  <c r="M9" i="8"/>
  <c r="L9" i="8"/>
  <c r="K9" i="8"/>
  <c r="K56" i="8" s="1"/>
  <c r="J9" i="8"/>
  <c r="J56" i="8" s="1"/>
  <c r="I9" i="8"/>
  <c r="I56" i="8" s="1"/>
  <c r="H9" i="8"/>
  <c r="H56" i="8" s="1"/>
  <c r="G9" i="8"/>
  <c r="F9" i="8"/>
  <c r="E9" i="8"/>
  <c r="D9" i="8"/>
  <c r="C9" i="8"/>
  <c r="C56" i="7"/>
  <c r="D56" i="5"/>
  <c r="C56" i="5"/>
  <c r="C51" i="7"/>
  <c r="C53" i="7" s="1"/>
  <c r="D51" i="7"/>
  <c r="D83" i="7" s="1"/>
  <c r="E51" i="7"/>
  <c r="E80" i="7" s="1"/>
  <c r="F51" i="7"/>
  <c r="F57" i="7" s="1"/>
  <c r="G51" i="7"/>
  <c r="G52" i="7" s="1"/>
  <c r="H51" i="7"/>
  <c r="H75" i="7" s="1"/>
  <c r="I51" i="7"/>
  <c r="I93" i="7" s="1"/>
  <c r="J51" i="7"/>
  <c r="J81" i="7" s="1"/>
  <c r="K51" i="7"/>
  <c r="K65" i="7" s="1"/>
  <c r="L51" i="7"/>
  <c r="L55" i="7" s="1"/>
  <c r="M51" i="7"/>
  <c r="M75" i="7" s="1"/>
  <c r="N51" i="7"/>
  <c r="N77" i="7" s="1"/>
  <c r="P51" i="7"/>
  <c r="P92" i="7" s="1"/>
  <c r="Q51" i="7"/>
  <c r="Q53" i="7" s="1"/>
  <c r="R51" i="7"/>
  <c r="R73" i="7" s="1"/>
  <c r="S51" i="7"/>
  <c r="S68" i="7" s="1"/>
  <c r="T51" i="7"/>
  <c r="T52" i="7" s="1"/>
  <c r="U51" i="7"/>
  <c r="U52" i="7" s="1"/>
  <c r="V51" i="7"/>
  <c r="V54" i="7" s="1"/>
  <c r="W51" i="7"/>
  <c r="W77" i="7" s="1"/>
  <c r="X51" i="7"/>
  <c r="X59" i="7" s="1"/>
  <c r="Y51" i="7"/>
  <c r="Y69" i="7" s="1"/>
  <c r="Z51" i="7"/>
  <c r="Z73" i="7" s="1"/>
  <c r="Q52" i="7"/>
  <c r="P54" i="7"/>
  <c r="Q54" i="7"/>
  <c r="R54" i="7"/>
  <c r="S54" i="7"/>
  <c r="T54" i="7"/>
  <c r="P55" i="7"/>
  <c r="Q55" i="7"/>
  <c r="R55" i="7"/>
  <c r="Q93" i="7"/>
  <c r="V92" i="7"/>
  <c r="Q91" i="7"/>
  <c r="H91" i="7"/>
  <c r="E91" i="7"/>
  <c r="P90" i="7"/>
  <c r="E90" i="7"/>
  <c r="P89" i="7"/>
  <c r="S88" i="7"/>
  <c r="C88" i="7"/>
  <c r="S87" i="7"/>
  <c r="P86" i="7"/>
  <c r="D86" i="7"/>
  <c r="I85" i="7"/>
  <c r="H85" i="7"/>
  <c r="Q82" i="7"/>
  <c r="S81" i="7"/>
  <c r="Q81" i="7"/>
  <c r="S80" i="7"/>
  <c r="R80" i="7"/>
  <c r="Q80" i="7"/>
  <c r="C80" i="7"/>
  <c r="W79" i="7"/>
  <c r="R79" i="7"/>
  <c r="P79" i="7"/>
  <c r="S78" i="7"/>
  <c r="Q78" i="7"/>
  <c r="V77" i="7"/>
  <c r="S77" i="7"/>
  <c r="Q77" i="7"/>
  <c r="P77" i="7"/>
  <c r="C77" i="7"/>
  <c r="W76" i="7"/>
  <c r="V76" i="7"/>
  <c r="P76" i="7"/>
  <c r="Q74" i="7"/>
  <c r="P74" i="7"/>
  <c r="H74" i="7"/>
  <c r="E74" i="7"/>
  <c r="C74" i="7"/>
  <c r="V72" i="7"/>
  <c r="T71" i="7"/>
  <c r="S71" i="7"/>
  <c r="O71" i="7"/>
  <c r="C70" i="7"/>
  <c r="Q69" i="7"/>
  <c r="P69" i="7"/>
  <c r="V68" i="7"/>
  <c r="Q68" i="7"/>
  <c r="V67" i="7"/>
  <c r="S67" i="7"/>
  <c r="P66" i="7"/>
  <c r="C66" i="7"/>
  <c r="W65" i="7"/>
  <c r="S63" i="7"/>
  <c r="Q63" i="7"/>
  <c r="E63" i="7"/>
  <c r="Q62" i="7"/>
  <c r="P62" i="7"/>
  <c r="V61" i="7"/>
  <c r="S61" i="7"/>
  <c r="P61" i="7"/>
  <c r="F61" i="7"/>
  <c r="V60" i="7"/>
  <c r="S59" i="7"/>
  <c r="Q59" i="7"/>
  <c r="E59" i="7"/>
  <c r="V58" i="7"/>
  <c r="P58" i="7"/>
  <c r="J58" i="7"/>
  <c r="H58" i="7"/>
  <c r="C58" i="7"/>
  <c r="S57" i="7"/>
  <c r="Q57" i="7"/>
  <c r="P57" i="7"/>
  <c r="S86" i="7"/>
  <c r="Z9" i="7"/>
  <c r="Y9" i="7"/>
  <c r="X9" i="7"/>
  <c r="W9" i="7"/>
  <c r="V9" i="7"/>
  <c r="U9" i="7"/>
  <c r="T9" i="7"/>
  <c r="S9" i="7"/>
  <c r="R9" i="7"/>
  <c r="Q9" i="7"/>
  <c r="P9" i="7"/>
  <c r="P56" i="7" s="1"/>
  <c r="O9" i="7"/>
  <c r="N9" i="7"/>
  <c r="M9" i="7"/>
  <c r="L9" i="7"/>
  <c r="K9" i="7"/>
  <c r="J9" i="7"/>
  <c r="I9" i="7"/>
  <c r="H9" i="7"/>
  <c r="G9" i="7"/>
  <c r="F9" i="7"/>
  <c r="E9" i="7"/>
  <c r="D9" i="7"/>
  <c r="C9" i="7"/>
  <c r="I9" i="6"/>
  <c r="F81" i="6"/>
  <c r="F54" i="6"/>
  <c r="E54" i="6"/>
  <c r="C51" i="6"/>
  <c r="D51" i="6"/>
  <c r="E51" i="6"/>
  <c r="C89" i="6"/>
  <c r="D86" i="6"/>
  <c r="E9" i="6"/>
  <c r="D9" i="6"/>
  <c r="D56" i="6" s="1"/>
  <c r="C9" i="6"/>
  <c r="C56" i="6"/>
  <c r="H93" i="6"/>
  <c r="W92" i="6"/>
  <c r="V92" i="6"/>
  <c r="Z88" i="6"/>
  <c r="V88" i="6"/>
  <c r="J88" i="6"/>
  <c r="V87" i="6"/>
  <c r="Q87" i="6"/>
  <c r="P87" i="6"/>
  <c r="V86" i="6"/>
  <c r="I86" i="6"/>
  <c r="W85" i="6"/>
  <c r="V85" i="6"/>
  <c r="V83" i="6"/>
  <c r="R83" i="6"/>
  <c r="Q83" i="6"/>
  <c r="P83" i="6"/>
  <c r="J83" i="6"/>
  <c r="X82" i="6"/>
  <c r="V82" i="6"/>
  <c r="R82" i="6"/>
  <c r="J82" i="6"/>
  <c r="X81" i="6"/>
  <c r="W81" i="6"/>
  <c r="V81" i="6"/>
  <c r="R81" i="6"/>
  <c r="X79" i="6"/>
  <c r="W79" i="6"/>
  <c r="W78" i="6"/>
  <c r="V78" i="6"/>
  <c r="R78" i="6"/>
  <c r="X77" i="6"/>
  <c r="W77" i="6"/>
  <c r="R76" i="6"/>
  <c r="J76" i="6"/>
  <c r="W74" i="6"/>
  <c r="V74" i="6"/>
  <c r="J74" i="6"/>
  <c r="Z73" i="6"/>
  <c r="V73" i="6"/>
  <c r="W72" i="6"/>
  <c r="V72" i="6"/>
  <c r="Q72" i="6"/>
  <c r="O72" i="6"/>
  <c r="X71" i="6"/>
  <c r="W71" i="6"/>
  <c r="V71" i="6"/>
  <c r="U71" i="6"/>
  <c r="J71" i="6"/>
  <c r="X70" i="6"/>
  <c r="W70" i="6"/>
  <c r="V70" i="6"/>
  <c r="W69" i="6"/>
  <c r="V69" i="6"/>
  <c r="R69" i="6"/>
  <c r="N69" i="6"/>
  <c r="V68" i="6"/>
  <c r="X67" i="6"/>
  <c r="W67" i="6"/>
  <c r="V67" i="6"/>
  <c r="R67" i="6"/>
  <c r="J67" i="6"/>
  <c r="Q66" i="6"/>
  <c r="X65" i="6"/>
  <c r="V65" i="6"/>
  <c r="Q65" i="6"/>
  <c r="V64" i="6"/>
  <c r="V63" i="6"/>
  <c r="R63" i="6"/>
  <c r="W62" i="6"/>
  <c r="V62" i="6"/>
  <c r="J62" i="6"/>
  <c r="H62" i="6"/>
  <c r="Z61" i="6"/>
  <c r="W61" i="6"/>
  <c r="V61" i="6"/>
  <c r="X60" i="6"/>
  <c r="W60" i="6"/>
  <c r="Q60" i="6"/>
  <c r="P60" i="6"/>
  <c r="X59" i="6"/>
  <c r="W59" i="6"/>
  <c r="Z58" i="6"/>
  <c r="W58" i="6"/>
  <c r="V58" i="6"/>
  <c r="J58" i="6"/>
  <c r="X57" i="6"/>
  <c r="R57" i="6"/>
  <c r="Q57" i="6"/>
  <c r="O57" i="6"/>
  <c r="J57" i="6"/>
  <c r="H57" i="6"/>
  <c r="N55" i="6"/>
  <c r="F55" i="6"/>
  <c r="E55" i="6"/>
  <c r="P54" i="6"/>
  <c r="W53" i="6"/>
  <c r="J53" i="6"/>
  <c r="I53" i="6"/>
  <c r="H53" i="6"/>
  <c r="G53" i="6"/>
  <c r="F53" i="6"/>
  <c r="E53" i="6"/>
  <c r="X52" i="6"/>
  <c r="AA51" i="6"/>
  <c r="AA89" i="6" s="1"/>
  <c r="Z51" i="6"/>
  <c r="Z82" i="6" s="1"/>
  <c r="Y51" i="6"/>
  <c r="Y65" i="6" s="1"/>
  <c r="X51" i="6"/>
  <c r="X80" i="6" s="1"/>
  <c r="W51" i="6"/>
  <c r="W88" i="6" s="1"/>
  <c r="V51" i="6"/>
  <c r="V79" i="6" s="1"/>
  <c r="U51" i="6"/>
  <c r="U77" i="6" s="1"/>
  <c r="T51" i="6"/>
  <c r="T92" i="6" s="1"/>
  <c r="S51" i="6"/>
  <c r="S84" i="6" s="1"/>
  <c r="R51" i="6"/>
  <c r="Q51" i="6"/>
  <c r="P51" i="6"/>
  <c r="P71" i="6" s="1"/>
  <c r="O51" i="6"/>
  <c r="O81" i="6" s="1"/>
  <c r="N51" i="6"/>
  <c r="N82" i="6" s="1"/>
  <c r="M51" i="6"/>
  <c r="M59" i="6" s="1"/>
  <c r="L51" i="6"/>
  <c r="L79" i="6" s="1"/>
  <c r="K51" i="6"/>
  <c r="K76" i="6" s="1"/>
  <c r="J51" i="6"/>
  <c r="J68" i="6" s="1"/>
  <c r="I51" i="6"/>
  <c r="I73" i="6" s="1"/>
  <c r="H51" i="6"/>
  <c r="H61" i="6" s="1"/>
  <c r="G51" i="6"/>
  <c r="G74" i="6" s="1"/>
  <c r="F51" i="6"/>
  <c r="F77" i="6" s="1"/>
  <c r="AA9" i="6"/>
  <c r="Z9" i="6"/>
  <c r="Z56" i="6" s="1"/>
  <c r="Y9" i="6"/>
  <c r="Y56" i="6" s="1"/>
  <c r="X9" i="6"/>
  <c r="X56" i="6" s="1"/>
  <c r="W9" i="6"/>
  <c r="V9" i="6"/>
  <c r="V56" i="6" s="1"/>
  <c r="U9" i="6"/>
  <c r="T9" i="6"/>
  <c r="S9" i="6"/>
  <c r="R9" i="6"/>
  <c r="R56" i="6" s="1"/>
  <c r="Q9" i="6"/>
  <c r="Q56" i="6" s="1"/>
  <c r="P9" i="6"/>
  <c r="O9" i="6"/>
  <c r="N9" i="6"/>
  <c r="M9" i="6"/>
  <c r="L9" i="6"/>
  <c r="K9" i="6"/>
  <c r="K56" i="6" s="1"/>
  <c r="J9" i="6"/>
  <c r="J56" i="6" s="1"/>
  <c r="H9" i="6"/>
  <c r="G9" i="6"/>
  <c r="F9" i="6"/>
  <c r="AA75" i="5"/>
  <c r="Z75" i="5"/>
  <c r="Y75" i="5"/>
  <c r="AA73" i="5"/>
  <c r="Z73" i="5"/>
  <c r="Y73" i="5"/>
  <c r="AA67" i="5"/>
  <c r="Z67" i="5"/>
  <c r="Y67" i="5"/>
  <c r="AA93" i="5"/>
  <c r="Z93" i="5"/>
  <c r="Y93" i="5"/>
  <c r="AA92" i="5"/>
  <c r="Z92" i="5"/>
  <c r="Y92" i="5"/>
  <c r="AA91" i="5"/>
  <c r="Z91" i="5"/>
  <c r="Y91" i="5"/>
  <c r="AA90" i="5"/>
  <c r="Z90" i="5"/>
  <c r="Y90" i="5"/>
  <c r="AA89" i="5"/>
  <c r="Z89" i="5"/>
  <c r="Y89" i="5"/>
  <c r="AA88" i="5"/>
  <c r="Z88" i="5"/>
  <c r="Y88" i="5"/>
  <c r="AA87" i="5"/>
  <c r="Z87" i="5"/>
  <c r="Y87" i="5"/>
  <c r="AA86" i="5"/>
  <c r="Z86" i="5"/>
  <c r="Y86" i="5"/>
  <c r="AA85" i="5"/>
  <c r="Z85" i="5"/>
  <c r="Y85" i="5"/>
  <c r="AA84" i="5"/>
  <c r="Z84" i="5"/>
  <c r="Y84" i="5"/>
  <c r="AA83" i="5"/>
  <c r="Z83" i="5"/>
  <c r="Y83" i="5"/>
  <c r="AA82" i="5"/>
  <c r="Z82" i="5"/>
  <c r="Y82" i="5"/>
  <c r="AA81" i="5"/>
  <c r="Z81" i="5"/>
  <c r="Y81" i="5"/>
  <c r="AA80" i="5"/>
  <c r="Z80" i="5"/>
  <c r="Y80" i="5"/>
  <c r="AA79" i="5"/>
  <c r="Z79" i="5"/>
  <c r="Y79" i="5"/>
  <c r="AA78" i="5"/>
  <c r="Z78" i="5"/>
  <c r="Y78" i="5"/>
  <c r="AA77" i="5"/>
  <c r="Z77" i="5"/>
  <c r="Y77" i="5"/>
  <c r="AA76" i="5"/>
  <c r="Z76" i="5"/>
  <c r="Y76" i="5"/>
  <c r="AA74" i="5"/>
  <c r="Z74" i="5"/>
  <c r="Y74" i="5"/>
  <c r="AA72" i="5"/>
  <c r="Z72" i="5"/>
  <c r="Y72" i="5"/>
  <c r="AA71" i="5"/>
  <c r="Z71" i="5"/>
  <c r="Y71" i="5"/>
  <c r="AA70" i="5"/>
  <c r="Z70" i="5"/>
  <c r="Y70" i="5"/>
  <c r="AA69" i="5"/>
  <c r="Z69" i="5"/>
  <c r="Y69" i="5"/>
  <c r="AA68" i="5"/>
  <c r="Z68" i="5"/>
  <c r="Y68" i="5"/>
  <c r="AA65" i="5"/>
  <c r="Z65" i="5"/>
  <c r="Y65" i="5"/>
  <c r="AA64" i="5"/>
  <c r="Z64" i="5"/>
  <c r="Y64" i="5"/>
  <c r="AA63" i="5"/>
  <c r="Z63" i="5"/>
  <c r="Y63" i="5"/>
  <c r="AA62" i="5"/>
  <c r="Z62" i="5"/>
  <c r="Y62" i="5"/>
  <c r="AA61" i="5"/>
  <c r="Z61" i="5"/>
  <c r="Y61" i="5"/>
  <c r="AA60" i="5"/>
  <c r="Z60" i="5"/>
  <c r="Y60" i="5"/>
  <c r="AA59" i="5"/>
  <c r="Z59" i="5"/>
  <c r="Y59" i="5"/>
  <c r="AA58" i="5"/>
  <c r="Z58" i="5"/>
  <c r="Y58" i="5"/>
  <c r="AA57" i="5"/>
  <c r="Z57" i="5"/>
  <c r="Y57" i="5"/>
  <c r="AA55" i="5"/>
  <c r="AA54" i="5"/>
  <c r="AA53" i="5"/>
  <c r="AA52" i="5"/>
  <c r="Z55" i="5"/>
  <c r="Z54" i="5"/>
  <c r="Z53" i="5"/>
  <c r="Z52" i="5"/>
  <c r="Y55" i="5"/>
  <c r="Y54" i="5"/>
  <c r="Y53" i="5"/>
  <c r="Y52" i="5"/>
  <c r="AA51" i="5"/>
  <c r="Z51" i="5"/>
  <c r="Y51" i="5"/>
  <c r="AA56" i="5"/>
  <c r="Z56" i="5"/>
  <c r="Y56" i="5"/>
  <c r="Q9" i="5"/>
  <c r="AA9" i="5"/>
  <c r="Z9" i="5"/>
  <c r="Y9" i="5"/>
  <c r="X9" i="5"/>
  <c r="W9" i="5"/>
  <c r="V9" i="5"/>
  <c r="D75" i="5"/>
  <c r="D73" i="5"/>
  <c r="D67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4" i="5"/>
  <c r="D72" i="5"/>
  <c r="D71" i="5"/>
  <c r="D70" i="5"/>
  <c r="D69" i="5"/>
  <c r="D68" i="5"/>
  <c r="D66" i="5"/>
  <c r="D65" i="5"/>
  <c r="D64" i="5"/>
  <c r="D63" i="5"/>
  <c r="D62" i="5"/>
  <c r="D61" i="5"/>
  <c r="D60" i="5"/>
  <c r="D59" i="5"/>
  <c r="D58" i="5"/>
  <c r="D57" i="5"/>
  <c r="D55" i="5"/>
  <c r="D54" i="5"/>
  <c r="D53" i="5"/>
  <c r="D52" i="5"/>
  <c r="D9" i="5"/>
  <c r="D51" i="5"/>
  <c r="L68" i="9" l="1"/>
  <c r="L54" i="9"/>
  <c r="N72" i="6"/>
  <c r="N56" i="6"/>
  <c r="N60" i="6"/>
  <c r="L55" i="6"/>
  <c r="P53" i="7"/>
  <c r="P65" i="7"/>
  <c r="P72" i="7"/>
  <c r="P59" i="7"/>
  <c r="P83" i="7"/>
  <c r="P52" i="7"/>
  <c r="P73" i="7"/>
  <c r="P78" i="7"/>
  <c r="P84" i="7"/>
  <c r="J53" i="9"/>
  <c r="J59" i="9"/>
  <c r="J64" i="9"/>
  <c r="J72" i="9"/>
  <c r="J55" i="9"/>
  <c r="J78" i="9"/>
  <c r="J52" i="9"/>
  <c r="J66" i="9"/>
  <c r="J91" i="9"/>
  <c r="J60" i="9"/>
  <c r="J62" i="9"/>
  <c r="J86" i="9"/>
  <c r="J92" i="9"/>
  <c r="J84" i="9"/>
  <c r="J70" i="9"/>
  <c r="J57" i="9"/>
  <c r="J74" i="9"/>
  <c r="J80" i="9"/>
  <c r="J61" i="9"/>
  <c r="J67" i="9"/>
  <c r="J69" i="9"/>
  <c r="J71" i="9"/>
  <c r="J81" i="9"/>
  <c r="J93" i="9"/>
  <c r="J79" i="9"/>
  <c r="J83" i="9"/>
  <c r="J85" i="9"/>
  <c r="J87" i="9"/>
  <c r="J54" i="9"/>
  <c r="J63" i="9"/>
  <c r="J77" i="9"/>
  <c r="J90" i="9"/>
  <c r="Q64" i="10"/>
  <c r="Q67" i="10"/>
  <c r="Q91" i="10"/>
  <c r="Q60" i="10"/>
  <c r="Q77" i="10"/>
  <c r="Q88" i="10"/>
  <c r="P66" i="10"/>
  <c r="P67" i="10"/>
  <c r="P81" i="10"/>
  <c r="P53" i="10"/>
  <c r="P56" i="10"/>
  <c r="P57" i="10"/>
  <c r="P77" i="10"/>
  <c r="P91" i="10"/>
  <c r="P64" i="10"/>
  <c r="P70" i="10"/>
  <c r="P74" i="10"/>
  <c r="P88" i="10"/>
  <c r="O56" i="10"/>
  <c r="O77" i="10"/>
  <c r="O63" i="10"/>
  <c r="O70" i="10"/>
  <c r="O73" i="10"/>
  <c r="O53" i="10"/>
  <c r="O60" i="10"/>
  <c r="O91" i="10"/>
  <c r="O87" i="10"/>
  <c r="O80" i="10"/>
  <c r="O84" i="10"/>
  <c r="M52" i="10"/>
  <c r="O52" i="10"/>
  <c r="O54" i="10"/>
  <c r="L52" i="10"/>
  <c r="L83" i="10"/>
  <c r="L87" i="10"/>
  <c r="L76" i="10"/>
  <c r="L80" i="10"/>
  <c r="L56" i="10"/>
  <c r="L59" i="10"/>
  <c r="L69" i="10"/>
  <c r="K52" i="10"/>
  <c r="K79" i="10"/>
  <c r="K62" i="10"/>
  <c r="K59" i="10"/>
  <c r="K83" i="10"/>
  <c r="K55" i="10"/>
  <c r="K69" i="10"/>
  <c r="K72" i="10"/>
  <c r="K56" i="10"/>
  <c r="E61" i="10"/>
  <c r="K53" i="10"/>
  <c r="D57" i="10"/>
  <c r="N60" i="10"/>
  <c r="C67" i="10"/>
  <c r="C70" i="10"/>
  <c r="F75" i="10"/>
  <c r="E78" i="10"/>
  <c r="C81" i="10"/>
  <c r="K86" i="10"/>
  <c r="N91" i="10"/>
  <c r="D64" i="10"/>
  <c r="D85" i="10"/>
  <c r="E56" i="10"/>
  <c r="C57" i="10"/>
  <c r="N53" i="10"/>
  <c r="I55" i="10"/>
  <c r="E57" i="10"/>
  <c r="L63" i="10"/>
  <c r="D67" i="10"/>
  <c r="N70" i="10"/>
  <c r="J76" i="10"/>
  <c r="D81" i="10"/>
  <c r="D74" i="10"/>
  <c r="C88" i="10"/>
  <c r="J53" i="10"/>
  <c r="I56" i="10"/>
  <c r="J52" i="10"/>
  <c r="J55" i="10"/>
  <c r="M63" i="10"/>
  <c r="E67" i="10"/>
  <c r="L73" i="10"/>
  <c r="K76" i="10"/>
  <c r="E81" i="10"/>
  <c r="C64" i="10"/>
  <c r="E64" i="10"/>
  <c r="E85" i="10"/>
  <c r="C60" i="10"/>
  <c r="J56" i="10"/>
  <c r="N63" i="10"/>
  <c r="I79" i="10"/>
  <c r="C84" i="10"/>
  <c r="C77" i="10"/>
  <c r="E74" i="10"/>
  <c r="D78" i="10"/>
  <c r="D61" i="10"/>
  <c r="N73" i="10"/>
  <c r="J79" i="10"/>
  <c r="N84" i="10"/>
  <c r="D92" i="10"/>
  <c r="E92" i="10"/>
  <c r="J90" i="10"/>
  <c r="K90" i="10"/>
  <c r="I93" i="10"/>
  <c r="J93" i="10"/>
  <c r="K93" i="10"/>
  <c r="C74" i="10"/>
  <c r="C56" i="10"/>
  <c r="C53" i="10"/>
  <c r="D88" i="10"/>
  <c r="D56" i="10"/>
  <c r="E88" i="10"/>
  <c r="I86" i="10"/>
  <c r="C91" i="10"/>
  <c r="G93" i="10"/>
  <c r="G86" i="10"/>
  <c r="G79" i="10"/>
  <c r="G72" i="10"/>
  <c r="G62" i="10"/>
  <c r="G55" i="10"/>
  <c r="G85" i="10"/>
  <c r="G90" i="10"/>
  <c r="G83" i="10"/>
  <c r="G76" i="10"/>
  <c r="G69" i="10"/>
  <c r="G59" i="10"/>
  <c r="G52" i="10"/>
  <c r="G71" i="10"/>
  <c r="G87" i="10"/>
  <c r="G80" i="10"/>
  <c r="G73" i="10"/>
  <c r="G63" i="10"/>
  <c r="G66" i="10"/>
  <c r="G91" i="10"/>
  <c r="G84" i="10"/>
  <c r="G77" i="10"/>
  <c r="G70" i="10"/>
  <c r="G60" i="10"/>
  <c r="G53" i="10"/>
  <c r="G92" i="10"/>
  <c r="G61" i="10"/>
  <c r="G54" i="10"/>
  <c r="G88" i="10"/>
  <c r="G81" i="10"/>
  <c r="G74" i="10"/>
  <c r="G67" i="10"/>
  <c r="G64" i="10"/>
  <c r="G57" i="10"/>
  <c r="G78" i="10"/>
  <c r="U61" i="10"/>
  <c r="U93" i="10"/>
  <c r="U86" i="10"/>
  <c r="U79" i="10"/>
  <c r="U72" i="10"/>
  <c r="U62" i="10"/>
  <c r="U55" i="10"/>
  <c r="U78" i="10"/>
  <c r="U71" i="10"/>
  <c r="U90" i="10"/>
  <c r="U83" i="10"/>
  <c r="U76" i="10"/>
  <c r="U69" i="10"/>
  <c r="U59" i="10"/>
  <c r="U52" i="10"/>
  <c r="U87" i="10"/>
  <c r="U80" i="10"/>
  <c r="U73" i="10"/>
  <c r="U63" i="10"/>
  <c r="U91" i="10"/>
  <c r="U84" i="10"/>
  <c r="U77" i="10"/>
  <c r="U70" i="10"/>
  <c r="U60" i="10"/>
  <c r="U53" i="10"/>
  <c r="U54" i="10"/>
  <c r="U85" i="10"/>
  <c r="U88" i="10"/>
  <c r="U81" i="10"/>
  <c r="U74" i="10"/>
  <c r="U67" i="10"/>
  <c r="U64" i="10"/>
  <c r="U57" i="10"/>
  <c r="U92" i="10"/>
  <c r="G58" i="10"/>
  <c r="G75" i="10"/>
  <c r="U82" i="10"/>
  <c r="T88" i="10"/>
  <c r="T81" i="10"/>
  <c r="T74" i="10"/>
  <c r="T67" i="10"/>
  <c r="T64" i="10"/>
  <c r="T57" i="10"/>
  <c r="T93" i="10"/>
  <c r="T86" i="10"/>
  <c r="T79" i="10"/>
  <c r="T72" i="10"/>
  <c r="T62" i="10"/>
  <c r="T55" i="10"/>
  <c r="T92" i="10"/>
  <c r="T85" i="10"/>
  <c r="T78" i="10"/>
  <c r="T71" i="10"/>
  <c r="T90" i="10"/>
  <c r="T83" i="10"/>
  <c r="T76" i="10"/>
  <c r="T69" i="10"/>
  <c r="T59" i="10"/>
  <c r="T52" i="10"/>
  <c r="T87" i="10"/>
  <c r="T80" i="10"/>
  <c r="T73" i="10"/>
  <c r="T63" i="10"/>
  <c r="T91" i="10"/>
  <c r="T84" i="10"/>
  <c r="T77" i="10"/>
  <c r="T70" i="10"/>
  <c r="T60" i="10"/>
  <c r="T53" i="10"/>
  <c r="H92" i="10"/>
  <c r="H85" i="10"/>
  <c r="H78" i="10"/>
  <c r="H71" i="10"/>
  <c r="H61" i="10"/>
  <c r="H54" i="10"/>
  <c r="H90" i="10"/>
  <c r="H83" i="10"/>
  <c r="H76" i="10"/>
  <c r="H69" i="10"/>
  <c r="H59" i="10"/>
  <c r="H52" i="10"/>
  <c r="H82" i="10"/>
  <c r="H75" i="10"/>
  <c r="H87" i="10"/>
  <c r="H80" i="10"/>
  <c r="H73" i="10"/>
  <c r="H63" i="10"/>
  <c r="H66" i="10"/>
  <c r="H91" i="10"/>
  <c r="H84" i="10"/>
  <c r="H77" i="10"/>
  <c r="H70" i="10"/>
  <c r="H60" i="10"/>
  <c r="H53" i="10"/>
  <c r="H88" i="10"/>
  <c r="H81" i="10"/>
  <c r="H74" i="10"/>
  <c r="H67" i="10"/>
  <c r="H64" i="10"/>
  <c r="H57" i="10"/>
  <c r="H68" i="10"/>
  <c r="V92" i="10"/>
  <c r="V85" i="10"/>
  <c r="V78" i="10"/>
  <c r="V71" i="10"/>
  <c r="V61" i="10"/>
  <c r="V54" i="10"/>
  <c r="V93" i="10"/>
  <c r="V90" i="10"/>
  <c r="V83" i="10"/>
  <c r="V76" i="10"/>
  <c r="V69" i="10"/>
  <c r="V59" i="10"/>
  <c r="V52" i="10"/>
  <c r="V87" i="10"/>
  <c r="V80" i="10"/>
  <c r="V73" i="10"/>
  <c r="V63" i="10"/>
  <c r="V91" i="10"/>
  <c r="V84" i="10"/>
  <c r="V77" i="10"/>
  <c r="V70" i="10"/>
  <c r="V60" i="10"/>
  <c r="V53" i="10"/>
  <c r="V88" i="10"/>
  <c r="V81" i="10"/>
  <c r="V74" i="10"/>
  <c r="V67" i="10"/>
  <c r="V64" i="10"/>
  <c r="V57" i="10"/>
  <c r="V82" i="10"/>
  <c r="V75" i="10"/>
  <c r="V68" i="10"/>
  <c r="H58" i="10"/>
  <c r="F65" i="10"/>
  <c r="F68" i="10"/>
  <c r="T75" i="10"/>
  <c r="T58" i="10"/>
  <c r="G65" i="10"/>
  <c r="G68" i="10"/>
  <c r="U75" i="10"/>
  <c r="F88" i="10"/>
  <c r="F81" i="10"/>
  <c r="F74" i="10"/>
  <c r="F67" i="10"/>
  <c r="F64" i="10"/>
  <c r="F57" i="10"/>
  <c r="F93" i="10"/>
  <c r="F86" i="10"/>
  <c r="F79" i="10"/>
  <c r="F72" i="10"/>
  <c r="F62" i="10"/>
  <c r="F55" i="10"/>
  <c r="F71" i="10"/>
  <c r="F90" i="10"/>
  <c r="F83" i="10"/>
  <c r="F76" i="10"/>
  <c r="F69" i="10"/>
  <c r="F59" i="10"/>
  <c r="F52" i="10"/>
  <c r="F87" i="10"/>
  <c r="F80" i="10"/>
  <c r="F73" i="10"/>
  <c r="F63" i="10"/>
  <c r="F92" i="10"/>
  <c r="F91" i="10"/>
  <c r="F84" i="10"/>
  <c r="F77" i="10"/>
  <c r="F70" i="10"/>
  <c r="F60" i="10"/>
  <c r="F53" i="10"/>
  <c r="F85" i="10"/>
  <c r="F78" i="10"/>
  <c r="F58" i="10"/>
  <c r="F56" i="10"/>
  <c r="T56" i="10"/>
  <c r="U58" i="10"/>
  <c r="H65" i="10"/>
  <c r="T68" i="10"/>
  <c r="H86" i="10"/>
  <c r="H93" i="10"/>
  <c r="G56" i="10"/>
  <c r="U56" i="10"/>
  <c r="T54" i="10"/>
  <c r="V58" i="10"/>
  <c r="T65" i="10"/>
  <c r="U68" i="10"/>
  <c r="H56" i="10"/>
  <c r="V56" i="10"/>
  <c r="F61" i="10"/>
  <c r="U65" i="10"/>
  <c r="H79" i="10"/>
  <c r="V65" i="10"/>
  <c r="H55" i="10"/>
  <c r="H72" i="10"/>
  <c r="V86" i="10"/>
  <c r="T61" i="10"/>
  <c r="H62" i="10"/>
  <c r="V79" i="10"/>
  <c r="F89" i="10"/>
  <c r="W58" i="10"/>
  <c r="W75" i="10"/>
  <c r="S53" i="10"/>
  <c r="I54" i="10"/>
  <c r="W54" i="10"/>
  <c r="M55" i="10"/>
  <c r="K58" i="10"/>
  <c r="Y58" i="10"/>
  <c r="O59" i="10"/>
  <c r="E60" i="10"/>
  <c r="S60" i="10"/>
  <c r="I61" i="10"/>
  <c r="W61" i="10"/>
  <c r="M62" i="10"/>
  <c r="C63" i="10"/>
  <c r="Q63" i="10"/>
  <c r="K65" i="10"/>
  <c r="Y65" i="10"/>
  <c r="K68" i="10"/>
  <c r="Y68" i="10"/>
  <c r="O69" i="10"/>
  <c r="E70" i="10"/>
  <c r="S70" i="10"/>
  <c r="I71" i="10"/>
  <c r="W71" i="10"/>
  <c r="M72" i="10"/>
  <c r="C73" i="10"/>
  <c r="Q73" i="10"/>
  <c r="K75" i="10"/>
  <c r="Y75" i="10"/>
  <c r="O76" i="10"/>
  <c r="E77" i="10"/>
  <c r="S77" i="10"/>
  <c r="I78" i="10"/>
  <c r="W78" i="10"/>
  <c r="M79" i="10"/>
  <c r="C80" i="10"/>
  <c r="Q80" i="10"/>
  <c r="K82" i="10"/>
  <c r="Y82" i="10"/>
  <c r="O83" i="10"/>
  <c r="E84" i="10"/>
  <c r="S84" i="10"/>
  <c r="I85" i="10"/>
  <c r="W85" i="10"/>
  <c r="M86" i="10"/>
  <c r="C87" i="10"/>
  <c r="Q87" i="10"/>
  <c r="K89" i="10"/>
  <c r="Y89" i="10"/>
  <c r="O90" i="10"/>
  <c r="E91" i="10"/>
  <c r="S91" i="10"/>
  <c r="I92" i="10"/>
  <c r="W92" i="10"/>
  <c r="M93" i="10"/>
  <c r="I58" i="10"/>
  <c r="P52" i="10"/>
  <c r="J54" i="10"/>
  <c r="X54" i="10"/>
  <c r="N55" i="10"/>
  <c r="L58" i="10"/>
  <c r="Z58" i="10"/>
  <c r="P59" i="10"/>
  <c r="J61" i="10"/>
  <c r="X61" i="10"/>
  <c r="N62" i="10"/>
  <c r="D63" i="10"/>
  <c r="R63" i="10"/>
  <c r="L65" i="10"/>
  <c r="Z65" i="10"/>
  <c r="L68" i="10"/>
  <c r="Z68" i="10"/>
  <c r="P69" i="10"/>
  <c r="J71" i="10"/>
  <c r="X71" i="10"/>
  <c r="N72" i="10"/>
  <c r="D73" i="10"/>
  <c r="R73" i="10"/>
  <c r="L75" i="10"/>
  <c r="Z75" i="10"/>
  <c r="P76" i="10"/>
  <c r="J78" i="10"/>
  <c r="X78" i="10"/>
  <c r="N79" i="10"/>
  <c r="D80" i="10"/>
  <c r="R80" i="10"/>
  <c r="L82" i="10"/>
  <c r="Z82" i="10"/>
  <c r="P83" i="10"/>
  <c r="J85" i="10"/>
  <c r="X85" i="10"/>
  <c r="N86" i="10"/>
  <c r="D87" i="10"/>
  <c r="R87" i="10"/>
  <c r="L89" i="10"/>
  <c r="Z89" i="10"/>
  <c r="P90" i="10"/>
  <c r="J92" i="10"/>
  <c r="X92" i="10"/>
  <c r="N93" i="10"/>
  <c r="C52" i="10"/>
  <c r="Q52" i="10"/>
  <c r="K54" i="10"/>
  <c r="Y54" i="10"/>
  <c r="O55" i="10"/>
  <c r="I57" i="10"/>
  <c r="W57" i="10"/>
  <c r="M58" i="10"/>
  <c r="C59" i="10"/>
  <c r="Q59" i="10"/>
  <c r="K61" i="10"/>
  <c r="Y61" i="10"/>
  <c r="O62" i="10"/>
  <c r="E63" i="10"/>
  <c r="S63" i="10"/>
  <c r="I64" i="10"/>
  <c r="W64" i="10"/>
  <c r="M65" i="10"/>
  <c r="C66" i="10"/>
  <c r="I67" i="10"/>
  <c r="W67" i="10"/>
  <c r="M68" i="10"/>
  <c r="C69" i="10"/>
  <c r="Q69" i="10"/>
  <c r="K71" i="10"/>
  <c r="Y71" i="10"/>
  <c r="O72" i="10"/>
  <c r="E73" i="10"/>
  <c r="S73" i="10"/>
  <c r="I74" i="10"/>
  <c r="W74" i="10"/>
  <c r="M75" i="10"/>
  <c r="C76" i="10"/>
  <c r="Q76" i="10"/>
  <c r="K78" i="10"/>
  <c r="Y78" i="10"/>
  <c r="O79" i="10"/>
  <c r="E80" i="10"/>
  <c r="S80" i="10"/>
  <c r="I81" i="10"/>
  <c r="W81" i="10"/>
  <c r="M82" i="10"/>
  <c r="C83" i="10"/>
  <c r="Q83" i="10"/>
  <c r="K85" i="10"/>
  <c r="Y85" i="10"/>
  <c r="O86" i="10"/>
  <c r="E87" i="10"/>
  <c r="S87" i="10"/>
  <c r="I88" i="10"/>
  <c r="W88" i="10"/>
  <c r="M89" i="10"/>
  <c r="C90" i="10"/>
  <c r="Q90" i="10"/>
  <c r="K92" i="10"/>
  <c r="Y92" i="10"/>
  <c r="O93" i="10"/>
  <c r="W65" i="10"/>
  <c r="D52" i="10"/>
  <c r="R52" i="10"/>
  <c r="L54" i="10"/>
  <c r="Z54" i="10"/>
  <c r="P55" i="10"/>
  <c r="J57" i="10"/>
  <c r="X57" i="10"/>
  <c r="N58" i="10"/>
  <c r="D59" i="10"/>
  <c r="R59" i="10"/>
  <c r="L61" i="10"/>
  <c r="Z61" i="10"/>
  <c r="P62" i="10"/>
  <c r="J64" i="10"/>
  <c r="X64" i="10"/>
  <c r="N65" i="10"/>
  <c r="J67" i="10"/>
  <c r="X67" i="10"/>
  <c r="N68" i="10"/>
  <c r="D69" i="10"/>
  <c r="R69" i="10"/>
  <c r="L71" i="10"/>
  <c r="Z71" i="10"/>
  <c r="P72" i="10"/>
  <c r="J74" i="10"/>
  <c r="X74" i="10"/>
  <c r="N75" i="10"/>
  <c r="D76" i="10"/>
  <c r="R76" i="10"/>
  <c r="L78" i="10"/>
  <c r="Z78" i="10"/>
  <c r="P79" i="10"/>
  <c r="J81" i="10"/>
  <c r="X81" i="10"/>
  <c r="N82" i="10"/>
  <c r="D83" i="10"/>
  <c r="R83" i="10"/>
  <c r="L85" i="10"/>
  <c r="Z85" i="10"/>
  <c r="P86" i="10"/>
  <c r="J88" i="10"/>
  <c r="X88" i="10"/>
  <c r="N89" i="10"/>
  <c r="D90" i="10"/>
  <c r="R90" i="10"/>
  <c r="L92" i="10"/>
  <c r="Z92" i="10"/>
  <c r="P93" i="10"/>
  <c r="E52" i="10"/>
  <c r="S52" i="10"/>
  <c r="I53" i="10"/>
  <c r="W53" i="10"/>
  <c r="M54" i="10"/>
  <c r="C55" i="10"/>
  <c r="Q55" i="10"/>
  <c r="K57" i="10"/>
  <c r="Y57" i="10"/>
  <c r="O58" i="10"/>
  <c r="E59" i="10"/>
  <c r="S59" i="10"/>
  <c r="I60" i="10"/>
  <c r="W60" i="10"/>
  <c r="M61" i="10"/>
  <c r="C62" i="10"/>
  <c r="Q62" i="10"/>
  <c r="K64" i="10"/>
  <c r="Y64" i="10"/>
  <c r="O65" i="10"/>
  <c r="K67" i="10"/>
  <c r="Y67" i="10"/>
  <c r="O68" i="10"/>
  <c r="E69" i="10"/>
  <c r="S69" i="10"/>
  <c r="I70" i="10"/>
  <c r="W70" i="10"/>
  <c r="M71" i="10"/>
  <c r="C72" i="10"/>
  <c r="Q72" i="10"/>
  <c r="K74" i="10"/>
  <c r="Y74" i="10"/>
  <c r="O75" i="10"/>
  <c r="E76" i="10"/>
  <c r="S76" i="10"/>
  <c r="I77" i="10"/>
  <c r="W77" i="10"/>
  <c r="M78" i="10"/>
  <c r="C79" i="10"/>
  <c r="Q79" i="10"/>
  <c r="K81" i="10"/>
  <c r="Y81" i="10"/>
  <c r="O82" i="10"/>
  <c r="E83" i="10"/>
  <c r="S83" i="10"/>
  <c r="I84" i="10"/>
  <c r="W84" i="10"/>
  <c r="M85" i="10"/>
  <c r="C86" i="10"/>
  <c r="Q86" i="10"/>
  <c r="K88" i="10"/>
  <c r="Y88" i="10"/>
  <c r="O89" i="10"/>
  <c r="E90" i="10"/>
  <c r="S90" i="10"/>
  <c r="I91" i="10"/>
  <c r="W91" i="10"/>
  <c r="M92" i="10"/>
  <c r="C93" i="10"/>
  <c r="Q93" i="10"/>
  <c r="W89" i="10"/>
  <c r="R55" i="10"/>
  <c r="L57" i="10"/>
  <c r="Z57" i="10"/>
  <c r="P58" i="10"/>
  <c r="J60" i="10"/>
  <c r="X60" i="10"/>
  <c r="N61" i="10"/>
  <c r="D62" i="10"/>
  <c r="R62" i="10"/>
  <c r="L64" i="10"/>
  <c r="Z64" i="10"/>
  <c r="P65" i="10"/>
  <c r="I66" i="10"/>
  <c r="L67" i="10"/>
  <c r="Z67" i="10"/>
  <c r="P68" i="10"/>
  <c r="J70" i="10"/>
  <c r="X70" i="10"/>
  <c r="N71" i="10"/>
  <c r="D72" i="10"/>
  <c r="R72" i="10"/>
  <c r="L74" i="10"/>
  <c r="Z74" i="10"/>
  <c r="P75" i="10"/>
  <c r="J77" i="10"/>
  <c r="X77" i="10"/>
  <c r="N78" i="10"/>
  <c r="D79" i="10"/>
  <c r="R79" i="10"/>
  <c r="L81" i="10"/>
  <c r="Z81" i="10"/>
  <c r="P82" i="10"/>
  <c r="J84" i="10"/>
  <c r="X84" i="10"/>
  <c r="N85" i="10"/>
  <c r="D86" i="10"/>
  <c r="R86" i="10"/>
  <c r="L88" i="10"/>
  <c r="Z88" i="10"/>
  <c r="P89" i="10"/>
  <c r="J91" i="10"/>
  <c r="X91" i="10"/>
  <c r="N92" i="10"/>
  <c r="D93" i="10"/>
  <c r="R93" i="10"/>
  <c r="I82" i="10"/>
  <c r="S55" i="10"/>
  <c r="M57" i="10"/>
  <c r="C58" i="10"/>
  <c r="Q58" i="10"/>
  <c r="K60" i="10"/>
  <c r="Y60" i="10"/>
  <c r="O61" i="10"/>
  <c r="E62" i="10"/>
  <c r="S62" i="10"/>
  <c r="I63" i="10"/>
  <c r="W63" i="10"/>
  <c r="M64" i="10"/>
  <c r="C65" i="10"/>
  <c r="Q65" i="10"/>
  <c r="J66" i="10"/>
  <c r="M67" i="10"/>
  <c r="C68" i="10"/>
  <c r="Q68" i="10"/>
  <c r="K70" i="10"/>
  <c r="Y70" i="10"/>
  <c r="O71" i="10"/>
  <c r="E72" i="10"/>
  <c r="S72" i="10"/>
  <c r="I73" i="10"/>
  <c r="W73" i="10"/>
  <c r="M74" i="10"/>
  <c r="C75" i="10"/>
  <c r="Q75" i="10"/>
  <c r="K77" i="10"/>
  <c r="Y77" i="10"/>
  <c r="O78" i="10"/>
  <c r="E79" i="10"/>
  <c r="S79" i="10"/>
  <c r="I80" i="10"/>
  <c r="W80" i="10"/>
  <c r="M81" i="10"/>
  <c r="C82" i="10"/>
  <c r="Q82" i="10"/>
  <c r="K84" i="10"/>
  <c r="Y84" i="10"/>
  <c r="O85" i="10"/>
  <c r="E86" i="10"/>
  <c r="S86" i="10"/>
  <c r="I87" i="10"/>
  <c r="W87" i="10"/>
  <c r="M88" i="10"/>
  <c r="C89" i="10"/>
  <c r="Q89" i="10"/>
  <c r="K91" i="10"/>
  <c r="Y91" i="10"/>
  <c r="O92" i="10"/>
  <c r="E93" i="10"/>
  <c r="S93" i="10"/>
  <c r="I65" i="10"/>
  <c r="I68" i="10"/>
  <c r="I75" i="10"/>
  <c r="I89" i="10"/>
  <c r="L53" i="10"/>
  <c r="Z53" i="10"/>
  <c r="P54" i="10"/>
  <c r="N57" i="10"/>
  <c r="D58" i="10"/>
  <c r="R58" i="10"/>
  <c r="L60" i="10"/>
  <c r="Z60" i="10"/>
  <c r="P61" i="10"/>
  <c r="J63" i="10"/>
  <c r="X63" i="10"/>
  <c r="N64" i="10"/>
  <c r="D65" i="10"/>
  <c r="R65" i="10"/>
  <c r="K66" i="10"/>
  <c r="N67" i="10"/>
  <c r="D68" i="10"/>
  <c r="R68" i="10"/>
  <c r="L70" i="10"/>
  <c r="Z70" i="10"/>
  <c r="P71" i="10"/>
  <c r="J73" i="10"/>
  <c r="X73" i="10"/>
  <c r="N74" i="10"/>
  <c r="D75" i="10"/>
  <c r="R75" i="10"/>
  <c r="L77" i="10"/>
  <c r="Z77" i="10"/>
  <c r="P78" i="10"/>
  <c r="J80" i="10"/>
  <c r="X80" i="10"/>
  <c r="N81" i="10"/>
  <c r="D82" i="10"/>
  <c r="R82" i="10"/>
  <c r="L84" i="10"/>
  <c r="Z84" i="10"/>
  <c r="P85" i="10"/>
  <c r="J87" i="10"/>
  <c r="X87" i="10"/>
  <c r="N88" i="10"/>
  <c r="D89" i="10"/>
  <c r="R89" i="10"/>
  <c r="L91" i="10"/>
  <c r="Z91" i="10"/>
  <c r="P92" i="10"/>
  <c r="I52" i="10"/>
  <c r="W52" i="10"/>
  <c r="M53" i="10"/>
  <c r="C54" i="10"/>
  <c r="Q54" i="10"/>
  <c r="O57" i="10"/>
  <c r="E58" i="10"/>
  <c r="S58" i="10"/>
  <c r="I59" i="10"/>
  <c r="W59" i="10"/>
  <c r="M60" i="10"/>
  <c r="C61" i="10"/>
  <c r="Q61" i="10"/>
  <c r="K63" i="10"/>
  <c r="Y63" i="10"/>
  <c r="O64" i="10"/>
  <c r="E65" i="10"/>
  <c r="S65" i="10"/>
  <c r="L66" i="10"/>
  <c r="O67" i="10"/>
  <c r="E68" i="10"/>
  <c r="S68" i="10"/>
  <c r="I69" i="10"/>
  <c r="W69" i="10"/>
  <c r="M70" i="10"/>
  <c r="C71" i="10"/>
  <c r="Q71" i="10"/>
  <c r="K73" i="10"/>
  <c r="Y73" i="10"/>
  <c r="O74" i="10"/>
  <c r="E75" i="10"/>
  <c r="S75" i="10"/>
  <c r="I76" i="10"/>
  <c r="W76" i="10"/>
  <c r="M77" i="10"/>
  <c r="C78" i="10"/>
  <c r="Q78" i="10"/>
  <c r="K80" i="10"/>
  <c r="Y80" i="10"/>
  <c r="O81" i="10"/>
  <c r="E82" i="10"/>
  <c r="S82" i="10"/>
  <c r="I83" i="10"/>
  <c r="W83" i="10"/>
  <c r="M84" i="10"/>
  <c r="C85" i="10"/>
  <c r="Q85" i="10"/>
  <c r="W90" i="10"/>
  <c r="W68" i="10"/>
  <c r="N52" i="10"/>
  <c r="R53" i="10"/>
  <c r="L55" i="10"/>
  <c r="Z55" i="10"/>
  <c r="J58" i="10"/>
  <c r="X58" i="10"/>
  <c r="N59" i="10"/>
  <c r="D60" i="10"/>
  <c r="R60" i="10"/>
  <c r="L62" i="10"/>
  <c r="Z62" i="10"/>
  <c r="P63" i="10"/>
  <c r="J65" i="10"/>
  <c r="X65" i="10"/>
  <c r="J68" i="10"/>
  <c r="X68" i="10"/>
  <c r="N69" i="10"/>
  <c r="D70" i="10"/>
  <c r="R70" i="10"/>
  <c r="L72" i="10"/>
  <c r="Z72" i="10"/>
  <c r="P73" i="10"/>
  <c r="J75" i="10"/>
  <c r="X75" i="10"/>
  <c r="N76" i="10"/>
  <c r="D77" i="10"/>
  <c r="R77" i="10"/>
  <c r="L79" i="10"/>
  <c r="Z79" i="10"/>
  <c r="P80" i="10"/>
  <c r="J82" i="10"/>
  <c r="X82" i="10"/>
  <c r="N83" i="10"/>
  <c r="D84" i="10"/>
  <c r="R84" i="10"/>
  <c r="L86" i="10"/>
  <c r="Z86" i="10"/>
  <c r="F80" i="9"/>
  <c r="G80" i="9"/>
  <c r="E67" i="9"/>
  <c r="E65" i="9"/>
  <c r="F55" i="9"/>
  <c r="F65" i="9"/>
  <c r="D79" i="9"/>
  <c r="G55" i="9"/>
  <c r="G59" i="9"/>
  <c r="G65" i="9"/>
  <c r="E79" i="9"/>
  <c r="G64" i="9"/>
  <c r="F79" i="9"/>
  <c r="G75" i="9"/>
  <c r="G79" i="9"/>
  <c r="D72" i="9"/>
  <c r="H87" i="9"/>
  <c r="I87" i="9"/>
  <c r="H68" i="9"/>
  <c r="I68" i="9"/>
  <c r="H86" i="9"/>
  <c r="I56" i="9"/>
  <c r="I61" i="9"/>
  <c r="I78" i="9"/>
  <c r="I86" i="9"/>
  <c r="I91" i="9"/>
  <c r="I58" i="9"/>
  <c r="H67" i="9"/>
  <c r="H73" i="9"/>
  <c r="I67" i="9"/>
  <c r="I73" i="9"/>
  <c r="I83" i="9"/>
  <c r="I54" i="9"/>
  <c r="H55" i="9"/>
  <c r="H64" i="9"/>
  <c r="H88" i="9"/>
  <c r="I55" i="9"/>
  <c r="I64" i="9"/>
  <c r="H65" i="9"/>
  <c r="H72" i="9"/>
  <c r="I88" i="9"/>
  <c r="H90" i="9"/>
  <c r="H52" i="9"/>
  <c r="I65" i="9"/>
  <c r="I69" i="9"/>
  <c r="I72" i="9"/>
  <c r="I85" i="9"/>
  <c r="I90" i="9"/>
  <c r="I93" i="9"/>
  <c r="I52" i="9"/>
  <c r="I71" i="9"/>
  <c r="H75" i="9"/>
  <c r="H53" i="9"/>
  <c r="D59" i="9"/>
  <c r="H74" i="9"/>
  <c r="I75" i="9"/>
  <c r="H80" i="9"/>
  <c r="I53" i="9"/>
  <c r="H62" i="9"/>
  <c r="H63" i="9"/>
  <c r="I74" i="9"/>
  <c r="I80" i="9"/>
  <c r="H59" i="9"/>
  <c r="I62" i="9"/>
  <c r="I63" i="9"/>
  <c r="H79" i="9"/>
  <c r="I82" i="9"/>
  <c r="H84" i="9"/>
  <c r="F92" i="9"/>
  <c r="I59" i="9"/>
  <c r="I79" i="9"/>
  <c r="I84" i="9"/>
  <c r="E86" i="9"/>
  <c r="G87" i="9"/>
  <c r="I92" i="9"/>
  <c r="H56" i="9"/>
  <c r="C76" i="9"/>
  <c r="C79" i="9"/>
  <c r="C88" i="9"/>
  <c r="C84" i="9"/>
  <c r="C64" i="9"/>
  <c r="C71" i="9"/>
  <c r="D93" i="9"/>
  <c r="D88" i="9"/>
  <c r="D65" i="9"/>
  <c r="D62" i="9"/>
  <c r="D92" i="9"/>
  <c r="D64" i="9"/>
  <c r="D74" i="9"/>
  <c r="D82" i="9"/>
  <c r="D81" i="9"/>
  <c r="D69" i="9"/>
  <c r="D57" i="9"/>
  <c r="D76" i="9"/>
  <c r="L76" i="9"/>
  <c r="L59" i="9"/>
  <c r="L53" i="9"/>
  <c r="C67" i="9"/>
  <c r="M93" i="9"/>
  <c r="M76" i="9"/>
  <c r="M59" i="9"/>
  <c r="M87" i="9"/>
  <c r="M54" i="9"/>
  <c r="M73" i="9"/>
  <c r="D52" i="9"/>
  <c r="D67" i="9"/>
  <c r="N93" i="9"/>
  <c r="N78" i="9"/>
  <c r="N71" i="9"/>
  <c r="N61" i="9"/>
  <c r="N54" i="9"/>
  <c r="N73" i="9"/>
  <c r="E59" i="9"/>
  <c r="E76" i="9"/>
  <c r="E60" i="9"/>
  <c r="E70" i="9"/>
  <c r="G76" i="9"/>
  <c r="E77" i="9"/>
  <c r="E57" i="9"/>
  <c r="E58" i="9"/>
  <c r="F60" i="9"/>
  <c r="E69" i="9"/>
  <c r="F70" i="9"/>
  <c r="H76" i="9"/>
  <c r="F77" i="9"/>
  <c r="E81" i="9"/>
  <c r="E82" i="9"/>
  <c r="G57" i="9"/>
  <c r="F58" i="9"/>
  <c r="G60" i="9"/>
  <c r="G66" i="9"/>
  <c r="F69" i="9"/>
  <c r="G70" i="9"/>
  <c r="I76" i="9"/>
  <c r="G77" i="9"/>
  <c r="G81" i="9"/>
  <c r="F82" i="9"/>
  <c r="G89" i="9"/>
  <c r="H57" i="9"/>
  <c r="G58" i="9"/>
  <c r="H60" i="9"/>
  <c r="H66" i="9"/>
  <c r="G69" i="9"/>
  <c r="H70" i="9"/>
  <c r="E74" i="9"/>
  <c r="E75" i="9"/>
  <c r="J76" i="9"/>
  <c r="H77" i="9"/>
  <c r="H81" i="9"/>
  <c r="G82" i="9"/>
  <c r="F85" i="9"/>
  <c r="H89" i="9"/>
  <c r="G56" i="9"/>
  <c r="I57" i="9"/>
  <c r="H58" i="9"/>
  <c r="I60" i="9"/>
  <c r="E64" i="9"/>
  <c r="I66" i="9"/>
  <c r="H69" i="9"/>
  <c r="I70" i="9"/>
  <c r="G74" i="9"/>
  <c r="F75" i="9"/>
  <c r="I77" i="9"/>
  <c r="I81" i="9"/>
  <c r="E84" i="9"/>
  <c r="G85" i="9"/>
  <c r="E92" i="9"/>
  <c r="Y56" i="9"/>
  <c r="K75" i="9"/>
  <c r="K61" i="9"/>
  <c r="L75" i="9"/>
  <c r="Z76" i="9"/>
  <c r="Y80" i="9"/>
  <c r="Q81" i="9"/>
  <c r="Y85" i="9"/>
  <c r="C92" i="9"/>
  <c r="Q52" i="9"/>
  <c r="C55" i="9"/>
  <c r="C57" i="9"/>
  <c r="L61" i="9"/>
  <c r="Y70" i="9"/>
  <c r="Q74" i="9"/>
  <c r="M75" i="9"/>
  <c r="K76" i="9"/>
  <c r="C77" i="9"/>
  <c r="Y77" i="9"/>
  <c r="Z80" i="9"/>
  <c r="Y83" i="9"/>
  <c r="Z85" i="9"/>
  <c r="Y87" i="9"/>
  <c r="K53" i="9"/>
  <c r="K54" i="9"/>
  <c r="Q59" i="9"/>
  <c r="M61" i="9"/>
  <c r="K68" i="9"/>
  <c r="Z70" i="9"/>
  <c r="C81" i="9"/>
  <c r="Z83" i="9"/>
  <c r="C86" i="9"/>
  <c r="K93" i="9"/>
  <c r="K86" i="9"/>
  <c r="K81" i="9"/>
  <c r="K66" i="9"/>
  <c r="K64" i="9"/>
  <c r="K69" i="9"/>
  <c r="K79" i="9"/>
  <c r="K74" i="9"/>
  <c r="K62" i="9"/>
  <c r="K57" i="9"/>
  <c r="K52" i="9"/>
  <c r="K92" i="9"/>
  <c r="K82" i="9"/>
  <c r="K90" i="9"/>
  <c r="K88" i="9"/>
  <c r="K84" i="9"/>
  <c r="K60" i="9"/>
  <c r="K72" i="9"/>
  <c r="K67" i="9"/>
  <c r="K55" i="9"/>
  <c r="K77" i="9"/>
  <c r="Y93" i="9"/>
  <c r="Y86" i="9"/>
  <c r="Y76" i="9"/>
  <c r="Y71" i="9"/>
  <c r="Y59" i="9"/>
  <c r="Y54" i="9"/>
  <c r="Y81" i="9"/>
  <c r="Y64" i="9"/>
  <c r="Y69" i="9"/>
  <c r="Y79" i="9"/>
  <c r="Y74" i="9"/>
  <c r="Y62" i="9"/>
  <c r="Y57" i="9"/>
  <c r="Y52" i="9"/>
  <c r="Y90" i="9"/>
  <c r="Y88" i="9"/>
  <c r="Y72" i="9"/>
  <c r="Y84" i="9"/>
  <c r="Y67" i="9"/>
  <c r="Y55" i="9"/>
  <c r="Y73" i="9"/>
  <c r="L86" i="9"/>
  <c r="L79" i="9"/>
  <c r="L72" i="9"/>
  <c r="L62" i="9"/>
  <c r="L55" i="9"/>
  <c r="L69" i="9"/>
  <c r="L74" i="9"/>
  <c r="L57" i="9"/>
  <c r="L52" i="9"/>
  <c r="L88" i="9"/>
  <c r="L84" i="9"/>
  <c r="L67" i="9"/>
  <c r="L82" i="9"/>
  <c r="L77" i="9"/>
  <c r="L60" i="9"/>
  <c r="L65" i="9"/>
  <c r="Z93" i="9"/>
  <c r="Z86" i="9"/>
  <c r="Z79" i="9"/>
  <c r="Z72" i="9"/>
  <c r="Z62" i="9"/>
  <c r="Z55" i="9"/>
  <c r="Z81" i="9"/>
  <c r="Z64" i="9"/>
  <c r="Z69" i="9"/>
  <c r="Z74" i="9"/>
  <c r="Z57" i="9"/>
  <c r="Z52" i="9"/>
  <c r="Z82" i="9"/>
  <c r="Z84" i="9"/>
  <c r="Z77" i="9"/>
  <c r="Z90" i="9"/>
  <c r="Z88" i="9"/>
  <c r="Z67" i="9"/>
  <c r="Z60" i="9"/>
  <c r="C59" i="9"/>
  <c r="Q60" i="9"/>
  <c r="K63" i="9"/>
  <c r="C65" i="9"/>
  <c r="Y65" i="9"/>
  <c r="Z71" i="9"/>
  <c r="Z73" i="9"/>
  <c r="M90" i="9"/>
  <c r="M74" i="9"/>
  <c r="M57" i="9"/>
  <c r="M52" i="9"/>
  <c r="M88" i="9"/>
  <c r="M86" i="9"/>
  <c r="M84" i="9"/>
  <c r="M79" i="9"/>
  <c r="M62" i="9"/>
  <c r="M67" i="9"/>
  <c r="M80" i="9"/>
  <c r="M92" i="9"/>
  <c r="M77" i="9"/>
  <c r="M72" i="9"/>
  <c r="M60" i="9"/>
  <c r="M55" i="9"/>
  <c r="M70" i="9"/>
  <c r="M53" i="9"/>
  <c r="M82" i="9"/>
  <c r="M65" i="9"/>
  <c r="C52" i="9"/>
  <c r="Q62" i="9"/>
  <c r="L63" i="9"/>
  <c r="Z65" i="9"/>
  <c r="M69" i="9"/>
  <c r="C72" i="9"/>
  <c r="C74" i="9"/>
  <c r="L78" i="9"/>
  <c r="K89" i="9"/>
  <c r="N90" i="9"/>
  <c r="N83" i="9"/>
  <c r="N76" i="9"/>
  <c r="N69" i="9"/>
  <c r="N59" i="9"/>
  <c r="N52" i="9"/>
  <c r="N88" i="9"/>
  <c r="N86" i="9"/>
  <c r="N84" i="9"/>
  <c r="N79" i="9"/>
  <c r="N62" i="9"/>
  <c r="N67" i="9"/>
  <c r="N92" i="9"/>
  <c r="N77" i="9"/>
  <c r="N72" i="9"/>
  <c r="N60" i="9"/>
  <c r="N55" i="9"/>
  <c r="N87" i="9"/>
  <c r="N85" i="9"/>
  <c r="N82" i="9"/>
  <c r="N65" i="9"/>
  <c r="N80" i="9"/>
  <c r="N75" i="9"/>
  <c r="N63" i="9"/>
  <c r="N70" i="9"/>
  <c r="N53" i="9"/>
  <c r="N58" i="9"/>
  <c r="O54" i="9"/>
  <c r="M63" i="9"/>
  <c r="L64" i="9"/>
  <c r="Q67" i="9"/>
  <c r="O68" i="9"/>
  <c r="O69" i="9"/>
  <c r="K71" i="9"/>
  <c r="Y75" i="9"/>
  <c r="Q76" i="9"/>
  <c r="M78" i="9"/>
  <c r="Y82" i="9"/>
  <c r="Q90" i="9"/>
  <c r="Q92" i="9"/>
  <c r="Q93" i="9"/>
  <c r="O87" i="9"/>
  <c r="O67" i="9"/>
  <c r="O92" i="9"/>
  <c r="O90" i="9"/>
  <c r="O77" i="9"/>
  <c r="O72" i="9"/>
  <c r="O60" i="9"/>
  <c r="O55" i="9"/>
  <c r="O82" i="9"/>
  <c r="O65" i="9"/>
  <c r="O70" i="9"/>
  <c r="O53" i="9"/>
  <c r="O80" i="9"/>
  <c r="O75" i="9"/>
  <c r="O63" i="9"/>
  <c r="O58" i="9"/>
  <c r="O85" i="9"/>
  <c r="L56" i="9"/>
  <c r="Y61" i="9"/>
  <c r="M64" i="9"/>
  <c r="P69" i="9"/>
  <c r="L71" i="9"/>
  <c r="Z75" i="9"/>
  <c r="O79" i="9"/>
  <c r="C82" i="9"/>
  <c r="M89" i="9"/>
  <c r="P87" i="9"/>
  <c r="P80" i="9"/>
  <c r="P73" i="9"/>
  <c r="P63" i="9"/>
  <c r="P92" i="9"/>
  <c r="P90" i="9"/>
  <c r="P77" i="9"/>
  <c r="P72" i="9"/>
  <c r="P60" i="9"/>
  <c r="P55" i="9"/>
  <c r="P82" i="9"/>
  <c r="P65" i="9"/>
  <c r="P70" i="9"/>
  <c r="P53" i="9"/>
  <c r="P89" i="9"/>
  <c r="P75" i="9"/>
  <c r="P58" i="9"/>
  <c r="P85" i="9"/>
  <c r="P68" i="9"/>
  <c r="Q54" i="9"/>
  <c r="Z61" i="9"/>
  <c r="Q69" i="9"/>
  <c r="K70" i="9"/>
  <c r="M71" i="9"/>
  <c r="O78" i="9"/>
  <c r="P79" i="9"/>
  <c r="K80" i="9"/>
  <c r="N89" i="9"/>
  <c r="C91" i="9"/>
  <c r="C70" i="9"/>
  <c r="C75" i="9"/>
  <c r="C58" i="9"/>
  <c r="C53" i="9"/>
  <c r="C85" i="9"/>
  <c r="C80" i="9"/>
  <c r="C63" i="9"/>
  <c r="C89" i="9"/>
  <c r="C87" i="9"/>
  <c r="C68" i="9"/>
  <c r="C93" i="9"/>
  <c r="C78" i="9"/>
  <c r="C73" i="9"/>
  <c r="C61" i="9"/>
  <c r="C56" i="9"/>
  <c r="C83" i="9"/>
  <c r="C66" i="9"/>
  <c r="Q91" i="9"/>
  <c r="Q82" i="9"/>
  <c r="Q65" i="9"/>
  <c r="Q70" i="9"/>
  <c r="Q53" i="9"/>
  <c r="Q75" i="9"/>
  <c r="Q58" i="9"/>
  <c r="Q83" i="9"/>
  <c r="Q85" i="9"/>
  <c r="Q80" i="9"/>
  <c r="Q63" i="9"/>
  <c r="Q87" i="9"/>
  <c r="Q56" i="9"/>
  <c r="Q68" i="9"/>
  <c r="Q89" i="9"/>
  <c r="Q78" i="9"/>
  <c r="Q73" i="9"/>
  <c r="Q61" i="9"/>
  <c r="Y53" i="9"/>
  <c r="Q55" i="9"/>
  <c r="K58" i="9"/>
  <c r="C62" i="9"/>
  <c r="Y68" i="9"/>
  <c r="L70" i="9"/>
  <c r="Q79" i="9"/>
  <c r="L80" i="9"/>
  <c r="L81" i="9"/>
  <c r="K83" i="9"/>
  <c r="K85" i="9"/>
  <c r="Z53" i="9"/>
  <c r="L58" i="9"/>
  <c r="Z59" i="9"/>
  <c r="L66" i="9"/>
  <c r="Z68" i="9"/>
  <c r="O71" i="9"/>
  <c r="K73" i="9"/>
  <c r="M81" i="9"/>
  <c r="L83" i="9"/>
  <c r="O84" i="9"/>
  <c r="L85" i="9"/>
  <c r="O86" i="9"/>
  <c r="K87" i="9"/>
  <c r="Y89" i="9"/>
  <c r="C54" i="9"/>
  <c r="Q57" i="9"/>
  <c r="M58" i="9"/>
  <c r="K59" i="9"/>
  <c r="C60" i="9"/>
  <c r="Y60" i="9"/>
  <c r="Y63" i="9"/>
  <c r="Q64" i="9"/>
  <c r="K65" i="9"/>
  <c r="P66" i="9"/>
  <c r="C69" i="9"/>
  <c r="P71" i="9"/>
  <c r="L73" i="9"/>
  <c r="Y78" i="9"/>
  <c r="N81" i="9"/>
  <c r="M83" i="9"/>
  <c r="P84" i="9"/>
  <c r="M85" i="9"/>
  <c r="P86" i="9"/>
  <c r="L87" i="9"/>
  <c r="Q88" i="9"/>
  <c r="Z89" i="9"/>
  <c r="R91" i="9"/>
  <c r="R84" i="9"/>
  <c r="R77" i="9"/>
  <c r="R70" i="9"/>
  <c r="R60" i="9"/>
  <c r="R53" i="9"/>
  <c r="D71" i="9"/>
  <c r="T54" i="9"/>
  <c r="R56" i="9"/>
  <c r="F59" i="9"/>
  <c r="R61" i="9"/>
  <c r="E71" i="9"/>
  <c r="T71" i="9"/>
  <c r="R73" i="9"/>
  <c r="R78" i="9"/>
  <c r="D83" i="9"/>
  <c r="S83" i="9"/>
  <c r="R87" i="9"/>
  <c r="R89" i="9"/>
  <c r="T91" i="9"/>
  <c r="D91" i="9"/>
  <c r="D84" i="9"/>
  <c r="D77" i="9"/>
  <c r="D70" i="9"/>
  <c r="D60" i="9"/>
  <c r="R83" i="9"/>
  <c r="F88" i="9"/>
  <c r="F81" i="9"/>
  <c r="F74" i="9"/>
  <c r="F67" i="9"/>
  <c r="F64" i="9"/>
  <c r="F57" i="9"/>
  <c r="T88" i="9"/>
  <c r="T81" i="9"/>
  <c r="T74" i="9"/>
  <c r="T67" i="9"/>
  <c r="T64" i="9"/>
  <c r="T57" i="9"/>
  <c r="F54" i="9"/>
  <c r="D56" i="9"/>
  <c r="S56" i="9"/>
  <c r="D61" i="9"/>
  <c r="S61" i="9"/>
  <c r="R68" i="9"/>
  <c r="F71" i="9"/>
  <c r="D73" i="9"/>
  <c r="S73" i="9"/>
  <c r="D78" i="9"/>
  <c r="S78" i="9"/>
  <c r="E83" i="9"/>
  <c r="T83" i="9"/>
  <c r="S87" i="9"/>
  <c r="S89" i="9"/>
  <c r="E91" i="9"/>
  <c r="U91" i="9"/>
  <c r="E93" i="9"/>
  <c r="P56" i="9"/>
  <c r="U92" i="9"/>
  <c r="U85" i="9"/>
  <c r="G54" i="9"/>
  <c r="E56" i="9"/>
  <c r="T56" i="9"/>
  <c r="E61" i="9"/>
  <c r="T61" i="9"/>
  <c r="R63" i="9"/>
  <c r="D68" i="9"/>
  <c r="S68" i="9"/>
  <c r="G71" i="9"/>
  <c r="E73" i="9"/>
  <c r="T73" i="9"/>
  <c r="E78" i="9"/>
  <c r="T78" i="9"/>
  <c r="R80" i="9"/>
  <c r="F83" i="9"/>
  <c r="U83" i="9"/>
  <c r="R85" i="9"/>
  <c r="D87" i="9"/>
  <c r="T87" i="9"/>
  <c r="D89" i="9"/>
  <c r="T89" i="9"/>
  <c r="F91" i="9"/>
  <c r="F93" i="9"/>
  <c r="H92" i="9"/>
  <c r="H85" i="9"/>
  <c r="H78" i="9"/>
  <c r="H71" i="9"/>
  <c r="H61" i="9"/>
  <c r="H54" i="9"/>
  <c r="V92" i="9"/>
  <c r="V85" i="9"/>
  <c r="V78" i="9"/>
  <c r="V71" i="9"/>
  <c r="V61" i="9"/>
  <c r="V54" i="9"/>
  <c r="F56" i="9"/>
  <c r="R58" i="9"/>
  <c r="F61" i="9"/>
  <c r="U61" i="9"/>
  <c r="D63" i="9"/>
  <c r="S63" i="9"/>
  <c r="E68" i="9"/>
  <c r="T68" i="9"/>
  <c r="F73" i="9"/>
  <c r="U73" i="9"/>
  <c r="R75" i="9"/>
  <c r="F78" i="9"/>
  <c r="U78" i="9"/>
  <c r="D80" i="9"/>
  <c r="S80" i="9"/>
  <c r="G83" i="9"/>
  <c r="V83" i="9"/>
  <c r="D85" i="9"/>
  <c r="S85" i="9"/>
  <c r="E87" i="9"/>
  <c r="U87" i="9"/>
  <c r="E89" i="9"/>
  <c r="U89" i="9"/>
  <c r="G91" i="9"/>
  <c r="G93" i="9"/>
  <c r="S53" i="9"/>
  <c r="D58" i="9"/>
  <c r="S58" i="9"/>
  <c r="G61" i="9"/>
  <c r="W61" i="9"/>
  <c r="E63" i="9"/>
  <c r="T63" i="9"/>
  <c r="F68" i="9"/>
  <c r="U68" i="9"/>
  <c r="S70" i="9"/>
  <c r="G73" i="9"/>
  <c r="V73" i="9"/>
  <c r="D75" i="9"/>
  <c r="S75" i="9"/>
  <c r="G78" i="9"/>
  <c r="W78" i="9"/>
  <c r="E80" i="9"/>
  <c r="T80" i="9"/>
  <c r="H83" i="9"/>
  <c r="W83" i="9"/>
  <c r="E85" i="9"/>
  <c r="T85" i="9"/>
  <c r="F87" i="9"/>
  <c r="V87" i="9"/>
  <c r="F89" i="9"/>
  <c r="V89" i="9"/>
  <c r="H91" i="9"/>
  <c r="H93" i="9"/>
  <c r="J58" i="9"/>
  <c r="X58" i="9"/>
  <c r="J65" i="9"/>
  <c r="X65" i="9"/>
  <c r="J68" i="9"/>
  <c r="X68" i="9"/>
  <c r="J75" i="9"/>
  <c r="X75" i="9"/>
  <c r="J82" i="9"/>
  <c r="X82" i="9"/>
  <c r="E75" i="8"/>
  <c r="I61" i="8"/>
  <c r="E68" i="8"/>
  <c r="D71" i="8"/>
  <c r="H75" i="8"/>
  <c r="D79" i="8"/>
  <c r="D59" i="8"/>
  <c r="I52" i="8"/>
  <c r="I53" i="8"/>
  <c r="H62" i="8"/>
  <c r="D72" i="8"/>
  <c r="I72" i="8"/>
  <c r="I86" i="8"/>
  <c r="H91" i="8"/>
  <c r="F90" i="8"/>
  <c r="F69" i="8"/>
  <c r="F52" i="8"/>
  <c r="F87" i="8"/>
  <c r="F86" i="8"/>
  <c r="F78" i="8"/>
  <c r="F63" i="8"/>
  <c r="F76" i="8"/>
  <c r="F62" i="8"/>
  <c r="F60" i="8"/>
  <c r="F82" i="8"/>
  <c r="F89" i="8"/>
  <c r="F79" i="8"/>
  <c r="F54" i="8"/>
  <c r="F65" i="8"/>
  <c r="G70" i="8"/>
  <c r="G57" i="8"/>
  <c r="G67" i="8"/>
  <c r="G62" i="8"/>
  <c r="G60" i="8"/>
  <c r="G82" i="8"/>
  <c r="G81" i="8"/>
  <c r="G89" i="8"/>
  <c r="G79" i="8"/>
  <c r="G80" i="8"/>
  <c r="G77" i="8"/>
  <c r="G68" i="8"/>
  <c r="G83" i="8"/>
  <c r="G65" i="8"/>
  <c r="F75" i="8"/>
  <c r="G87" i="8"/>
  <c r="F73" i="8"/>
  <c r="G75" i="8"/>
  <c r="G84" i="8"/>
  <c r="G90" i="8"/>
  <c r="G73" i="8"/>
  <c r="F56" i="8"/>
  <c r="G63" i="8"/>
  <c r="G56" i="8"/>
  <c r="G64" i="8"/>
  <c r="F83" i="8"/>
  <c r="G86" i="8"/>
  <c r="L63" i="8"/>
  <c r="L61" i="8"/>
  <c r="L92" i="8"/>
  <c r="L53" i="8"/>
  <c r="L71" i="8"/>
  <c r="G58" i="8"/>
  <c r="F59" i="8"/>
  <c r="L87" i="8"/>
  <c r="M87" i="8"/>
  <c r="M60" i="8"/>
  <c r="M58" i="8"/>
  <c r="M92" i="8"/>
  <c r="M53" i="8"/>
  <c r="G59" i="8"/>
  <c r="F68" i="8"/>
  <c r="G72" i="8"/>
  <c r="L73" i="8"/>
  <c r="L80" i="8"/>
  <c r="N88" i="8"/>
  <c r="N53" i="8"/>
  <c r="N70" i="8"/>
  <c r="G55" i="8"/>
  <c r="M63" i="8"/>
  <c r="M80" i="8"/>
  <c r="L58" i="8"/>
  <c r="N63" i="8"/>
  <c r="L56" i="8"/>
  <c r="G52" i="8"/>
  <c r="N58" i="8"/>
  <c r="C59" i="8"/>
  <c r="C75" i="8"/>
  <c r="C73" i="8"/>
  <c r="C65" i="8"/>
  <c r="C87" i="8"/>
  <c r="C86" i="8"/>
  <c r="C81" i="8"/>
  <c r="C78" i="8"/>
  <c r="C63" i="8"/>
  <c r="C76" i="8"/>
  <c r="G53" i="8"/>
  <c r="C69" i="8"/>
  <c r="F71" i="8"/>
  <c r="N79" i="8"/>
  <c r="F91" i="8"/>
  <c r="D85" i="8"/>
  <c r="D75" i="8"/>
  <c r="D73" i="8"/>
  <c r="D67" i="8"/>
  <c r="D65" i="8"/>
  <c r="D87" i="8"/>
  <c r="D86" i="8"/>
  <c r="D81" i="8"/>
  <c r="D78" i="8"/>
  <c r="D63" i="8"/>
  <c r="D76" i="8"/>
  <c r="D62" i="8"/>
  <c r="D82" i="8"/>
  <c r="D69" i="8"/>
  <c r="G91" i="8"/>
  <c r="E71" i="8"/>
  <c r="E73" i="8"/>
  <c r="E65" i="8"/>
  <c r="E61" i="8"/>
  <c r="E87" i="8"/>
  <c r="E86" i="8"/>
  <c r="E78" i="8"/>
  <c r="E63" i="8"/>
  <c r="E76" i="8"/>
  <c r="E62" i="8"/>
  <c r="E60" i="8"/>
  <c r="E82" i="8"/>
  <c r="E89" i="8"/>
  <c r="E79" i="8"/>
  <c r="F61" i="8"/>
  <c r="E69" i="8"/>
  <c r="C85" i="8"/>
  <c r="C90" i="8"/>
  <c r="D56" i="8"/>
  <c r="H55" i="8"/>
  <c r="I54" i="8"/>
  <c r="I55" i="8"/>
  <c r="H68" i="8"/>
  <c r="H77" i="8"/>
  <c r="H80" i="8"/>
  <c r="J54" i="8"/>
  <c r="J55" i="8"/>
  <c r="I77" i="8"/>
  <c r="H79" i="8"/>
  <c r="I80" i="8"/>
  <c r="I76" i="8"/>
  <c r="J77" i="8"/>
  <c r="I79" i="8"/>
  <c r="J80" i="8"/>
  <c r="H81" i="8"/>
  <c r="H82" i="8"/>
  <c r="K93" i="8"/>
  <c r="K86" i="8"/>
  <c r="K79" i="8"/>
  <c r="K72" i="8"/>
  <c r="K62" i="8"/>
  <c r="K55" i="8"/>
  <c r="K82" i="8"/>
  <c r="K69" i="8"/>
  <c r="K67" i="8"/>
  <c r="K65" i="8"/>
  <c r="K92" i="8"/>
  <c r="K73" i="8"/>
  <c r="K60" i="8"/>
  <c r="K66" i="8"/>
  <c r="K52" i="8"/>
  <c r="K91" i="8"/>
  <c r="K76" i="8"/>
  <c r="K90" i="8"/>
  <c r="K57" i="8"/>
  <c r="K54" i="8"/>
  <c r="K81" i="8"/>
  <c r="K78" i="8"/>
  <c r="K75" i="8"/>
  <c r="K68" i="8"/>
  <c r="K59" i="8"/>
  <c r="Y93" i="8"/>
  <c r="Y86" i="8"/>
  <c r="Y79" i="8"/>
  <c r="Y72" i="8"/>
  <c r="Y62" i="8"/>
  <c r="Y55" i="8"/>
  <c r="Y90" i="8"/>
  <c r="Y85" i="8"/>
  <c r="Y80" i="8"/>
  <c r="Y78" i="8"/>
  <c r="Y63" i="8"/>
  <c r="Y84" i="8"/>
  <c r="Y77" i="8"/>
  <c r="Y74" i="8"/>
  <c r="Y88" i="8"/>
  <c r="Y58" i="8"/>
  <c r="Y87" i="8"/>
  <c r="Y83" i="8"/>
  <c r="Y70" i="8"/>
  <c r="Y60" i="8"/>
  <c r="Y76" i="8"/>
  <c r="Y73" i="8"/>
  <c r="Y69" i="8"/>
  <c r="Y52" i="8"/>
  <c r="Y92" i="8"/>
  <c r="Y82" i="8"/>
  <c r="Y57" i="8"/>
  <c r="Y91" i="8"/>
  <c r="M55" i="8"/>
  <c r="K64" i="8"/>
  <c r="M67" i="8"/>
  <c r="Y68" i="8"/>
  <c r="M88" i="8"/>
  <c r="L93" i="8"/>
  <c r="L86" i="8"/>
  <c r="L79" i="8"/>
  <c r="L72" i="8"/>
  <c r="L62" i="8"/>
  <c r="L55" i="8"/>
  <c r="L90" i="8"/>
  <c r="L82" i="8"/>
  <c r="L69" i="8"/>
  <c r="L67" i="8"/>
  <c r="L65" i="8"/>
  <c r="L84" i="8"/>
  <c r="L52" i="8"/>
  <c r="L91" i="8"/>
  <c r="L76" i="8"/>
  <c r="L66" i="8"/>
  <c r="L57" i="8"/>
  <c r="L54" i="8"/>
  <c r="L81" i="8"/>
  <c r="L78" i="8"/>
  <c r="L75" i="8"/>
  <c r="L68" i="8"/>
  <c r="L59" i="8"/>
  <c r="L89" i="8"/>
  <c r="L85" i="8"/>
  <c r="Z93" i="8"/>
  <c r="Z86" i="8"/>
  <c r="Z79" i="8"/>
  <c r="Z72" i="8"/>
  <c r="Z62" i="8"/>
  <c r="Z55" i="8"/>
  <c r="Z90" i="8"/>
  <c r="Z83" i="8"/>
  <c r="Z85" i="8"/>
  <c r="Z80" i="8"/>
  <c r="Z78" i="8"/>
  <c r="Z63" i="8"/>
  <c r="Z61" i="8"/>
  <c r="Z87" i="8"/>
  <c r="Z88" i="8"/>
  <c r="Z58" i="8"/>
  <c r="Z70" i="8"/>
  <c r="Z60" i="8"/>
  <c r="Z76" i="8"/>
  <c r="Z73" i="8"/>
  <c r="Z69" i="8"/>
  <c r="Z52" i="8"/>
  <c r="Z92" i="8"/>
  <c r="Z82" i="8"/>
  <c r="Z57" i="8"/>
  <c r="Z91" i="8"/>
  <c r="N55" i="8"/>
  <c r="L64" i="8"/>
  <c r="N67" i="8"/>
  <c r="Z68" i="8"/>
  <c r="Z74" i="8"/>
  <c r="M90" i="8"/>
  <c r="M83" i="8"/>
  <c r="M76" i="8"/>
  <c r="M69" i="8"/>
  <c r="M59" i="8"/>
  <c r="M52" i="8"/>
  <c r="M84" i="8"/>
  <c r="M73" i="8"/>
  <c r="M71" i="8"/>
  <c r="M91" i="8"/>
  <c r="M79" i="8"/>
  <c r="M64" i="8"/>
  <c r="M82" i="8"/>
  <c r="M62" i="8"/>
  <c r="M57" i="8"/>
  <c r="M86" i="8"/>
  <c r="M54" i="8"/>
  <c r="M81" i="8"/>
  <c r="M78" i="8"/>
  <c r="M75" i="8"/>
  <c r="M72" i="8"/>
  <c r="M68" i="8"/>
  <c r="M65" i="8"/>
  <c r="M89" i="8"/>
  <c r="M85" i="8"/>
  <c r="M56" i="8"/>
  <c r="N90" i="8"/>
  <c r="N83" i="8"/>
  <c r="N76" i="8"/>
  <c r="N69" i="8"/>
  <c r="N59" i="8"/>
  <c r="N52" i="8"/>
  <c r="N87" i="8"/>
  <c r="N73" i="8"/>
  <c r="N71" i="8"/>
  <c r="N54" i="8"/>
  <c r="N92" i="8"/>
  <c r="N82" i="8"/>
  <c r="N62" i="8"/>
  <c r="N57" i="8"/>
  <c r="N86" i="8"/>
  <c r="N81" i="8"/>
  <c r="N78" i="8"/>
  <c r="N75" i="8"/>
  <c r="N72" i="8"/>
  <c r="N68" i="8"/>
  <c r="N65" i="8"/>
  <c r="N89" i="8"/>
  <c r="N85" i="8"/>
  <c r="N64" i="8"/>
  <c r="N61" i="8"/>
  <c r="N80" i="8"/>
  <c r="Y59" i="8"/>
  <c r="K74" i="8"/>
  <c r="K83" i="8"/>
  <c r="K84" i="8"/>
  <c r="N91" i="8"/>
  <c r="O87" i="8"/>
  <c r="O80" i="8"/>
  <c r="O73" i="8"/>
  <c r="O63" i="8"/>
  <c r="O92" i="8"/>
  <c r="O52" i="8"/>
  <c r="O89" i="8"/>
  <c r="O77" i="8"/>
  <c r="O75" i="8"/>
  <c r="O82" i="8"/>
  <c r="O76" i="8"/>
  <c r="O69" i="8"/>
  <c r="O62" i="8"/>
  <c r="O57" i="8"/>
  <c r="O86" i="8"/>
  <c r="O81" i="8"/>
  <c r="O78" i="8"/>
  <c r="O72" i="8"/>
  <c r="O68" i="8"/>
  <c r="O65" i="8"/>
  <c r="O54" i="8"/>
  <c r="O90" i="8"/>
  <c r="O85" i="8"/>
  <c r="O64" i="8"/>
  <c r="O59" i="8"/>
  <c r="O61" i="8"/>
  <c r="O71" i="8"/>
  <c r="O67" i="8"/>
  <c r="O53" i="8"/>
  <c r="O88" i="8"/>
  <c r="O84" i="8"/>
  <c r="Z59" i="8"/>
  <c r="Y65" i="8"/>
  <c r="L74" i="8"/>
  <c r="K77" i="8"/>
  <c r="L83" i="8"/>
  <c r="N84" i="8"/>
  <c r="O91" i="8"/>
  <c r="P87" i="8"/>
  <c r="P80" i="8"/>
  <c r="P73" i="8"/>
  <c r="P63" i="8"/>
  <c r="P91" i="8"/>
  <c r="P84" i="8"/>
  <c r="P89" i="8"/>
  <c r="P77" i="8"/>
  <c r="P75" i="8"/>
  <c r="P60" i="8"/>
  <c r="P58" i="8"/>
  <c r="P88" i="8"/>
  <c r="C91" i="8"/>
  <c r="C84" i="8"/>
  <c r="C77" i="8"/>
  <c r="C70" i="8"/>
  <c r="C60" i="8"/>
  <c r="C53" i="8"/>
  <c r="C88" i="8"/>
  <c r="C83" i="8"/>
  <c r="C68" i="8"/>
  <c r="C66" i="8"/>
  <c r="Q91" i="8"/>
  <c r="Q84" i="8"/>
  <c r="Q77" i="8"/>
  <c r="Q70" i="8"/>
  <c r="Q60" i="8"/>
  <c r="Q53" i="8"/>
  <c r="Q86" i="8"/>
  <c r="Q81" i="8"/>
  <c r="Q79" i="8"/>
  <c r="Q64" i="8"/>
  <c r="Q62" i="8"/>
  <c r="P53" i="8"/>
  <c r="Q56" i="8"/>
  <c r="P67" i="8"/>
  <c r="P71" i="8"/>
  <c r="Q88" i="8"/>
  <c r="C92" i="8"/>
  <c r="N56" i="8"/>
  <c r="D91" i="8"/>
  <c r="D84" i="8"/>
  <c r="D77" i="8"/>
  <c r="D70" i="8"/>
  <c r="D60" i="8"/>
  <c r="D88" i="8"/>
  <c r="D83" i="8"/>
  <c r="D68" i="8"/>
  <c r="R91" i="8"/>
  <c r="R84" i="8"/>
  <c r="R77" i="8"/>
  <c r="R70" i="8"/>
  <c r="R60" i="8"/>
  <c r="R53" i="8"/>
  <c r="R88" i="8"/>
  <c r="R86" i="8"/>
  <c r="R81" i="8"/>
  <c r="R79" i="8"/>
  <c r="R64" i="8"/>
  <c r="R62" i="8"/>
  <c r="R56" i="8"/>
  <c r="C58" i="8"/>
  <c r="P61" i="8"/>
  <c r="Q67" i="8"/>
  <c r="Q71" i="8"/>
  <c r="C80" i="8"/>
  <c r="Q89" i="8"/>
  <c r="D92" i="8"/>
  <c r="O56" i="8"/>
  <c r="E88" i="8"/>
  <c r="E81" i="8"/>
  <c r="E74" i="8"/>
  <c r="E67" i="8"/>
  <c r="E64" i="8"/>
  <c r="E57" i="8"/>
  <c r="E91" i="8"/>
  <c r="E85" i="8"/>
  <c r="E72" i="8"/>
  <c r="E70" i="8"/>
  <c r="S88" i="8"/>
  <c r="S81" i="8"/>
  <c r="S74" i="8"/>
  <c r="S67" i="8"/>
  <c r="S64" i="8"/>
  <c r="S57" i="8"/>
  <c r="S83" i="8"/>
  <c r="S68" i="8"/>
  <c r="S56" i="8"/>
  <c r="D58" i="8"/>
  <c r="P59" i="8"/>
  <c r="Q61" i="8"/>
  <c r="P64" i="8"/>
  <c r="R67" i="8"/>
  <c r="R71" i="8"/>
  <c r="D80" i="8"/>
  <c r="P85" i="8"/>
  <c r="R89" i="8"/>
  <c r="E92" i="8"/>
  <c r="C93" i="8"/>
  <c r="P56" i="8"/>
  <c r="F88" i="8"/>
  <c r="F81" i="8"/>
  <c r="F74" i="8"/>
  <c r="F67" i="8"/>
  <c r="F64" i="8"/>
  <c r="F57" i="8"/>
  <c r="F92" i="8"/>
  <c r="F85" i="8"/>
  <c r="F72" i="8"/>
  <c r="F70" i="8"/>
  <c r="F55" i="8"/>
  <c r="F53" i="8"/>
  <c r="T88" i="8"/>
  <c r="T81" i="8"/>
  <c r="T74" i="8"/>
  <c r="T67" i="8"/>
  <c r="T64" i="8"/>
  <c r="T57" i="8"/>
  <c r="T92" i="8"/>
  <c r="T85" i="8"/>
  <c r="T83" i="8"/>
  <c r="T68" i="8"/>
  <c r="C56" i="8"/>
  <c r="T56" i="8"/>
  <c r="E58" i="8"/>
  <c r="Q59" i="8"/>
  <c r="R61" i="8"/>
  <c r="S71" i="8"/>
  <c r="C74" i="8"/>
  <c r="Q75" i="8"/>
  <c r="E77" i="8"/>
  <c r="E80" i="8"/>
  <c r="Q85" i="8"/>
  <c r="S89" i="8"/>
  <c r="P90" i="8"/>
  <c r="D93" i="8"/>
  <c r="G92" i="8"/>
  <c r="G85" i="8"/>
  <c r="G78" i="8"/>
  <c r="G71" i="8"/>
  <c r="G61" i="8"/>
  <c r="G54" i="8"/>
  <c r="G66" i="8"/>
  <c r="G93" i="8"/>
  <c r="G76" i="8"/>
  <c r="G74" i="8"/>
  <c r="U92" i="8"/>
  <c r="U85" i="8"/>
  <c r="U78" i="8"/>
  <c r="U71" i="8"/>
  <c r="U61" i="8"/>
  <c r="U54" i="8"/>
  <c r="U91" i="8"/>
  <c r="U72" i="8"/>
  <c r="U70" i="8"/>
  <c r="P54" i="8"/>
  <c r="F58" i="8"/>
  <c r="R59" i="8"/>
  <c r="C61" i="8"/>
  <c r="S61" i="8"/>
  <c r="H63" i="8"/>
  <c r="V64" i="8"/>
  <c r="P65" i="8"/>
  <c r="P66" i="8"/>
  <c r="V67" i="8"/>
  <c r="P68" i="8"/>
  <c r="H70" i="8"/>
  <c r="T71" i="8"/>
  <c r="P72" i="8"/>
  <c r="D74" i="8"/>
  <c r="R75" i="8"/>
  <c r="F77" i="8"/>
  <c r="P78" i="8"/>
  <c r="F80" i="8"/>
  <c r="P81" i="8"/>
  <c r="E84" i="8"/>
  <c r="R85" i="8"/>
  <c r="G88" i="8"/>
  <c r="T89" i="8"/>
  <c r="Q90" i="8"/>
  <c r="E93" i="8"/>
  <c r="H92" i="8"/>
  <c r="H85" i="8"/>
  <c r="H78" i="8"/>
  <c r="H71" i="8"/>
  <c r="H61" i="8"/>
  <c r="H54" i="8"/>
  <c r="H89" i="8"/>
  <c r="H93" i="8"/>
  <c r="H76" i="8"/>
  <c r="H74" i="8"/>
  <c r="H59" i="8"/>
  <c r="H57" i="8"/>
  <c r="H90" i="8"/>
  <c r="V92" i="8"/>
  <c r="V85" i="8"/>
  <c r="V78" i="8"/>
  <c r="V71" i="8"/>
  <c r="V61" i="8"/>
  <c r="V54" i="8"/>
  <c r="V89" i="8"/>
  <c r="V91" i="8"/>
  <c r="V72" i="8"/>
  <c r="V70" i="8"/>
  <c r="V55" i="8"/>
  <c r="V53" i="8"/>
  <c r="V88" i="8"/>
  <c r="Q54" i="8"/>
  <c r="E56" i="8"/>
  <c r="S59" i="8"/>
  <c r="D61" i="8"/>
  <c r="T61" i="8"/>
  <c r="C64" i="8"/>
  <c r="Q65" i="8"/>
  <c r="C67" i="8"/>
  <c r="Q68" i="8"/>
  <c r="C71" i="8"/>
  <c r="Q72" i="8"/>
  <c r="S75" i="8"/>
  <c r="Q78" i="8"/>
  <c r="F84" i="8"/>
  <c r="S85" i="8"/>
  <c r="P86" i="8"/>
  <c r="H88" i="8"/>
  <c r="U89" i="8"/>
  <c r="R90" i="8"/>
  <c r="F93" i="8"/>
  <c r="I58" i="8"/>
  <c r="W58" i="8"/>
  <c r="I65" i="8"/>
  <c r="W65" i="8"/>
  <c r="I68" i="8"/>
  <c r="W68" i="8"/>
  <c r="I75" i="8"/>
  <c r="W75" i="8"/>
  <c r="I82" i="8"/>
  <c r="W82" i="8"/>
  <c r="J58" i="8"/>
  <c r="X58" i="8"/>
  <c r="J65" i="8"/>
  <c r="X65" i="8"/>
  <c r="J68" i="8"/>
  <c r="X68" i="8"/>
  <c r="J75" i="8"/>
  <c r="X75" i="8"/>
  <c r="J82" i="8"/>
  <c r="X82" i="8"/>
  <c r="V88" i="7"/>
  <c r="I70" i="7"/>
  <c r="Q75" i="7"/>
  <c r="V78" i="7"/>
  <c r="Q83" i="7"/>
  <c r="Q89" i="7"/>
  <c r="V87" i="7"/>
  <c r="Q64" i="7"/>
  <c r="W73" i="7"/>
  <c r="V59" i="7"/>
  <c r="S64" i="7"/>
  <c r="Q70" i="7"/>
  <c r="V75" i="7"/>
  <c r="W83" i="7"/>
  <c r="V89" i="7"/>
  <c r="M82" i="7"/>
  <c r="W93" i="7"/>
  <c r="G53" i="7"/>
  <c r="W59" i="7"/>
  <c r="W52" i="7"/>
  <c r="Q56" i="7"/>
  <c r="C60" i="7"/>
  <c r="Q65" i="7"/>
  <c r="Q71" i="7"/>
  <c r="S76" i="7"/>
  <c r="V79" i="7"/>
  <c r="Q84" i="7"/>
  <c r="W54" i="7"/>
  <c r="V52" i="7"/>
  <c r="E85" i="7"/>
  <c r="C91" i="7"/>
  <c r="R52" i="7"/>
  <c r="J74" i="7"/>
  <c r="L53" i="7"/>
  <c r="K53" i="7"/>
  <c r="H82" i="7"/>
  <c r="I91" i="7"/>
  <c r="L82" i="7"/>
  <c r="J91" i="7"/>
  <c r="H63" i="7"/>
  <c r="I67" i="7"/>
  <c r="H57" i="7"/>
  <c r="I63" i="7"/>
  <c r="H92" i="7"/>
  <c r="J72" i="7"/>
  <c r="E56" i="7"/>
  <c r="D89" i="7"/>
  <c r="E60" i="7"/>
  <c r="H64" i="7"/>
  <c r="H93" i="7"/>
  <c r="F69" i="7"/>
  <c r="E73" i="7"/>
  <c r="H80" i="7"/>
  <c r="F84" i="7"/>
  <c r="H54" i="7"/>
  <c r="D58" i="7"/>
  <c r="E61" i="7"/>
  <c r="I80" i="7"/>
  <c r="G54" i="7"/>
  <c r="D52" i="7"/>
  <c r="C84" i="7"/>
  <c r="C61" i="7"/>
  <c r="C75" i="7"/>
  <c r="C92" i="7"/>
  <c r="C54" i="7"/>
  <c r="C55" i="7"/>
  <c r="C52" i="7"/>
  <c r="C59" i="7"/>
  <c r="C72" i="7"/>
  <c r="C69" i="7"/>
  <c r="C57" i="7"/>
  <c r="C76" i="7"/>
  <c r="C79" i="7"/>
  <c r="C93" i="7"/>
  <c r="C86" i="7"/>
  <c r="T70" i="7"/>
  <c r="F53" i="7"/>
  <c r="E77" i="7"/>
  <c r="Z80" i="7"/>
  <c r="L86" i="7"/>
  <c r="F58" i="7"/>
  <c r="D62" i="7"/>
  <c r="E64" i="7"/>
  <c r="M77" i="7"/>
  <c r="E79" i="7"/>
  <c r="S89" i="7"/>
  <c r="F92" i="7"/>
  <c r="K55" i="7"/>
  <c r="E62" i="7"/>
  <c r="K67" i="7"/>
  <c r="E75" i="7"/>
  <c r="I81" i="7"/>
  <c r="E87" i="7"/>
  <c r="F54" i="7"/>
  <c r="D56" i="7"/>
  <c r="R56" i="7"/>
  <c r="I58" i="7"/>
  <c r="H62" i="7"/>
  <c r="I64" i="7"/>
  <c r="Q67" i="7"/>
  <c r="W72" i="7"/>
  <c r="Q79" i="7"/>
  <c r="E84" i="7"/>
  <c r="I87" i="7"/>
  <c r="D90" i="7"/>
  <c r="F90" i="7"/>
  <c r="S58" i="7"/>
  <c r="S60" i="7"/>
  <c r="S62" i="7"/>
  <c r="E68" i="7"/>
  <c r="S75" i="7"/>
  <c r="E57" i="7"/>
  <c r="T62" i="7"/>
  <c r="D71" i="7"/>
  <c r="D88" i="7"/>
  <c r="R53" i="7"/>
  <c r="E71" i="7"/>
  <c r="E78" i="7"/>
  <c r="I82" i="7"/>
  <c r="D85" i="7"/>
  <c r="Q88" i="7"/>
  <c r="U54" i="7"/>
  <c r="O55" i="7"/>
  <c r="O56" i="7"/>
  <c r="O92" i="7"/>
  <c r="O78" i="7"/>
  <c r="O73" i="7"/>
  <c r="O54" i="7"/>
  <c r="O87" i="7"/>
  <c r="O70" i="7"/>
  <c r="O64" i="7"/>
  <c r="O63" i="7"/>
  <c r="O81" i="7"/>
  <c r="O52" i="7"/>
  <c r="O61" i="7"/>
  <c r="O67" i="7"/>
  <c r="O86" i="7"/>
  <c r="N55" i="7"/>
  <c r="N61" i="7"/>
  <c r="N78" i="7"/>
  <c r="N54" i="7"/>
  <c r="N62" i="7"/>
  <c r="N73" i="7"/>
  <c r="N56" i="7"/>
  <c r="N70" i="7"/>
  <c r="N52" i="7"/>
  <c r="N64" i="7"/>
  <c r="N82" i="7"/>
  <c r="M72" i="7"/>
  <c r="M54" i="7"/>
  <c r="M89" i="7"/>
  <c r="M60" i="7"/>
  <c r="M69" i="7"/>
  <c r="M61" i="7"/>
  <c r="M78" i="7"/>
  <c r="M73" i="7"/>
  <c r="M56" i="7"/>
  <c r="M52" i="7"/>
  <c r="M74" i="7"/>
  <c r="M85" i="7"/>
  <c r="N65" i="7"/>
  <c r="O82" i="7"/>
  <c r="O89" i="7"/>
  <c r="Z78" i="7"/>
  <c r="Z63" i="7"/>
  <c r="Z54" i="7"/>
  <c r="Z82" i="7"/>
  <c r="Z68" i="7"/>
  <c r="Z59" i="7"/>
  <c r="Z52" i="7"/>
  <c r="Z92" i="7"/>
  <c r="Z53" i="7"/>
  <c r="Z77" i="7"/>
  <c r="Z55" i="7"/>
  <c r="L66" i="7"/>
  <c r="L54" i="7"/>
  <c r="L72" i="7"/>
  <c r="L91" i="7"/>
  <c r="L77" i="7"/>
  <c r="L68" i="7"/>
  <c r="L60" i="7"/>
  <c r="L69" i="7"/>
  <c r="L62" i="7"/>
  <c r="L52" i="7"/>
  <c r="L80" i="7"/>
  <c r="L74" i="7"/>
  <c r="L70" i="7"/>
  <c r="O65" i="7"/>
  <c r="Z69" i="7"/>
  <c r="Y54" i="7"/>
  <c r="Y77" i="7"/>
  <c r="Y58" i="7"/>
  <c r="Y78" i="7"/>
  <c r="Y63" i="7"/>
  <c r="Y52" i="7"/>
  <c r="Y82" i="7"/>
  <c r="Y57" i="7"/>
  <c r="Y92" i="7"/>
  <c r="Y53" i="7"/>
  <c r="Y55" i="7"/>
  <c r="K54" i="7"/>
  <c r="K89" i="7"/>
  <c r="K68" i="7"/>
  <c r="K61" i="7"/>
  <c r="K60" i="7"/>
  <c r="K52" i="7"/>
  <c r="K69" i="7"/>
  <c r="K62" i="7"/>
  <c r="K87" i="7"/>
  <c r="K91" i="7"/>
  <c r="K76" i="7"/>
  <c r="K81" i="7"/>
  <c r="M83" i="7"/>
  <c r="X86" i="7"/>
  <c r="X64" i="7"/>
  <c r="X61" i="7"/>
  <c r="X57" i="7"/>
  <c r="X77" i="7"/>
  <c r="X67" i="7"/>
  <c r="X58" i="7"/>
  <c r="X53" i="7"/>
  <c r="X84" i="7"/>
  <c r="X73" i="7"/>
  <c r="X70" i="7"/>
  <c r="X63" i="7"/>
  <c r="X87" i="7"/>
  <c r="X81" i="7"/>
  <c r="X91" i="7"/>
  <c r="X74" i="7"/>
  <c r="X82" i="7"/>
  <c r="X71" i="7"/>
  <c r="X85" i="7"/>
  <c r="X55" i="7"/>
  <c r="X92" i="7"/>
  <c r="X88" i="7"/>
  <c r="X75" i="7"/>
  <c r="X76" i="7"/>
  <c r="J88" i="7"/>
  <c r="J84" i="7"/>
  <c r="J90" i="7"/>
  <c r="J89" i="7"/>
  <c r="J66" i="7"/>
  <c r="J53" i="7"/>
  <c r="J76" i="7"/>
  <c r="J59" i="7"/>
  <c r="J54" i="7"/>
  <c r="J77" i="7"/>
  <c r="J52" i="7"/>
  <c r="J68" i="7"/>
  <c r="J78" i="7"/>
  <c r="J61" i="7"/>
  <c r="J60" i="7"/>
  <c r="J73" i="7"/>
  <c r="J87" i="7"/>
  <c r="J63" i="7"/>
  <c r="J55" i="7"/>
  <c r="N68" i="7"/>
  <c r="O72" i="7"/>
  <c r="M76" i="7"/>
  <c r="L81" i="7"/>
  <c r="N83" i="7"/>
  <c r="K93" i="7"/>
  <c r="X54" i="7"/>
  <c r="N60" i="7"/>
  <c r="O68" i="7"/>
  <c r="N76" i="7"/>
  <c r="Y79" i="7"/>
  <c r="N81" i="7"/>
  <c r="O83" i="7"/>
  <c r="M93" i="7"/>
  <c r="J83" i="7"/>
  <c r="J57" i="7"/>
  <c r="O60" i="7"/>
  <c r="J70" i="7"/>
  <c r="J85" i="7"/>
  <c r="X89" i="7"/>
  <c r="X52" i="7"/>
  <c r="M57" i="7"/>
  <c r="L85" i="7"/>
  <c r="L88" i="7"/>
  <c r="O57" i="7"/>
  <c r="J64" i="7"/>
  <c r="X72" i="7"/>
  <c r="M88" i="7"/>
  <c r="J92" i="7"/>
  <c r="X60" i="7"/>
  <c r="L64" i="7"/>
  <c r="X68" i="7"/>
  <c r="N88" i="7"/>
  <c r="L92" i="7"/>
  <c r="O53" i="7"/>
  <c r="M64" i="7"/>
  <c r="J75" i="7"/>
  <c r="X78" i="7"/>
  <c r="J86" i="7"/>
  <c r="M92" i="7"/>
  <c r="N53" i="7"/>
  <c r="X83" i="7"/>
  <c r="Y62" i="7"/>
  <c r="J67" i="7"/>
  <c r="J71" i="7"/>
  <c r="Y73" i="7"/>
  <c r="K75" i="7"/>
  <c r="J82" i="7"/>
  <c r="K86" i="7"/>
  <c r="X90" i="7"/>
  <c r="N92" i="7"/>
  <c r="M55" i="7"/>
  <c r="M53" i="7"/>
  <c r="W62" i="7"/>
  <c r="W53" i="7"/>
  <c r="W86" i="7"/>
  <c r="W64" i="7"/>
  <c r="W61" i="7"/>
  <c r="I71" i="7"/>
  <c r="I53" i="7"/>
  <c r="I84" i="7"/>
  <c r="I90" i="7"/>
  <c r="W58" i="7"/>
  <c r="W67" i="7"/>
  <c r="I73" i="7"/>
  <c r="I55" i="7"/>
  <c r="V53" i="7"/>
  <c r="V93" i="7"/>
  <c r="V85" i="7"/>
  <c r="V74" i="7"/>
  <c r="V62" i="7"/>
  <c r="V57" i="7"/>
  <c r="V86" i="7"/>
  <c r="H53" i="7"/>
  <c r="H81" i="7"/>
  <c r="H88" i="7"/>
  <c r="H71" i="7"/>
  <c r="H89" i="7"/>
  <c r="V56" i="7"/>
  <c r="H56" i="7"/>
  <c r="H61" i="7"/>
  <c r="I62" i="7"/>
  <c r="H66" i="7"/>
  <c r="V71" i="7"/>
  <c r="H79" i="7"/>
  <c r="V82" i="7"/>
  <c r="W85" i="7"/>
  <c r="H55" i="7"/>
  <c r="I56" i="7"/>
  <c r="W56" i="7"/>
  <c r="H60" i="7"/>
  <c r="I61" i="7"/>
  <c r="I66" i="7"/>
  <c r="H68" i="7"/>
  <c r="I69" i="7"/>
  <c r="W71" i="7"/>
  <c r="H78" i="7"/>
  <c r="I79" i="7"/>
  <c r="W82" i="7"/>
  <c r="H90" i="7"/>
  <c r="V91" i="7"/>
  <c r="W55" i="7"/>
  <c r="G55" i="7"/>
  <c r="U53" i="7"/>
  <c r="F82" i="7"/>
  <c r="F65" i="7"/>
  <c r="F52" i="7"/>
  <c r="J56" i="7"/>
  <c r="X56" i="7"/>
  <c r="I68" i="7"/>
  <c r="F76" i="7"/>
  <c r="H77" i="7"/>
  <c r="V81" i="7"/>
  <c r="W91" i="7"/>
  <c r="V55" i="7"/>
  <c r="F55" i="7"/>
  <c r="T53" i="7"/>
  <c r="S52" i="7"/>
  <c r="S92" i="7"/>
  <c r="S91" i="7"/>
  <c r="S73" i="7"/>
  <c r="S93" i="7"/>
  <c r="S85" i="7"/>
  <c r="S74" i="7"/>
  <c r="E52" i="7"/>
  <c r="E76" i="7"/>
  <c r="E70" i="7"/>
  <c r="E81" i="7"/>
  <c r="E86" i="7"/>
  <c r="E88" i="7"/>
  <c r="H59" i="7"/>
  <c r="V63" i="7"/>
  <c r="V64" i="7"/>
  <c r="S70" i="7"/>
  <c r="H76" i="7"/>
  <c r="I77" i="7"/>
  <c r="T80" i="7"/>
  <c r="W81" i="7"/>
  <c r="W87" i="7"/>
  <c r="E89" i="7"/>
  <c r="S90" i="7"/>
  <c r="U55" i="7"/>
  <c r="S53" i="7"/>
  <c r="S56" i="7"/>
  <c r="I59" i="7"/>
  <c r="W63" i="7"/>
  <c r="E67" i="7"/>
  <c r="W70" i="7"/>
  <c r="H72" i="7"/>
  <c r="I76" i="7"/>
  <c r="V80" i="7"/>
  <c r="F83" i="7"/>
  <c r="S84" i="7"/>
  <c r="F86" i="7"/>
  <c r="F89" i="7"/>
  <c r="V90" i="7"/>
  <c r="T55" i="7"/>
  <c r="I52" i="7"/>
  <c r="H87" i="7"/>
  <c r="E58" i="7"/>
  <c r="I65" i="7"/>
  <c r="H67" i="7"/>
  <c r="I72" i="7"/>
  <c r="S79" i="7"/>
  <c r="W80" i="7"/>
  <c r="I83" i="7"/>
  <c r="H86" i="7"/>
  <c r="W90" i="7"/>
  <c r="E92" i="7"/>
  <c r="E93" i="7"/>
  <c r="S55" i="7"/>
  <c r="I54" i="7"/>
  <c r="H52" i="7"/>
  <c r="D70" i="7"/>
  <c r="D82" i="7"/>
  <c r="G82" i="7"/>
  <c r="G68" i="7"/>
  <c r="G64" i="7"/>
  <c r="G92" i="7"/>
  <c r="G78" i="7"/>
  <c r="G60" i="7"/>
  <c r="G93" i="7"/>
  <c r="G79" i="7"/>
  <c r="G61" i="7"/>
  <c r="G89" i="7"/>
  <c r="G81" i="7"/>
  <c r="G76" i="7"/>
  <c r="G80" i="7"/>
  <c r="G75" i="7"/>
  <c r="G70" i="7"/>
  <c r="G91" i="7"/>
  <c r="G88" i="7"/>
  <c r="G85" i="7"/>
  <c r="G66" i="7"/>
  <c r="G59" i="7"/>
  <c r="G74" i="7"/>
  <c r="G73" i="7"/>
  <c r="G72" i="7"/>
  <c r="G67" i="7"/>
  <c r="G71" i="7"/>
  <c r="G63" i="7"/>
  <c r="U82" i="7"/>
  <c r="U68" i="7"/>
  <c r="U64" i="7"/>
  <c r="U92" i="7"/>
  <c r="U78" i="7"/>
  <c r="U60" i="7"/>
  <c r="U93" i="7"/>
  <c r="U79" i="7"/>
  <c r="U61" i="7"/>
  <c r="U84" i="7"/>
  <c r="U90" i="7"/>
  <c r="U74" i="7"/>
  <c r="U86" i="7"/>
  <c r="U83" i="7"/>
  <c r="U57" i="7"/>
  <c r="U73" i="7"/>
  <c r="U89" i="7"/>
  <c r="U69" i="7"/>
  <c r="U91" i="7"/>
  <c r="U88" i="7"/>
  <c r="U76" i="7"/>
  <c r="U85" i="7"/>
  <c r="U65" i="7"/>
  <c r="U75" i="7"/>
  <c r="U56" i="7"/>
  <c r="U87" i="7"/>
  <c r="U81" i="7"/>
  <c r="U80" i="7"/>
  <c r="U58" i="7"/>
  <c r="U59" i="7"/>
  <c r="G86" i="7"/>
  <c r="U62" i="7"/>
  <c r="G57" i="7"/>
  <c r="U72" i="7"/>
  <c r="G77" i="7"/>
  <c r="G84" i="7"/>
  <c r="G58" i="7"/>
  <c r="G90" i="7"/>
  <c r="F62" i="7"/>
  <c r="T67" i="7"/>
  <c r="U71" i="7"/>
  <c r="G83" i="7"/>
  <c r="G56" i="7"/>
  <c r="G62" i="7"/>
  <c r="U67" i="7"/>
  <c r="U70" i="7"/>
  <c r="D81" i="7"/>
  <c r="D67" i="7"/>
  <c r="D63" i="7"/>
  <c r="D91" i="7"/>
  <c r="D77" i="7"/>
  <c r="D59" i="7"/>
  <c r="D92" i="7"/>
  <c r="D78" i="7"/>
  <c r="D60" i="7"/>
  <c r="D93" i="7"/>
  <c r="D87" i="7"/>
  <c r="D84" i="7"/>
  <c r="D79" i="7"/>
  <c r="D74" i="7"/>
  <c r="D69" i="7"/>
  <c r="D73" i="7"/>
  <c r="D64" i="7"/>
  <c r="D57" i="7"/>
  <c r="D76" i="7"/>
  <c r="D75" i="7"/>
  <c r="D61" i="7"/>
  <c r="D68" i="7"/>
  <c r="D80" i="7"/>
  <c r="D72" i="7"/>
  <c r="R81" i="7"/>
  <c r="R67" i="7"/>
  <c r="R63" i="7"/>
  <c r="R91" i="7"/>
  <c r="R77" i="7"/>
  <c r="R59" i="7"/>
  <c r="R92" i="7"/>
  <c r="R78" i="7"/>
  <c r="R60" i="7"/>
  <c r="R82" i="7"/>
  <c r="R72" i="7"/>
  <c r="R89" i="7"/>
  <c r="R76" i="7"/>
  <c r="R71" i="7"/>
  <c r="R62" i="7"/>
  <c r="R86" i="7"/>
  <c r="R83" i="7"/>
  <c r="R70" i="7"/>
  <c r="R69" i="7"/>
  <c r="R58" i="7"/>
  <c r="R93" i="7"/>
  <c r="R90" i="7"/>
  <c r="R57" i="7"/>
  <c r="R88" i="7"/>
  <c r="R84" i="7"/>
  <c r="R65" i="7"/>
  <c r="R61" i="7"/>
  <c r="R68" i="7"/>
  <c r="R64" i="7"/>
  <c r="R85" i="7"/>
  <c r="R87" i="7"/>
  <c r="R75" i="7"/>
  <c r="R74" i="7"/>
  <c r="D65" i="7"/>
  <c r="G87" i="7"/>
  <c r="G69" i="7"/>
  <c r="U77" i="7"/>
  <c r="U63" i="7"/>
  <c r="F91" i="7"/>
  <c r="F77" i="7"/>
  <c r="F59" i="7"/>
  <c r="F87" i="7"/>
  <c r="F73" i="7"/>
  <c r="F88" i="7"/>
  <c r="F74" i="7"/>
  <c r="F93" i="7"/>
  <c r="F68" i="7"/>
  <c r="F80" i="7"/>
  <c r="F75" i="7"/>
  <c r="F70" i="7"/>
  <c r="F85" i="7"/>
  <c r="F64" i="7"/>
  <c r="F81" i="7"/>
  <c r="F60" i="7"/>
  <c r="F72" i="7"/>
  <c r="F79" i="7"/>
  <c r="F67" i="7"/>
  <c r="F78" i="7"/>
  <c r="F71" i="7"/>
  <c r="F63" i="7"/>
  <c r="T91" i="7"/>
  <c r="T77" i="7"/>
  <c r="T59" i="7"/>
  <c r="T87" i="7"/>
  <c r="T73" i="7"/>
  <c r="T88" i="7"/>
  <c r="T74" i="7"/>
  <c r="T93" i="7"/>
  <c r="T72" i="7"/>
  <c r="T65" i="7"/>
  <c r="T63" i="7"/>
  <c r="T90" i="7"/>
  <c r="T84" i="7"/>
  <c r="T79" i="7"/>
  <c r="T64" i="7"/>
  <c r="T92" i="7"/>
  <c r="T86" i="7"/>
  <c r="T83" i="7"/>
  <c r="T78" i="7"/>
  <c r="T57" i="7"/>
  <c r="T58" i="7"/>
  <c r="T89" i="7"/>
  <c r="T69" i="7"/>
  <c r="T61" i="7"/>
  <c r="T82" i="7"/>
  <c r="T76" i="7"/>
  <c r="T68" i="7"/>
  <c r="T85" i="7"/>
  <c r="T75" i="7"/>
  <c r="T81" i="7"/>
  <c r="T60" i="7"/>
  <c r="G65" i="7"/>
  <c r="K88" i="7"/>
  <c r="K74" i="7"/>
  <c r="K84" i="7"/>
  <c r="K70" i="7"/>
  <c r="K85" i="7"/>
  <c r="K71" i="7"/>
  <c r="K66" i="7"/>
  <c r="K90" i="7"/>
  <c r="K92" i="7"/>
  <c r="K64" i="7"/>
  <c r="K57" i="7"/>
  <c r="K83" i="7"/>
  <c r="K78" i="7"/>
  <c r="K73" i="7"/>
  <c r="K82" i="7"/>
  <c r="K77" i="7"/>
  <c r="K72" i="7"/>
  <c r="K63" i="7"/>
  <c r="Y88" i="7"/>
  <c r="Y74" i="7"/>
  <c r="Y84" i="7"/>
  <c r="Y70" i="7"/>
  <c r="Y85" i="7"/>
  <c r="Y71" i="7"/>
  <c r="Y90" i="7"/>
  <c r="Y93" i="7"/>
  <c r="Y81" i="7"/>
  <c r="Y76" i="7"/>
  <c r="Y89" i="7"/>
  <c r="Y80" i="7"/>
  <c r="Y75" i="7"/>
  <c r="Y59" i="7"/>
  <c r="Y91" i="7"/>
  <c r="Y61" i="7"/>
  <c r="K58" i="7"/>
  <c r="Y60" i="7"/>
  <c r="Y67" i="7"/>
  <c r="Y72" i="7"/>
  <c r="L93" i="7"/>
  <c r="L79" i="7"/>
  <c r="L61" i="7"/>
  <c r="L89" i="7"/>
  <c r="L75" i="7"/>
  <c r="L57" i="7"/>
  <c r="L90" i="7"/>
  <c r="L76" i="7"/>
  <c r="L58" i="7"/>
  <c r="L83" i="7"/>
  <c r="L78" i="7"/>
  <c r="L73" i="7"/>
  <c r="L67" i="7"/>
  <c r="L65" i="7"/>
  <c r="L87" i="7"/>
  <c r="L84" i="7"/>
  <c r="Z93" i="7"/>
  <c r="Z79" i="7"/>
  <c r="Z61" i="7"/>
  <c r="Z89" i="7"/>
  <c r="Z75" i="7"/>
  <c r="Z57" i="7"/>
  <c r="Z90" i="7"/>
  <c r="Z76" i="7"/>
  <c r="Z58" i="7"/>
  <c r="Z71" i="7"/>
  <c r="Z62" i="7"/>
  <c r="Z60" i="7"/>
  <c r="Z86" i="7"/>
  <c r="Z91" i="7"/>
  <c r="Z85" i="7"/>
  <c r="Z70" i="7"/>
  <c r="Z88" i="7"/>
  <c r="Z67" i="7"/>
  <c r="Z72" i="7"/>
  <c r="Z74" i="7"/>
  <c r="M84" i="7"/>
  <c r="M70" i="7"/>
  <c r="M80" i="7"/>
  <c r="M62" i="7"/>
  <c r="M81" i="7"/>
  <c r="M67" i="7"/>
  <c r="M63" i="7"/>
  <c r="M86" i="7"/>
  <c r="M68" i="7"/>
  <c r="M91" i="7"/>
  <c r="M90" i="7"/>
  <c r="M65" i="7"/>
  <c r="M87" i="7"/>
  <c r="M58" i="7"/>
  <c r="K59" i="7"/>
  <c r="Y64" i="7"/>
  <c r="Y87" i="7"/>
  <c r="K56" i="7"/>
  <c r="Y56" i="7"/>
  <c r="N89" i="7"/>
  <c r="N75" i="7"/>
  <c r="N57" i="7"/>
  <c r="N85" i="7"/>
  <c r="N71" i="7"/>
  <c r="N86" i="7"/>
  <c r="N72" i="7"/>
  <c r="N91" i="7"/>
  <c r="N59" i="7"/>
  <c r="N80" i="7"/>
  <c r="N90" i="7"/>
  <c r="N87" i="7"/>
  <c r="N67" i="7"/>
  <c r="N58" i="7"/>
  <c r="N84" i="7"/>
  <c r="N79" i="7"/>
  <c r="N74" i="7"/>
  <c r="N69" i="7"/>
  <c r="N93" i="7"/>
  <c r="Z56" i="7"/>
  <c r="L59" i="7"/>
  <c r="L63" i="7"/>
  <c r="Z64" i="7"/>
  <c r="Y65" i="7"/>
  <c r="L71" i="7"/>
  <c r="K79" i="7"/>
  <c r="Z81" i="7"/>
  <c r="Y83" i="7"/>
  <c r="Z84" i="7"/>
  <c r="Z87" i="7"/>
  <c r="L56" i="7"/>
  <c r="O80" i="7"/>
  <c r="O62" i="7"/>
  <c r="O90" i="7"/>
  <c r="O76" i="7"/>
  <c r="O58" i="7"/>
  <c r="O91" i="7"/>
  <c r="O77" i="7"/>
  <c r="O59" i="7"/>
  <c r="O88" i="7"/>
  <c r="O85" i="7"/>
  <c r="O75" i="7"/>
  <c r="O84" i="7"/>
  <c r="O79" i="7"/>
  <c r="O74" i="7"/>
  <c r="O69" i="7"/>
  <c r="M59" i="7"/>
  <c r="N63" i="7"/>
  <c r="Z65" i="7"/>
  <c r="Y68" i="7"/>
  <c r="M71" i="7"/>
  <c r="M79" i="7"/>
  <c r="K80" i="7"/>
  <c r="Z83" i="7"/>
  <c r="Y86" i="7"/>
  <c r="C85" i="7"/>
  <c r="C71" i="7"/>
  <c r="C81" i="7"/>
  <c r="C67" i="7"/>
  <c r="C63" i="7"/>
  <c r="C82" i="7"/>
  <c r="C68" i="7"/>
  <c r="C64" i="7"/>
  <c r="C87" i="7"/>
  <c r="P85" i="7"/>
  <c r="P71" i="7"/>
  <c r="P81" i="7"/>
  <c r="P67" i="7"/>
  <c r="P63" i="7"/>
  <c r="P82" i="7"/>
  <c r="P68" i="7"/>
  <c r="P64" i="7"/>
  <c r="P87" i="7"/>
  <c r="P60" i="7"/>
  <c r="C73" i="7"/>
  <c r="C78" i="7"/>
  <c r="C83" i="7"/>
  <c r="Q90" i="7"/>
  <c r="Q76" i="7"/>
  <c r="Q58" i="7"/>
  <c r="Q86" i="7"/>
  <c r="Q72" i="7"/>
  <c r="Q87" i="7"/>
  <c r="Q73" i="7"/>
  <c r="Q92" i="7"/>
  <c r="Q60" i="7"/>
  <c r="C62" i="7"/>
  <c r="W68" i="7"/>
  <c r="C89" i="7"/>
  <c r="P93" i="7"/>
  <c r="F56" i="7"/>
  <c r="T56" i="7"/>
  <c r="I92" i="7"/>
  <c r="I78" i="7"/>
  <c r="I60" i="7"/>
  <c r="I88" i="7"/>
  <c r="I74" i="7"/>
  <c r="I89" i="7"/>
  <c r="I75" i="7"/>
  <c r="I57" i="7"/>
  <c r="W92" i="7"/>
  <c r="W78" i="7"/>
  <c r="W60" i="7"/>
  <c r="W88" i="7"/>
  <c r="W74" i="7"/>
  <c r="W89" i="7"/>
  <c r="W75" i="7"/>
  <c r="W57" i="7"/>
  <c r="Q61" i="7"/>
  <c r="C65" i="7"/>
  <c r="W69" i="7"/>
  <c r="P70" i="7"/>
  <c r="P75" i="7"/>
  <c r="P80" i="7"/>
  <c r="W84" i="7"/>
  <c r="Q85" i="7"/>
  <c r="I86" i="7"/>
  <c r="P88" i="7"/>
  <c r="C90" i="7"/>
  <c r="P91" i="7"/>
  <c r="J62" i="7"/>
  <c r="X62" i="7"/>
  <c r="E65" i="7"/>
  <c r="S65" i="7"/>
  <c r="E69" i="7"/>
  <c r="S69" i="7"/>
  <c r="H70" i="7"/>
  <c r="V70" i="7"/>
  <c r="J80" i="7"/>
  <c r="X80" i="7"/>
  <c r="E83" i="7"/>
  <c r="S83" i="7"/>
  <c r="H84" i="7"/>
  <c r="V84" i="7"/>
  <c r="H65" i="7"/>
  <c r="V65" i="7"/>
  <c r="H69" i="7"/>
  <c r="V69" i="7"/>
  <c r="J79" i="7"/>
  <c r="X79" i="7"/>
  <c r="E82" i="7"/>
  <c r="S82" i="7"/>
  <c r="H83" i="7"/>
  <c r="V83" i="7"/>
  <c r="J93" i="7"/>
  <c r="X93" i="7"/>
  <c r="J65" i="7"/>
  <c r="X65" i="7"/>
  <c r="J69" i="7"/>
  <c r="X69" i="7"/>
  <c r="E72" i="7"/>
  <c r="S72" i="7"/>
  <c r="H73" i="7"/>
  <c r="V73" i="7"/>
  <c r="J63" i="6"/>
  <c r="J89" i="6"/>
  <c r="J60" i="6"/>
  <c r="J90" i="6"/>
  <c r="J52" i="6"/>
  <c r="J64" i="6"/>
  <c r="J85" i="6"/>
  <c r="I92" i="6"/>
  <c r="I54" i="6"/>
  <c r="I58" i="6"/>
  <c r="I70" i="6"/>
  <c r="I61" i="6"/>
  <c r="I83" i="6"/>
  <c r="I79" i="6"/>
  <c r="I88" i="6"/>
  <c r="I52" i="6"/>
  <c r="I55" i="6"/>
  <c r="I56" i="6"/>
  <c r="I59" i="6"/>
  <c r="I80" i="6"/>
  <c r="I75" i="6"/>
  <c r="I81" i="6"/>
  <c r="I76" i="6"/>
  <c r="I84" i="6"/>
  <c r="I89" i="6"/>
  <c r="I57" i="6"/>
  <c r="I60" i="6"/>
  <c r="I85" i="6"/>
  <c r="I72" i="6"/>
  <c r="I90" i="6"/>
  <c r="I77" i="6"/>
  <c r="H60" i="6"/>
  <c r="H84" i="6"/>
  <c r="H74" i="6"/>
  <c r="H85" i="6"/>
  <c r="H58" i="6"/>
  <c r="H69" i="6"/>
  <c r="H75" i="6"/>
  <c r="H72" i="6"/>
  <c r="H86" i="6"/>
  <c r="H55" i="6"/>
  <c r="H76" i="6"/>
  <c r="H80" i="6"/>
  <c r="H70" i="6"/>
  <c r="H81" i="6"/>
  <c r="H87" i="6"/>
  <c r="H88" i="6"/>
  <c r="H71" i="6"/>
  <c r="H82" i="6"/>
  <c r="H54" i="6"/>
  <c r="H79" i="6"/>
  <c r="H64" i="6"/>
  <c r="H89" i="6"/>
  <c r="H56" i="6"/>
  <c r="H52" i="6"/>
  <c r="H83" i="6"/>
  <c r="H66" i="6"/>
  <c r="C66" i="6"/>
  <c r="C91" i="6"/>
  <c r="C74" i="6"/>
  <c r="C59" i="6"/>
  <c r="C77" i="6"/>
  <c r="D73" i="6"/>
  <c r="D87" i="6"/>
  <c r="D74" i="6"/>
  <c r="D91" i="6"/>
  <c r="D62" i="6"/>
  <c r="D79" i="6"/>
  <c r="D52" i="6"/>
  <c r="D63" i="6"/>
  <c r="D55" i="6"/>
  <c r="C71" i="6"/>
  <c r="C73" i="6"/>
  <c r="L75" i="6"/>
  <c r="N54" i="6"/>
  <c r="K64" i="6"/>
  <c r="N80" i="6"/>
  <c r="Y67" i="6"/>
  <c r="Z57" i="6"/>
  <c r="Z67" i="6"/>
  <c r="AA75" i="6"/>
  <c r="L77" i="6"/>
  <c r="P80" i="6"/>
  <c r="L89" i="6"/>
  <c r="C68" i="6"/>
  <c r="C72" i="6"/>
  <c r="C64" i="6"/>
  <c r="C67" i="6"/>
  <c r="Q90" i="6"/>
  <c r="Q69" i="6"/>
  <c r="Q58" i="6"/>
  <c r="Q53" i="6"/>
  <c r="Q79" i="6"/>
  <c r="Q55" i="6"/>
  <c r="L53" i="6"/>
  <c r="AA54" i="6"/>
  <c r="O59" i="6"/>
  <c r="Q64" i="6"/>
  <c r="K68" i="6"/>
  <c r="Y69" i="6"/>
  <c r="L71" i="6"/>
  <c r="K74" i="6"/>
  <c r="C76" i="6"/>
  <c r="N77" i="6"/>
  <c r="Y80" i="6"/>
  <c r="L82" i="6"/>
  <c r="Y83" i="6"/>
  <c r="Z85" i="6"/>
  <c r="Z87" i="6"/>
  <c r="N89" i="6"/>
  <c r="L92" i="6"/>
  <c r="D89" i="6"/>
  <c r="D82" i="6"/>
  <c r="D72" i="6"/>
  <c r="D64" i="6"/>
  <c r="D61" i="6"/>
  <c r="D78" i="6"/>
  <c r="R92" i="6"/>
  <c r="R91" i="6"/>
  <c r="R79" i="6"/>
  <c r="R55" i="6"/>
  <c r="R75" i="6"/>
  <c r="R54" i="6"/>
  <c r="R52" i="6"/>
  <c r="R93" i="6"/>
  <c r="L52" i="6"/>
  <c r="N53" i="6"/>
  <c r="C55" i="6"/>
  <c r="P59" i="6"/>
  <c r="Z62" i="6"/>
  <c r="R64" i="6"/>
  <c r="L66" i="6"/>
  <c r="L68" i="6"/>
  <c r="C70" i="6"/>
  <c r="N71" i="6"/>
  <c r="Z72" i="6"/>
  <c r="R74" i="6"/>
  <c r="D76" i="6"/>
  <c r="Z80" i="6"/>
  <c r="C84" i="6"/>
  <c r="C86" i="6"/>
  <c r="Z89" i="6"/>
  <c r="P92" i="6"/>
  <c r="L83" i="6"/>
  <c r="L88" i="6"/>
  <c r="L78" i="6"/>
  <c r="L57" i="6"/>
  <c r="L86" i="6"/>
  <c r="L73" i="6"/>
  <c r="L62" i="6"/>
  <c r="L74" i="6"/>
  <c r="L60" i="6"/>
  <c r="K69" i="6"/>
  <c r="M72" i="6"/>
  <c r="M73" i="6"/>
  <c r="M62" i="6"/>
  <c r="Z55" i="6"/>
  <c r="M75" i="6"/>
  <c r="M80" i="6"/>
  <c r="L85" i="6"/>
  <c r="Z78" i="6"/>
  <c r="M91" i="6"/>
  <c r="K77" i="6"/>
  <c r="M79" i="6"/>
  <c r="K75" i="6"/>
  <c r="L72" i="6"/>
  <c r="L80" i="6"/>
  <c r="N86" i="6"/>
  <c r="N83" i="6"/>
  <c r="N74" i="6"/>
  <c r="N91" i="6"/>
  <c r="L56" i="6"/>
  <c r="AA65" i="6"/>
  <c r="Z75" i="6"/>
  <c r="P72" i="6"/>
  <c r="P74" i="6"/>
  <c r="P69" i="6"/>
  <c r="P58" i="6"/>
  <c r="P52" i="6"/>
  <c r="G70" i="6"/>
  <c r="G68" i="6"/>
  <c r="Q52" i="6"/>
  <c r="Z59" i="6"/>
  <c r="K63" i="6"/>
  <c r="L67" i="6"/>
  <c r="L70" i="6"/>
  <c r="Z74" i="6"/>
  <c r="L90" i="6"/>
  <c r="Z79" i="6"/>
  <c r="N84" i="6"/>
  <c r="R88" i="6"/>
  <c r="Z92" i="6"/>
  <c r="Y89" i="6"/>
  <c r="Y70" i="6"/>
  <c r="Y59" i="6"/>
  <c r="Z76" i="6"/>
  <c r="Z70" i="6"/>
  <c r="L87" i="6"/>
  <c r="N75" i="6"/>
  <c r="L64" i="6"/>
  <c r="N59" i="6"/>
  <c r="P56" i="6"/>
  <c r="N52" i="6"/>
  <c r="L61" i="6"/>
  <c r="N68" i="6"/>
  <c r="M61" i="6"/>
  <c r="Z64" i="6"/>
  <c r="P68" i="6"/>
  <c r="U79" i="6"/>
  <c r="U76" i="6"/>
  <c r="C54" i="6"/>
  <c r="C57" i="6"/>
  <c r="N58" i="6"/>
  <c r="O61" i="6"/>
  <c r="AA64" i="6"/>
  <c r="Q68" i="6"/>
  <c r="N73" i="6"/>
  <c r="Z77" i="6"/>
  <c r="L81" i="6"/>
  <c r="L84" i="6"/>
  <c r="Q88" i="6"/>
  <c r="D54" i="6"/>
  <c r="R58" i="6"/>
  <c r="D60" i="6"/>
  <c r="Q61" i="6"/>
  <c r="L63" i="6"/>
  <c r="D65" i="6"/>
  <c r="O67" i="6"/>
  <c r="P70" i="6"/>
  <c r="P73" i="6"/>
  <c r="D75" i="6"/>
  <c r="C78" i="6"/>
  <c r="M81" i="6"/>
  <c r="Y82" i="6"/>
  <c r="R86" i="6"/>
  <c r="N90" i="6"/>
  <c r="Y52" i="6"/>
  <c r="Q63" i="6"/>
  <c r="N65" i="6"/>
  <c r="P67" i="6"/>
  <c r="Z68" i="6"/>
  <c r="Q70" i="6"/>
  <c r="L76" i="6"/>
  <c r="N78" i="6"/>
  <c r="D80" i="6"/>
  <c r="R84" i="6"/>
  <c r="P90" i="6"/>
  <c r="K86" i="6"/>
  <c r="K65" i="6"/>
  <c r="K83" i="6"/>
  <c r="K57" i="6"/>
  <c r="K62" i="6"/>
  <c r="Z83" i="6"/>
  <c r="Z93" i="6"/>
  <c r="Z84" i="6"/>
  <c r="Z81" i="6"/>
  <c r="Z71" i="6"/>
  <c r="Z63" i="6"/>
  <c r="Z60" i="6"/>
  <c r="L54" i="6"/>
  <c r="L91" i="6"/>
  <c r="L59" i="6"/>
  <c r="N85" i="6"/>
  <c r="O77" i="6"/>
  <c r="O69" i="6"/>
  <c r="O58" i="6"/>
  <c r="O53" i="6"/>
  <c r="Y57" i="6"/>
  <c r="N62" i="6"/>
  <c r="O80" i="6"/>
  <c r="Z91" i="6"/>
  <c r="Z54" i="6"/>
  <c r="N64" i="6"/>
  <c r="Z53" i="6"/>
  <c r="L58" i="6"/>
  <c r="Z52" i="6"/>
  <c r="K55" i="6"/>
  <c r="P65" i="6"/>
  <c r="Q67" i="6"/>
  <c r="AA68" i="6"/>
  <c r="Y73" i="6"/>
  <c r="P76" i="6"/>
  <c r="P78" i="6"/>
  <c r="P81" i="6"/>
  <c r="Z86" i="6"/>
  <c r="Y88" i="6"/>
  <c r="Z90" i="6"/>
  <c r="L93" i="6"/>
  <c r="H65" i="6"/>
  <c r="H73" i="6"/>
  <c r="V80" i="6"/>
  <c r="V84" i="6"/>
  <c r="V89" i="6"/>
  <c r="V93" i="6"/>
  <c r="V52" i="6"/>
  <c r="W54" i="6"/>
  <c r="I65" i="6"/>
  <c r="H67" i="6"/>
  <c r="H68" i="6"/>
  <c r="V75" i="6"/>
  <c r="V76" i="6"/>
  <c r="H78" i="6"/>
  <c r="W80" i="6"/>
  <c r="W84" i="6"/>
  <c r="W89" i="6"/>
  <c r="W93" i="6"/>
  <c r="U56" i="6"/>
  <c r="W52" i="6"/>
  <c r="V53" i="6"/>
  <c r="X54" i="6"/>
  <c r="V55" i="6"/>
  <c r="I67" i="6"/>
  <c r="W75" i="6"/>
  <c r="W76" i="6"/>
  <c r="W91" i="6"/>
  <c r="E89" i="6"/>
  <c r="E90" i="6"/>
  <c r="E76" i="6"/>
  <c r="E58" i="6"/>
  <c r="E88" i="6"/>
  <c r="E77" i="6"/>
  <c r="E74" i="6"/>
  <c r="E71" i="6"/>
  <c r="E86" i="6"/>
  <c r="E83" i="6"/>
  <c r="E80" i="6"/>
  <c r="E92" i="6"/>
  <c r="E67" i="6"/>
  <c r="E91" i="6"/>
  <c r="E82" i="6"/>
  <c r="E68" i="6"/>
  <c r="E52" i="6"/>
  <c r="E84" i="6"/>
  <c r="E64" i="6"/>
  <c r="S73" i="6"/>
  <c r="AA76" i="6"/>
  <c r="S80" i="6"/>
  <c r="Q81" i="6"/>
  <c r="Q82" i="6"/>
  <c r="K85" i="6"/>
  <c r="O88" i="6"/>
  <c r="M89" i="6"/>
  <c r="O90" i="6"/>
  <c r="E93" i="6"/>
  <c r="T81" i="6"/>
  <c r="T67" i="6"/>
  <c r="T63" i="6"/>
  <c r="T86" i="6"/>
  <c r="T93" i="6"/>
  <c r="T77" i="6"/>
  <c r="T74" i="6"/>
  <c r="T71" i="6"/>
  <c r="T88" i="6"/>
  <c r="T83" i="6"/>
  <c r="T80" i="6"/>
  <c r="T79" i="6"/>
  <c r="T69" i="6"/>
  <c r="T53" i="6"/>
  <c r="T58" i="6"/>
  <c r="T87" i="6"/>
  <c r="T70" i="6"/>
  <c r="T59" i="6"/>
  <c r="T90" i="6"/>
  <c r="T82" i="6"/>
  <c r="T57" i="6"/>
  <c r="E59" i="6"/>
  <c r="T60" i="6"/>
  <c r="G86" i="6"/>
  <c r="G72" i="6"/>
  <c r="G54" i="6"/>
  <c r="G91" i="6"/>
  <c r="G60" i="6"/>
  <c r="G57" i="6"/>
  <c r="G92" i="6"/>
  <c r="G83" i="6"/>
  <c r="G65" i="6"/>
  <c r="G63" i="6"/>
  <c r="G87" i="6"/>
  <c r="G85" i="6"/>
  <c r="G76" i="6"/>
  <c r="G84" i="6"/>
  <c r="G64" i="6"/>
  <c r="G77" i="6"/>
  <c r="G73" i="6"/>
  <c r="G62" i="6"/>
  <c r="U86" i="6"/>
  <c r="U72" i="6"/>
  <c r="U54" i="6"/>
  <c r="U91" i="6"/>
  <c r="U88" i="6"/>
  <c r="U83" i="6"/>
  <c r="U80" i="6"/>
  <c r="U92" i="6"/>
  <c r="U58" i="6"/>
  <c r="U67" i="6"/>
  <c r="U81" i="6"/>
  <c r="U68" i="6"/>
  <c r="U52" i="6"/>
  <c r="U64" i="6"/>
  <c r="U55" i="6"/>
  <c r="F64" i="6"/>
  <c r="F69" i="6"/>
  <c r="S72" i="6"/>
  <c r="T78" i="6"/>
  <c r="F87" i="6"/>
  <c r="S55" i="6"/>
  <c r="G59" i="6"/>
  <c r="E65" i="6"/>
  <c r="G69" i="6"/>
  <c r="F70" i="6"/>
  <c r="T72" i="6"/>
  <c r="U78" i="6"/>
  <c r="M84" i="6"/>
  <c r="T91" i="6"/>
  <c r="T55" i="6"/>
  <c r="S56" i="6"/>
  <c r="E60" i="6"/>
  <c r="S61" i="6"/>
  <c r="G56" i="6"/>
  <c r="J87" i="6"/>
  <c r="J73" i="6"/>
  <c r="J55" i="6"/>
  <c r="J92" i="6"/>
  <c r="J78" i="6"/>
  <c r="J75" i="6"/>
  <c r="J72" i="6"/>
  <c r="J84" i="6"/>
  <c r="J81" i="6"/>
  <c r="J61" i="6"/>
  <c r="J54" i="6"/>
  <c r="J70" i="6"/>
  <c r="J80" i="6"/>
  <c r="J86" i="6"/>
  <c r="J79" i="6"/>
  <c r="J77" i="6"/>
  <c r="J93" i="6"/>
  <c r="J69" i="6"/>
  <c r="X87" i="6"/>
  <c r="X73" i="6"/>
  <c r="X55" i="6"/>
  <c r="X92" i="6"/>
  <c r="X90" i="6"/>
  <c r="X69" i="6"/>
  <c r="X78" i="6"/>
  <c r="X88" i="6"/>
  <c r="X83" i="6"/>
  <c r="X63" i="6"/>
  <c r="X61" i="6"/>
  <c r="X93" i="6"/>
  <c r="X85" i="6"/>
  <c r="X76" i="6"/>
  <c r="X74" i="6"/>
  <c r="X84" i="6"/>
  <c r="X75" i="6"/>
  <c r="X64" i="6"/>
  <c r="X89" i="6"/>
  <c r="M53" i="6"/>
  <c r="T56" i="6"/>
  <c r="J59" i="6"/>
  <c r="F60" i="6"/>
  <c r="T61" i="6"/>
  <c r="S62" i="6"/>
  <c r="M63" i="6"/>
  <c r="F71" i="6"/>
  <c r="T73" i="6"/>
  <c r="F76" i="6"/>
  <c r="O87" i="6"/>
  <c r="X91" i="6"/>
  <c r="F93" i="6"/>
  <c r="K91" i="6"/>
  <c r="K92" i="6"/>
  <c r="K78" i="6"/>
  <c r="K60" i="6"/>
  <c r="K84" i="6"/>
  <c r="K81" i="6"/>
  <c r="K66" i="6"/>
  <c r="K52" i="6"/>
  <c r="K89" i="6"/>
  <c r="K87" i="6"/>
  <c r="K72" i="6"/>
  <c r="K70" i="6"/>
  <c r="K90" i="6"/>
  <c r="K82" i="6"/>
  <c r="K80" i="6"/>
  <c r="K59" i="6"/>
  <c r="K71" i="6"/>
  <c r="K53" i="6"/>
  <c r="K93" i="6"/>
  <c r="K88" i="6"/>
  <c r="K67" i="6"/>
  <c r="K58" i="6"/>
  <c r="Y91" i="6"/>
  <c r="Y92" i="6"/>
  <c r="Y78" i="6"/>
  <c r="Y60" i="6"/>
  <c r="Y75" i="6"/>
  <c r="Y72" i="6"/>
  <c r="Y84" i="6"/>
  <c r="Y81" i="6"/>
  <c r="Y85" i="6"/>
  <c r="Y76" i="6"/>
  <c r="Y74" i="6"/>
  <c r="Y63" i="6"/>
  <c r="Y61" i="6"/>
  <c r="Y54" i="6"/>
  <c r="Y93" i="6"/>
  <c r="Y90" i="6"/>
  <c r="Y62" i="6"/>
  <c r="Y86" i="6"/>
  <c r="Y79" i="6"/>
  <c r="Y77" i="6"/>
  <c r="Y71" i="6"/>
  <c r="Y53" i="6"/>
  <c r="T52" i="6"/>
  <c r="K54" i="6"/>
  <c r="Y55" i="6"/>
  <c r="S57" i="6"/>
  <c r="AA60" i="6"/>
  <c r="U61" i="6"/>
  <c r="T62" i="6"/>
  <c r="O63" i="6"/>
  <c r="J65" i="6"/>
  <c r="J66" i="6"/>
  <c r="S67" i="6"/>
  <c r="O68" i="6"/>
  <c r="G71" i="6"/>
  <c r="X72" i="6"/>
  <c r="U73" i="6"/>
  <c r="E78" i="6"/>
  <c r="S82" i="6"/>
  <c r="M86" i="6"/>
  <c r="T89" i="6"/>
  <c r="G93" i="6"/>
  <c r="S89" i="6"/>
  <c r="S90" i="6"/>
  <c r="S76" i="6"/>
  <c r="S58" i="6"/>
  <c r="S68" i="6"/>
  <c r="S93" i="6"/>
  <c r="S77" i="6"/>
  <c r="S71" i="6"/>
  <c r="S60" i="6"/>
  <c r="S81" i="6"/>
  <c r="S79" i="6"/>
  <c r="S69" i="6"/>
  <c r="S53" i="6"/>
  <c r="S91" i="6"/>
  <c r="S78" i="6"/>
  <c r="S52" i="6"/>
  <c r="E85" i="6"/>
  <c r="F67" i="6"/>
  <c r="F63" i="6"/>
  <c r="F90" i="6"/>
  <c r="F86" i="6"/>
  <c r="F83" i="6"/>
  <c r="F80" i="6"/>
  <c r="F88" i="6"/>
  <c r="F58" i="6"/>
  <c r="F65" i="6"/>
  <c r="F56" i="6"/>
  <c r="F85" i="6"/>
  <c r="F91" i="6"/>
  <c r="F57" i="6"/>
  <c r="F89" i="6"/>
  <c r="F75" i="6"/>
  <c r="E63" i="6"/>
  <c r="E69" i="6"/>
  <c r="E75" i="6"/>
  <c r="E87" i="6"/>
  <c r="F59" i="6"/>
  <c r="U60" i="6"/>
  <c r="E70" i="6"/>
  <c r="G75" i="6"/>
  <c r="U57" i="6"/>
  <c r="F92" i="6"/>
  <c r="M92" i="6"/>
  <c r="E62" i="6"/>
  <c r="X68" i="6"/>
  <c r="T75" i="6"/>
  <c r="U59" i="6"/>
  <c r="U70" i="6"/>
  <c r="O71" i="6"/>
  <c r="U75" i="6"/>
  <c r="F82" i="6"/>
  <c r="AA82" i="6"/>
  <c r="D84" i="6"/>
  <c r="AA84" i="6"/>
  <c r="J91" i="6"/>
  <c r="U62" i="6"/>
  <c r="E72" i="6"/>
  <c r="F78" i="6"/>
  <c r="U82" i="6"/>
  <c r="S83" i="6"/>
  <c r="T84" i="6"/>
  <c r="S85" i="6"/>
  <c r="S88" i="6"/>
  <c r="U89" i="6"/>
  <c r="U90" i="6"/>
  <c r="M88" i="6"/>
  <c r="M74" i="6"/>
  <c r="M93" i="6"/>
  <c r="M64" i="6"/>
  <c r="M87" i="6"/>
  <c r="M90" i="6"/>
  <c r="M82" i="6"/>
  <c r="M68" i="6"/>
  <c r="M52" i="6"/>
  <c r="M57" i="6"/>
  <c r="M69" i="6"/>
  <c r="M67" i="6"/>
  <c r="M58" i="6"/>
  <c r="M85" i="6"/>
  <c r="M83" i="6"/>
  <c r="M76" i="6"/>
  <c r="M65" i="6"/>
  <c r="AA88" i="6"/>
  <c r="AA74" i="6"/>
  <c r="AA93" i="6"/>
  <c r="AA92" i="6"/>
  <c r="AA61" i="6"/>
  <c r="AA58" i="6"/>
  <c r="AA55" i="6"/>
  <c r="AA72" i="6"/>
  <c r="AA70" i="6"/>
  <c r="AA59" i="6"/>
  <c r="AA52" i="6"/>
  <c r="AA91" i="6"/>
  <c r="AA87" i="6"/>
  <c r="AA80" i="6"/>
  <c r="AA78" i="6"/>
  <c r="AA86" i="6"/>
  <c r="AA79" i="6"/>
  <c r="AA77" i="6"/>
  <c r="AA71" i="6"/>
  <c r="AA53" i="6"/>
  <c r="AA69" i="6"/>
  <c r="AA67" i="6"/>
  <c r="M54" i="6"/>
  <c r="G55" i="6"/>
  <c r="E61" i="6"/>
  <c r="M66" i="6"/>
  <c r="M70" i="6"/>
  <c r="F72" i="6"/>
  <c r="S74" i="6"/>
  <c r="G78" i="6"/>
  <c r="E79" i="6"/>
  <c r="U84" i="6"/>
  <c r="T85" i="6"/>
  <c r="S87" i="6"/>
  <c r="U53" i="6"/>
  <c r="F61" i="6"/>
  <c r="S63" i="6"/>
  <c r="T68" i="6"/>
  <c r="U74" i="6"/>
  <c r="F79" i="6"/>
  <c r="U85" i="6"/>
  <c r="S86" i="6"/>
  <c r="U87" i="6"/>
  <c r="AA90" i="6"/>
  <c r="O84" i="6"/>
  <c r="O70" i="6"/>
  <c r="O52" i="6"/>
  <c r="O89" i="6"/>
  <c r="O76" i="6"/>
  <c r="O73" i="6"/>
  <c r="O91" i="6"/>
  <c r="O85" i="6"/>
  <c r="O82" i="6"/>
  <c r="O79" i="6"/>
  <c r="O93" i="6"/>
  <c r="O62" i="6"/>
  <c r="O55" i="6"/>
  <c r="O86" i="6"/>
  <c r="O75" i="6"/>
  <c r="O64" i="6"/>
  <c r="O83" i="6"/>
  <c r="O65" i="6"/>
  <c r="O92" i="6"/>
  <c r="O74" i="6"/>
  <c r="O54" i="6"/>
  <c r="F52" i="6"/>
  <c r="E56" i="6"/>
  <c r="M60" i="6"/>
  <c r="G61" i="6"/>
  <c r="X62" i="6"/>
  <c r="U63" i="6"/>
  <c r="S64" i="6"/>
  <c r="M71" i="6"/>
  <c r="E73" i="6"/>
  <c r="AA73" i="6"/>
  <c r="S75" i="6"/>
  <c r="M77" i="6"/>
  <c r="G79" i="6"/>
  <c r="G80" i="6"/>
  <c r="E81" i="6"/>
  <c r="AA81" i="6"/>
  <c r="AA83" i="6"/>
  <c r="U93" i="6"/>
  <c r="G52" i="6"/>
  <c r="E57" i="6"/>
  <c r="AA57" i="6"/>
  <c r="X58" i="6"/>
  <c r="S59" i="6"/>
  <c r="T64" i="6"/>
  <c r="S65" i="6"/>
  <c r="G67" i="6"/>
  <c r="U69" i="6"/>
  <c r="S70" i="6"/>
  <c r="F73" i="6"/>
  <c r="M78" i="6"/>
  <c r="G81" i="6"/>
  <c r="X86" i="6"/>
  <c r="Y87" i="6"/>
  <c r="C93" i="6"/>
  <c r="C80" i="6"/>
  <c r="C62" i="6"/>
  <c r="C65" i="6"/>
  <c r="C90" i="6"/>
  <c r="C79" i="6"/>
  <c r="C60" i="6"/>
  <c r="C53" i="6"/>
  <c r="C69" i="6"/>
  <c r="C83" i="6"/>
  <c r="C92" i="6"/>
  <c r="C88" i="6"/>
  <c r="C81" i="6"/>
  <c r="C61" i="6"/>
  <c r="C82" i="6"/>
  <c r="C52" i="6"/>
  <c r="Q93" i="6"/>
  <c r="Q80" i="6"/>
  <c r="Q62" i="6"/>
  <c r="Q59" i="6"/>
  <c r="Q86" i="6"/>
  <c r="Q84" i="6"/>
  <c r="Q77" i="6"/>
  <c r="Q75" i="6"/>
  <c r="Q89" i="6"/>
  <c r="Q73" i="6"/>
  <c r="Q71" i="6"/>
  <c r="Q92" i="6"/>
  <c r="Q85" i="6"/>
  <c r="Q76" i="6"/>
  <c r="Q74" i="6"/>
  <c r="Q54" i="6"/>
  <c r="Q91" i="6"/>
  <c r="Q78" i="6"/>
  <c r="X53" i="6"/>
  <c r="S54" i="6"/>
  <c r="C58" i="6"/>
  <c r="Y58" i="6"/>
  <c r="O60" i="6"/>
  <c r="F62" i="6"/>
  <c r="AA62" i="6"/>
  <c r="T65" i="6"/>
  <c r="Y68" i="6"/>
  <c r="O56" i="6"/>
  <c r="D85" i="6"/>
  <c r="D71" i="6"/>
  <c r="D53" i="6"/>
  <c r="D90" i="6"/>
  <c r="D68" i="6"/>
  <c r="D88" i="6"/>
  <c r="D77" i="6"/>
  <c r="D92" i="6"/>
  <c r="D93" i="6"/>
  <c r="D81" i="6"/>
  <c r="D69" i="6"/>
  <c r="D67" i="6"/>
  <c r="D58" i="6"/>
  <c r="D83" i="6"/>
  <c r="D70" i="6"/>
  <c r="D59" i="6"/>
  <c r="D66" i="6"/>
  <c r="D57" i="6"/>
  <c r="R85" i="6"/>
  <c r="R71" i="6"/>
  <c r="R53" i="6"/>
  <c r="R90" i="6"/>
  <c r="R65" i="6"/>
  <c r="R62" i="6"/>
  <c r="R89" i="6"/>
  <c r="R73" i="6"/>
  <c r="R60" i="6"/>
  <c r="R72" i="6"/>
  <c r="R61" i="6"/>
  <c r="R87" i="6"/>
  <c r="R80" i="6"/>
  <c r="R70" i="6"/>
  <c r="R68" i="6"/>
  <c r="R59" i="6"/>
  <c r="T54" i="6"/>
  <c r="M55" i="6"/>
  <c r="G58" i="6"/>
  <c r="K61" i="6"/>
  <c r="C63" i="6"/>
  <c r="AA63" i="6"/>
  <c r="Y64" i="6"/>
  <c r="U65" i="6"/>
  <c r="F68" i="6"/>
  <c r="K73" i="6"/>
  <c r="F74" i="6"/>
  <c r="C75" i="6"/>
  <c r="T76" i="6"/>
  <c r="R77" i="6"/>
  <c r="O78" i="6"/>
  <c r="K79" i="6"/>
  <c r="G82" i="6"/>
  <c r="F84" i="6"/>
  <c r="C85" i="6"/>
  <c r="AA85" i="6"/>
  <c r="C87" i="6"/>
  <c r="G88" i="6"/>
  <c r="G89" i="6"/>
  <c r="G90" i="6"/>
  <c r="S92" i="6"/>
  <c r="N92" i="6"/>
  <c r="N93" i="6"/>
  <c r="N79" i="6"/>
  <c r="N61" i="6"/>
  <c r="N87" i="6"/>
  <c r="N70" i="6"/>
  <c r="N67" i="6"/>
  <c r="N76" i="6"/>
  <c r="P61" i="6"/>
  <c r="N63" i="6"/>
  <c r="I71" i="6"/>
  <c r="W73" i="6"/>
  <c r="M56" i="6"/>
  <c r="AA56" i="6"/>
  <c r="P88" i="6"/>
  <c r="P89" i="6"/>
  <c r="P75" i="6"/>
  <c r="P57" i="6"/>
  <c r="P91" i="6"/>
  <c r="P85" i="6"/>
  <c r="P82" i="6"/>
  <c r="P79" i="6"/>
  <c r="P53" i="6"/>
  <c r="P93" i="6"/>
  <c r="W55" i="6"/>
  <c r="W57" i="6"/>
  <c r="I62" i="6"/>
  <c r="P63" i="6"/>
  <c r="I66" i="6"/>
  <c r="N81" i="6"/>
  <c r="N88" i="6"/>
  <c r="P77" i="6"/>
  <c r="W83" i="6"/>
  <c r="P84" i="6"/>
  <c r="P86" i="6"/>
  <c r="I82" i="6"/>
  <c r="I68" i="6"/>
  <c r="I64" i="6"/>
  <c r="I87" i="6"/>
  <c r="I93" i="6"/>
  <c r="I69" i="6"/>
  <c r="I78" i="6"/>
  <c r="W82" i="6"/>
  <c r="W68" i="6"/>
  <c r="W64" i="6"/>
  <c r="W87" i="6"/>
  <c r="W86" i="6"/>
  <c r="W63" i="6"/>
  <c r="W90" i="6"/>
  <c r="P55" i="6"/>
  <c r="W56" i="6"/>
  <c r="N57" i="6"/>
  <c r="P62" i="6"/>
  <c r="I63" i="6"/>
  <c r="P64" i="6"/>
  <c r="W65" i="6"/>
  <c r="I74" i="6"/>
  <c r="I91" i="6"/>
  <c r="H90" i="6"/>
  <c r="H91" i="6"/>
  <c r="H77" i="6"/>
  <c r="H59" i="6"/>
  <c r="V90" i="6"/>
  <c r="V91" i="6"/>
  <c r="V77" i="6"/>
  <c r="V59" i="6"/>
  <c r="V54" i="6"/>
  <c r="V57" i="6"/>
  <c r="V60" i="6"/>
  <c r="H63" i="6"/>
  <c r="H92" i="6"/>
  <c r="L65" i="6"/>
  <c r="Z65" i="6"/>
  <c r="L69" i="6"/>
  <c r="Z69" i="6"/>
  <c r="C9" i="5"/>
  <c r="W92" i="5"/>
  <c r="W86" i="5"/>
  <c r="W83" i="5"/>
  <c r="V83" i="5"/>
  <c r="W80" i="5"/>
  <c r="V80" i="5"/>
  <c r="W78" i="5"/>
  <c r="I77" i="5"/>
  <c r="V76" i="5"/>
  <c r="W63" i="5"/>
  <c r="V63" i="5"/>
  <c r="W61" i="5"/>
  <c r="V61" i="5"/>
  <c r="I54" i="5"/>
  <c r="W53" i="5"/>
  <c r="W52" i="5"/>
  <c r="V52" i="5"/>
  <c r="X51" i="5"/>
  <c r="X65" i="5" s="1"/>
  <c r="W51" i="5"/>
  <c r="W90" i="5" s="1"/>
  <c r="V51" i="5"/>
  <c r="V90" i="5" s="1"/>
  <c r="U51" i="5"/>
  <c r="U91" i="5" s="1"/>
  <c r="T51" i="5"/>
  <c r="S51" i="5"/>
  <c r="S67" i="5" s="1"/>
  <c r="R51" i="5"/>
  <c r="Q51" i="5"/>
  <c r="Q72" i="5" s="1"/>
  <c r="P51" i="5"/>
  <c r="P82" i="5" s="1"/>
  <c r="O51" i="5"/>
  <c r="O92" i="5" s="1"/>
  <c r="N72" i="5"/>
  <c r="M51" i="5"/>
  <c r="M82" i="5" s="1"/>
  <c r="L51" i="5"/>
  <c r="L66" i="5" s="1"/>
  <c r="K51" i="5"/>
  <c r="K93" i="5" s="1"/>
  <c r="J51" i="5"/>
  <c r="J78" i="5" s="1"/>
  <c r="I51" i="5"/>
  <c r="I78" i="5" s="1"/>
  <c r="H51" i="5"/>
  <c r="H66" i="5" s="1"/>
  <c r="G51" i="5"/>
  <c r="G63" i="5" s="1"/>
  <c r="F51" i="5"/>
  <c r="E51" i="5"/>
  <c r="C51" i="5"/>
  <c r="C69" i="5" s="1"/>
  <c r="W56" i="5"/>
  <c r="V56" i="5"/>
  <c r="U9" i="5"/>
  <c r="T9" i="5"/>
  <c r="S9" i="5"/>
  <c r="R9" i="5"/>
  <c r="P9" i="5"/>
  <c r="O9" i="5"/>
  <c r="N9" i="5"/>
  <c r="M9" i="5"/>
  <c r="L9" i="5"/>
  <c r="K9" i="5"/>
  <c r="J9" i="5"/>
  <c r="I9" i="5"/>
  <c r="H9" i="5"/>
  <c r="G9" i="5"/>
  <c r="F9" i="5"/>
  <c r="E9" i="5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W62" i="5" l="1"/>
  <c r="V86" i="5"/>
  <c r="X64" i="5"/>
  <c r="X56" i="5"/>
  <c r="X68" i="5"/>
  <c r="X90" i="5"/>
  <c r="V70" i="5"/>
  <c r="V92" i="5"/>
  <c r="W76" i="5"/>
  <c r="C66" i="5"/>
  <c r="X59" i="5"/>
  <c r="X52" i="5"/>
  <c r="X74" i="5"/>
  <c r="V59" i="5"/>
  <c r="W59" i="5"/>
  <c r="V78" i="5"/>
  <c r="V55" i="5"/>
  <c r="V72" i="5"/>
  <c r="W55" i="5"/>
  <c r="W72" i="5"/>
  <c r="W88" i="5"/>
  <c r="W57" i="5"/>
  <c r="W74" i="5"/>
  <c r="O77" i="5"/>
  <c r="N68" i="5"/>
  <c r="N52" i="5"/>
  <c r="N78" i="5"/>
  <c r="I58" i="5"/>
  <c r="O90" i="5"/>
  <c r="K86" i="5"/>
  <c r="K68" i="5"/>
  <c r="L89" i="5"/>
  <c r="K90" i="5"/>
  <c r="K58" i="5"/>
  <c r="O72" i="5"/>
  <c r="N90" i="5"/>
  <c r="K82" i="5"/>
  <c r="P90" i="5"/>
  <c r="N74" i="5"/>
  <c r="L82" i="5"/>
  <c r="P74" i="5"/>
  <c r="N82" i="5"/>
  <c r="K54" i="5"/>
  <c r="O82" i="5"/>
  <c r="N56" i="5"/>
  <c r="N54" i="5"/>
  <c r="O54" i="5"/>
  <c r="I90" i="5"/>
  <c r="I59" i="5"/>
  <c r="H64" i="5"/>
  <c r="K74" i="5"/>
  <c r="I64" i="5"/>
  <c r="H83" i="5"/>
  <c r="I87" i="5"/>
  <c r="K60" i="5"/>
  <c r="I79" i="5"/>
  <c r="K88" i="5"/>
  <c r="I55" i="5"/>
  <c r="L88" i="5"/>
  <c r="M55" i="5"/>
  <c r="I66" i="5"/>
  <c r="H75" i="5"/>
  <c r="M88" i="5"/>
  <c r="K66" i="5"/>
  <c r="I75" i="5"/>
  <c r="N88" i="5"/>
  <c r="N76" i="5"/>
  <c r="O88" i="5"/>
  <c r="I62" i="5"/>
  <c r="I71" i="5"/>
  <c r="I81" i="5"/>
  <c r="N84" i="5"/>
  <c r="I57" i="5"/>
  <c r="K62" i="5"/>
  <c r="H67" i="5"/>
  <c r="K72" i="5"/>
  <c r="L81" i="5"/>
  <c r="H85" i="5"/>
  <c r="H89" i="5"/>
  <c r="H93" i="5"/>
  <c r="H68" i="5"/>
  <c r="H86" i="5"/>
  <c r="I68" i="5"/>
  <c r="K52" i="5"/>
  <c r="H87" i="5"/>
  <c r="K64" i="5"/>
  <c r="H69" i="5"/>
  <c r="H79" i="5"/>
  <c r="I83" i="5"/>
  <c r="H55" i="5"/>
  <c r="N64" i="5"/>
  <c r="I69" i="5"/>
  <c r="N60" i="5"/>
  <c r="K70" i="5"/>
  <c r="L80" i="5"/>
  <c r="H56" i="5"/>
  <c r="N70" i="5"/>
  <c r="H84" i="5"/>
  <c r="H91" i="5"/>
  <c r="I56" i="5"/>
  <c r="P70" i="5"/>
  <c r="I84" i="5"/>
  <c r="H62" i="5"/>
  <c r="H81" i="5"/>
  <c r="K84" i="5"/>
  <c r="K56" i="5"/>
  <c r="H57" i="5"/>
  <c r="M66" i="5"/>
  <c r="L56" i="5"/>
  <c r="H54" i="5"/>
  <c r="N62" i="5"/>
  <c r="I67" i="5"/>
  <c r="H77" i="5"/>
  <c r="I82" i="5"/>
  <c r="I85" i="5"/>
  <c r="I89" i="5"/>
  <c r="I93" i="5"/>
  <c r="C87" i="5"/>
  <c r="R83" i="5"/>
  <c r="R63" i="5"/>
  <c r="R69" i="5"/>
  <c r="R91" i="5"/>
  <c r="R77" i="5"/>
  <c r="R79" i="5"/>
  <c r="R71" i="5"/>
  <c r="R61" i="5"/>
  <c r="R53" i="5"/>
  <c r="R93" i="5"/>
  <c r="R87" i="5"/>
  <c r="R85" i="5"/>
  <c r="R81" i="5"/>
  <c r="R67" i="5"/>
  <c r="R75" i="5"/>
  <c r="R73" i="5"/>
  <c r="C67" i="5"/>
  <c r="Q70" i="5"/>
  <c r="C75" i="5"/>
  <c r="C57" i="5"/>
  <c r="P88" i="5"/>
  <c r="P92" i="5"/>
  <c r="Q62" i="5"/>
  <c r="F80" i="5"/>
  <c r="F63" i="5"/>
  <c r="Q59" i="5"/>
  <c r="R55" i="5"/>
  <c r="Q74" i="5"/>
  <c r="C71" i="5"/>
  <c r="C79" i="5"/>
  <c r="P84" i="5"/>
  <c r="P79" i="5"/>
  <c r="M93" i="5"/>
  <c r="M89" i="5"/>
  <c r="P52" i="5"/>
  <c r="Q64" i="5"/>
  <c r="Q68" i="5"/>
  <c r="N93" i="5"/>
  <c r="N92" i="5"/>
  <c r="N58" i="5"/>
  <c r="Q52" i="5"/>
  <c r="Q57" i="5"/>
  <c r="P72" i="5"/>
  <c r="M80" i="5"/>
  <c r="N86" i="5"/>
  <c r="C93" i="5"/>
  <c r="O89" i="5"/>
  <c r="O65" i="5"/>
  <c r="O83" i="5"/>
  <c r="O93" i="5"/>
  <c r="O87" i="5"/>
  <c r="O67" i="5"/>
  <c r="R57" i="5"/>
  <c r="N80" i="5"/>
  <c r="Q61" i="5"/>
  <c r="Q81" i="5"/>
  <c r="Q83" i="5"/>
  <c r="Q56" i="5"/>
  <c r="Q53" i="5"/>
  <c r="Q93" i="5"/>
  <c r="Q87" i="5"/>
  <c r="Q85" i="5"/>
  <c r="Q67" i="5"/>
  <c r="Q69" i="5"/>
  <c r="Q54" i="5"/>
  <c r="Q77" i="5"/>
  <c r="Q73" i="5"/>
  <c r="Q60" i="5"/>
  <c r="Q79" i="5"/>
  <c r="Q71" i="5"/>
  <c r="C65" i="5"/>
  <c r="C63" i="5"/>
  <c r="C73" i="5"/>
  <c r="C59" i="5"/>
  <c r="C55" i="5"/>
  <c r="C91" i="5"/>
  <c r="C89" i="5"/>
  <c r="C85" i="5"/>
  <c r="C83" i="5"/>
  <c r="C53" i="5"/>
  <c r="C81" i="5"/>
  <c r="Q66" i="5"/>
  <c r="T86" i="5"/>
  <c r="T77" i="5"/>
  <c r="T64" i="5"/>
  <c r="Q55" i="5"/>
  <c r="R59" i="5"/>
  <c r="P65" i="5"/>
  <c r="P87" i="5"/>
  <c r="P81" i="5"/>
  <c r="P54" i="5"/>
  <c r="P83" i="5"/>
  <c r="P93" i="5"/>
  <c r="P67" i="5"/>
  <c r="P77" i="5"/>
  <c r="C77" i="5"/>
  <c r="M56" i="5"/>
  <c r="V60" i="5"/>
  <c r="V79" i="5"/>
  <c r="I53" i="5"/>
  <c r="V54" i="5"/>
  <c r="V58" i="5"/>
  <c r="W60" i="5"/>
  <c r="H65" i="5"/>
  <c r="V71" i="5"/>
  <c r="V73" i="5"/>
  <c r="W75" i="5"/>
  <c r="W79" i="5"/>
  <c r="P56" i="5"/>
  <c r="W54" i="5"/>
  <c r="W58" i="5"/>
  <c r="H63" i="5"/>
  <c r="I65" i="5"/>
  <c r="V69" i="5"/>
  <c r="W71" i="5"/>
  <c r="W73" i="5"/>
  <c r="H76" i="5"/>
  <c r="U77" i="5"/>
  <c r="H80" i="5"/>
  <c r="R56" i="5"/>
  <c r="H52" i="5"/>
  <c r="I63" i="5"/>
  <c r="V67" i="5"/>
  <c r="W69" i="5"/>
  <c r="H72" i="5"/>
  <c r="H74" i="5"/>
  <c r="I76" i="5"/>
  <c r="X77" i="5"/>
  <c r="I80" i="5"/>
  <c r="V81" i="5"/>
  <c r="V85" i="5"/>
  <c r="H88" i="5"/>
  <c r="K92" i="5"/>
  <c r="W93" i="5"/>
  <c r="U71" i="5"/>
  <c r="V91" i="5"/>
  <c r="W91" i="5"/>
  <c r="I52" i="5"/>
  <c r="V53" i="5"/>
  <c r="H59" i="5"/>
  <c r="U61" i="5"/>
  <c r="W67" i="5"/>
  <c r="I70" i="5"/>
  <c r="I72" i="5"/>
  <c r="I74" i="5"/>
  <c r="K76" i="5"/>
  <c r="K78" i="5"/>
  <c r="K80" i="5"/>
  <c r="H82" i="5"/>
  <c r="W85" i="5"/>
  <c r="I88" i="5"/>
  <c r="H90" i="5"/>
  <c r="E84" i="5"/>
  <c r="E62" i="5"/>
  <c r="E89" i="5"/>
  <c r="E75" i="5"/>
  <c r="E68" i="5"/>
  <c r="E93" i="5"/>
  <c r="E82" i="5"/>
  <c r="E74" i="5"/>
  <c r="E67" i="5"/>
  <c r="E87" i="5"/>
  <c r="E64" i="5"/>
  <c r="E57" i="5"/>
  <c r="E81" i="5"/>
  <c r="E83" i="5"/>
  <c r="E90" i="5"/>
  <c r="E70" i="5"/>
  <c r="E73" i="5"/>
  <c r="E56" i="5"/>
  <c r="E91" i="5"/>
  <c r="E85" i="5"/>
  <c r="E72" i="5"/>
  <c r="E71" i="5"/>
  <c r="E69" i="5"/>
  <c r="E52" i="5"/>
  <c r="E86" i="5"/>
  <c r="G92" i="5"/>
  <c r="G90" i="5"/>
  <c r="G88" i="5"/>
  <c r="G86" i="5"/>
  <c r="G84" i="5"/>
  <c r="G82" i="5"/>
  <c r="G80" i="5"/>
  <c r="G78" i="5"/>
  <c r="G76" i="5"/>
  <c r="G74" i="5"/>
  <c r="G72" i="5"/>
  <c r="G70" i="5"/>
  <c r="G68" i="5"/>
  <c r="G64" i="5"/>
  <c r="G62" i="5"/>
  <c r="G60" i="5"/>
  <c r="G58" i="5"/>
  <c r="G54" i="5"/>
  <c r="G52" i="5"/>
  <c r="G83" i="5"/>
  <c r="G65" i="5"/>
  <c r="G71" i="5"/>
  <c r="G81" i="5"/>
  <c r="G77" i="5"/>
  <c r="G53" i="5"/>
  <c r="G89" i="5"/>
  <c r="G73" i="5"/>
  <c r="G67" i="5"/>
  <c r="G55" i="5"/>
  <c r="G91" i="5"/>
  <c r="G85" i="5"/>
  <c r="G69" i="5"/>
  <c r="G57" i="5"/>
  <c r="G75" i="5"/>
  <c r="G61" i="5"/>
  <c r="G59" i="5"/>
  <c r="G87" i="5"/>
  <c r="T58" i="5"/>
  <c r="T76" i="5"/>
  <c r="E60" i="5"/>
  <c r="T68" i="5"/>
  <c r="X76" i="5"/>
  <c r="E88" i="5"/>
  <c r="T91" i="5"/>
  <c r="E59" i="5"/>
  <c r="S70" i="5"/>
  <c r="S75" i="5"/>
  <c r="F88" i="5"/>
  <c r="F59" i="5"/>
  <c r="S60" i="5"/>
  <c r="T70" i="5"/>
  <c r="T75" i="5"/>
  <c r="E77" i="5"/>
  <c r="E80" i="5"/>
  <c r="S84" i="5"/>
  <c r="S53" i="5"/>
  <c r="S57" i="5"/>
  <c r="T60" i="5"/>
  <c r="X63" i="5"/>
  <c r="T84" i="5"/>
  <c r="S85" i="5"/>
  <c r="S59" i="5"/>
  <c r="S52" i="5"/>
  <c r="S79" i="5"/>
  <c r="S72" i="5"/>
  <c r="S90" i="5"/>
  <c r="S83" i="5"/>
  <c r="S78" i="5"/>
  <c r="S71" i="5"/>
  <c r="S61" i="5"/>
  <c r="S54" i="5"/>
  <c r="S88" i="5"/>
  <c r="S91" i="5"/>
  <c r="S86" i="5"/>
  <c r="S77" i="5"/>
  <c r="S76" i="5"/>
  <c r="S64" i="5"/>
  <c r="S62" i="5"/>
  <c r="S58" i="5"/>
  <c r="S87" i="5"/>
  <c r="S63" i="5"/>
  <c r="S65" i="5"/>
  <c r="S93" i="5"/>
  <c r="S92" i="5"/>
  <c r="S80" i="5"/>
  <c r="S81" i="5"/>
  <c r="S82" i="5"/>
  <c r="S89" i="5"/>
  <c r="F89" i="5"/>
  <c r="F75" i="5"/>
  <c r="F68" i="5"/>
  <c r="F83" i="5"/>
  <c r="F65" i="5"/>
  <c r="F58" i="5"/>
  <c r="F87" i="5"/>
  <c r="F64" i="5"/>
  <c r="F57" i="5"/>
  <c r="F81" i="5"/>
  <c r="F77" i="5"/>
  <c r="F70" i="5"/>
  <c r="F92" i="5"/>
  <c r="F82" i="5"/>
  <c r="F90" i="5"/>
  <c r="F84" i="5"/>
  <c r="F73" i="5"/>
  <c r="F67" i="5"/>
  <c r="F56" i="5"/>
  <c r="F91" i="5"/>
  <c r="F85" i="5"/>
  <c r="F72" i="5"/>
  <c r="F71" i="5"/>
  <c r="F69" i="5"/>
  <c r="F52" i="5"/>
  <c r="F86" i="5"/>
  <c r="F74" i="5"/>
  <c r="F60" i="5"/>
  <c r="T79" i="5"/>
  <c r="T72" i="5"/>
  <c r="T90" i="5"/>
  <c r="T62" i="5"/>
  <c r="T55" i="5"/>
  <c r="T61" i="5"/>
  <c r="T54" i="5"/>
  <c r="T88" i="5"/>
  <c r="T74" i="5"/>
  <c r="T67" i="5"/>
  <c r="T93" i="5"/>
  <c r="T82" i="5"/>
  <c r="T87" i="5"/>
  <c r="T63" i="5"/>
  <c r="T78" i="5"/>
  <c r="T65" i="5"/>
  <c r="T92" i="5"/>
  <c r="T80" i="5"/>
  <c r="T81" i="5"/>
  <c r="T89" i="5"/>
  <c r="T85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4" i="5"/>
  <c r="U62" i="5"/>
  <c r="U60" i="5"/>
  <c r="U58" i="5"/>
  <c r="U54" i="5"/>
  <c r="U52" i="5"/>
  <c r="U55" i="5"/>
  <c r="U75" i="5"/>
  <c r="U67" i="5"/>
  <c r="U93" i="5"/>
  <c r="U57" i="5"/>
  <c r="U87" i="5"/>
  <c r="U65" i="5"/>
  <c r="U79" i="5"/>
  <c r="U81" i="5"/>
  <c r="U89" i="5"/>
  <c r="S68" i="5"/>
  <c r="S73" i="5"/>
  <c r="U85" i="5"/>
  <c r="E65" i="5"/>
  <c r="T73" i="5"/>
  <c r="E78" i="5"/>
  <c r="F93" i="5"/>
  <c r="F62" i="5"/>
  <c r="U73" i="5"/>
  <c r="F78" i="5"/>
  <c r="G93" i="5"/>
  <c r="J93" i="5"/>
  <c r="J91" i="5"/>
  <c r="J89" i="5"/>
  <c r="J87" i="5"/>
  <c r="J85" i="5"/>
  <c r="J83" i="5"/>
  <c r="J81" i="5"/>
  <c r="J88" i="5"/>
  <c r="J67" i="5"/>
  <c r="J54" i="5"/>
  <c r="J82" i="5"/>
  <c r="J74" i="5"/>
  <c r="J57" i="5"/>
  <c r="J86" i="5"/>
  <c r="J63" i="5"/>
  <c r="J80" i="5"/>
  <c r="J69" i="5"/>
  <c r="J56" i="5"/>
  <c r="J90" i="5"/>
  <c r="J55" i="5"/>
  <c r="J84" i="5"/>
  <c r="J73" i="5"/>
  <c r="J72" i="5"/>
  <c r="J70" i="5"/>
  <c r="J68" i="5"/>
  <c r="J53" i="5"/>
  <c r="J52" i="5"/>
  <c r="J75" i="5"/>
  <c r="J71" i="5"/>
  <c r="J59" i="5"/>
  <c r="J77" i="5"/>
  <c r="J76" i="5"/>
  <c r="J79" i="5"/>
  <c r="J61" i="5"/>
  <c r="J60" i="5"/>
  <c r="J58" i="5"/>
  <c r="J65" i="5"/>
  <c r="J62" i="5"/>
  <c r="J92" i="5"/>
  <c r="J64" i="5"/>
  <c r="X93" i="5"/>
  <c r="X91" i="5"/>
  <c r="X89" i="5"/>
  <c r="X87" i="5"/>
  <c r="X85" i="5"/>
  <c r="X83" i="5"/>
  <c r="X81" i="5"/>
  <c r="X79" i="5"/>
  <c r="X71" i="5"/>
  <c r="X58" i="5"/>
  <c r="X78" i="5"/>
  <c r="X61" i="5"/>
  <c r="X70" i="5"/>
  <c r="X53" i="5"/>
  <c r="X73" i="5"/>
  <c r="X60" i="5"/>
  <c r="X92" i="5"/>
  <c r="X80" i="5"/>
  <c r="X88" i="5"/>
  <c r="X82" i="5"/>
  <c r="X69" i="5"/>
  <c r="X67" i="5"/>
  <c r="X55" i="5"/>
  <c r="S55" i="5"/>
  <c r="U63" i="5"/>
  <c r="T53" i="5"/>
  <c r="T57" i="5"/>
  <c r="X75" i="5"/>
  <c r="X84" i="5"/>
  <c r="E92" i="5"/>
  <c r="U53" i="5"/>
  <c r="X54" i="5"/>
  <c r="J66" i="5"/>
  <c r="S69" i="5"/>
  <c r="E76" i="5"/>
  <c r="X57" i="5"/>
  <c r="E61" i="5"/>
  <c r="X62" i="5"/>
  <c r="T69" i="5"/>
  <c r="F76" i="5"/>
  <c r="E79" i="5"/>
  <c r="X86" i="5"/>
  <c r="T52" i="5"/>
  <c r="S56" i="5"/>
  <c r="E58" i="5"/>
  <c r="T59" i="5"/>
  <c r="F61" i="5"/>
  <c r="U69" i="5"/>
  <c r="X72" i="5"/>
  <c r="F79" i="5"/>
  <c r="T83" i="5"/>
  <c r="T56" i="5"/>
  <c r="U59" i="5"/>
  <c r="E63" i="5"/>
  <c r="T71" i="5"/>
  <c r="S74" i="5"/>
  <c r="G79" i="5"/>
  <c r="U83" i="5"/>
  <c r="L93" i="5"/>
  <c r="L64" i="5"/>
  <c r="L57" i="5"/>
  <c r="L87" i="5"/>
  <c r="L77" i="5"/>
  <c r="L70" i="5"/>
  <c r="L92" i="5"/>
  <c r="L91" i="5"/>
  <c r="L76" i="5"/>
  <c r="L69" i="5"/>
  <c r="L85" i="5"/>
  <c r="L59" i="5"/>
  <c r="L52" i="5"/>
  <c r="L90" i="5"/>
  <c r="L65" i="5"/>
  <c r="L78" i="5"/>
  <c r="M87" i="5"/>
  <c r="M77" i="5"/>
  <c r="M70" i="5"/>
  <c r="M92" i="5"/>
  <c r="M81" i="5"/>
  <c r="M60" i="5"/>
  <c r="M53" i="5"/>
  <c r="M85" i="5"/>
  <c r="M59" i="5"/>
  <c r="M52" i="5"/>
  <c r="M90" i="5"/>
  <c r="M79" i="5"/>
  <c r="M72" i="5"/>
  <c r="M84" i="5"/>
  <c r="L61" i="5"/>
  <c r="L62" i="5"/>
  <c r="L63" i="5"/>
  <c r="M64" i="5"/>
  <c r="M65" i="5"/>
  <c r="M78" i="5"/>
  <c r="L79" i="5"/>
  <c r="U56" i="5"/>
  <c r="L58" i="5"/>
  <c r="L60" i="5"/>
  <c r="M61" i="5"/>
  <c r="M62" i="5"/>
  <c r="M63" i="5"/>
  <c r="L86" i="5"/>
  <c r="G56" i="5"/>
  <c r="O86" i="5"/>
  <c r="O81" i="5"/>
  <c r="O53" i="5"/>
  <c r="O80" i="5"/>
  <c r="O73" i="5"/>
  <c r="O56" i="5"/>
  <c r="O84" i="5"/>
  <c r="O79" i="5"/>
  <c r="O62" i="5"/>
  <c r="O68" i="5"/>
  <c r="O55" i="5"/>
  <c r="M57" i="5"/>
  <c r="M58" i="5"/>
  <c r="O59" i="5"/>
  <c r="O61" i="5"/>
  <c r="O63" i="5"/>
  <c r="O64" i="5"/>
  <c r="L71" i="5"/>
  <c r="L74" i="5"/>
  <c r="L75" i="5"/>
  <c r="M76" i="5"/>
  <c r="O78" i="5"/>
  <c r="M86" i="5"/>
  <c r="M91" i="5"/>
  <c r="P80" i="5"/>
  <c r="P73" i="5"/>
  <c r="P76" i="5"/>
  <c r="P63" i="5"/>
  <c r="P91" i="5"/>
  <c r="P68" i="5"/>
  <c r="P55" i="5"/>
  <c r="P75" i="5"/>
  <c r="P58" i="5"/>
  <c r="P89" i="5"/>
  <c r="L53" i="5"/>
  <c r="L54" i="5"/>
  <c r="O57" i="5"/>
  <c r="P59" i="5"/>
  <c r="O60" i="5"/>
  <c r="P61" i="5"/>
  <c r="P62" i="5"/>
  <c r="P64" i="5"/>
  <c r="M69" i="5"/>
  <c r="M71" i="5"/>
  <c r="L73" i="5"/>
  <c r="M74" i="5"/>
  <c r="M75" i="5"/>
  <c r="P78" i="5"/>
  <c r="O85" i="5"/>
  <c r="O91" i="5"/>
  <c r="P53" i="5"/>
  <c r="M54" i="5"/>
  <c r="P57" i="5"/>
  <c r="O58" i="5"/>
  <c r="P60" i="5"/>
  <c r="L67" i="5"/>
  <c r="L68" i="5"/>
  <c r="O69" i="5"/>
  <c r="O71" i="5"/>
  <c r="L72" i="5"/>
  <c r="M73" i="5"/>
  <c r="O75" i="5"/>
  <c r="O76" i="5"/>
  <c r="L83" i="5"/>
  <c r="P85" i="5"/>
  <c r="P86" i="5"/>
  <c r="O52" i="5"/>
  <c r="L55" i="5"/>
  <c r="M67" i="5"/>
  <c r="M68" i="5"/>
  <c r="P69" i="5"/>
  <c r="O70" i="5"/>
  <c r="P71" i="5"/>
  <c r="O74" i="5"/>
  <c r="M83" i="5"/>
  <c r="L84" i="5"/>
  <c r="Q92" i="5"/>
  <c r="Q90" i="5"/>
  <c r="Q88" i="5"/>
  <c r="Q86" i="5"/>
  <c r="Q84" i="5"/>
  <c r="Q82" i="5"/>
  <c r="Q80" i="5"/>
  <c r="H60" i="5"/>
  <c r="V64" i="5"/>
  <c r="Q65" i="5"/>
  <c r="W70" i="5"/>
  <c r="H73" i="5"/>
  <c r="V77" i="5"/>
  <c r="Q78" i="5"/>
  <c r="W81" i="5"/>
  <c r="V82" i="5"/>
  <c r="I86" i="5"/>
  <c r="V87" i="5"/>
  <c r="Q89" i="5"/>
  <c r="I91" i="5"/>
  <c r="H92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4" i="5"/>
  <c r="C62" i="5"/>
  <c r="C60" i="5"/>
  <c r="C58" i="5"/>
  <c r="C54" i="5"/>
  <c r="C52" i="5"/>
  <c r="R92" i="5"/>
  <c r="R90" i="5"/>
  <c r="R88" i="5"/>
  <c r="R86" i="5"/>
  <c r="R84" i="5"/>
  <c r="R82" i="5"/>
  <c r="R80" i="5"/>
  <c r="R78" i="5"/>
  <c r="R76" i="5"/>
  <c r="R74" i="5"/>
  <c r="R72" i="5"/>
  <c r="R70" i="5"/>
  <c r="R68" i="5"/>
  <c r="R64" i="5"/>
  <c r="R62" i="5"/>
  <c r="R60" i="5"/>
  <c r="R58" i="5"/>
  <c r="R54" i="5"/>
  <c r="R52" i="5"/>
  <c r="H53" i="5"/>
  <c r="V57" i="5"/>
  <c r="Q58" i="5"/>
  <c r="I60" i="5"/>
  <c r="C61" i="5"/>
  <c r="W64" i="5"/>
  <c r="R65" i="5"/>
  <c r="H70" i="5"/>
  <c r="I73" i="5"/>
  <c r="V74" i="5"/>
  <c r="Q75" i="5"/>
  <c r="W77" i="5"/>
  <c r="W82" i="5"/>
  <c r="W87" i="5"/>
  <c r="V88" i="5"/>
  <c r="R89" i="5"/>
  <c r="I92" i="5"/>
  <c r="V93" i="5"/>
  <c r="H61" i="5"/>
  <c r="V65" i="5"/>
  <c r="V68" i="5"/>
  <c r="H78" i="5"/>
  <c r="V84" i="5"/>
  <c r="V89" i="5"/>
  <c r="Q91" i="5"/>
  <c r="H58" i="5"/>
  <c r="I61" i="5"/>
  <c r="V62" i="5"/>
  <c r="Q63" i="5"/>
  <c r="W65" i="5"/>
  <c r="W68" i="5"/>
  <c r="H71" i="5"/>
  <c r="V75" i="5"/>
  <c r="Q76" i="5"/>
  <c r="W84" i="5"/>
  <c r="W89" i="5"/>
  <c r="K53" i="5"/>
  <c r="K55" i="5"/>
  <c r="K57" i="5"/>
  <c r="K59" i="5"/>
  <c r="K61" i="5"/>
  <c r="K63" i="5"/>
  <c r="K65" i="5"/>
  <c r="K67" i="5"/>
  <c r="K69" i="5"/>
  <c r="K71" i="5"/>
  <c r="K73" i="5"/>
  <c r="K75" i="5"/>
  <c r="K77" i="5"/>
  <c r="K79" i="5"/>
  <c r="K81" i="5"/>
  <c r="K83" i="5"/>
  <c r="K85" i="5"/>
  <c r="K87" i="5"/>
  <c r="K89" i="5"/>
  <c r="K91" i="5"/>
  <c r="N53" i="5"/>
  <c r="N55" i="5"/>
  <c r="N57" i="5"/>
  <c r="N59" i="5"/>
  <c r="N61" i="5"/>
  <c r="N63" i="5"/>
  <c r="N65" i="5"/>
  <c r="N67" i="5"/>
  <c r="N69" i="5"/>
  <c r="N71" i="5"/>
  <c r="N73" i="5"/>
  <c r="N75" i="5"/>
  <c r="N77" i="5"/>
  <c r="N79" i="5"/>
  <c r="N81" i="5"/>
  <c r="N83" i="5"/>
  <c r="N85" i="5"/>
  <c r="N87" i="5"/>
  <c r="N89" i="5"/>
  <c r="N91" i="5"/>
  <c r="W84" i="1" l="1"/>
  <c r="W82" i="1"/>
  <c r="W81" i="1"/>
  <c r="W80" i="1"/>
  <c r="V82" i="1"/>
  <c r="V81" i="1"/>
  <c r="V80" i="1"/>
  <c r="V68" i="1"/>
  <c r="U57" i="1"/>
  <c r="V55" i="1"/>
  <c r="V54" i="1"/>
  <c r="V53" i="1"/>
  <c r="W51" i="1"/>
  <c r="W68" i="1" s="1"/>
  <c r="V51" i="1"/>
  <c r="U51" i="1"/>
  <c r="T51" i="1"/>
  <c r="T76" i="1" s="1"/>
  <c r="S51" i="1"/>
  <c r="R51" i="1"/>
  <c r="Q51" i="1"/>
  <c r="P51" i="1"/>
  <c r="O51" i="1"/>
  <c r="N51" i="1"/>
  <c r="M51" i="1"/>
  <c r="L51" i="1"/>
  <c r="K51" i="1"/>
  <c r="J51" i="1"/>
  <c r="I51" i="1"/>
  <c r="H51" i="1"/>
  <c r="H52" i="1" s="1"/>
  <c r="G51" i="1"/>
  <c r="F51" i="1"/>
  <c r="E55" i="1"/>
  <c r="E54" i="1"/>
  <c r="E53" i="1"/>
  <c r="E51" i="1"/>
  <c r="D55" i="1"/>
  <c r="D54" i="1"/>
  <c r="D53" i="1"/>
  <c r="D51" i="1"/>
  <c r="D67" i="1" s="1"/>
  <c r="W9" i="1"/>
  <c r="V9" i="1"/>
  <c r="U9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56" i="1" s="1"/>
  <c r="C51" i="1"/>
  <c r="K70" i="1" l="1"/>
  <c r="V52" i="1"/>
  <c r="V94" i="1"/>
  <c r="Q90" i="1"/>
  <c r="R63" i="1"/>
  <c r="T94" i="1"/>
  <c r="G67" i="1"/>
  <c r="G66" i="1"/>
  <c r="J90" i="1"/>
  <c r="U81" i="1"/>
  <c r="W52" i="1"/>
  <c r="M93" i="1"/>
  <c r="U70" i="1"/>
  <c r="N92" i="1"/>
  <c r="U71" i="1"/>
  <c r="O93" i="1"/>
  <c r="U72" i="1"/>
  <c r="C88" i="1"/>
  <c r="C67" i="1"/>
  <c r="S94" i="1"/>
  <c r="F81" i="1"/>
  <c r="F67" i="1"/>
  <c r="T77" i="1"/>
  <c r="L65" i="1"/>
  <c r="W93" i="1"/>
  <c r="W53" i="1"/>
  <c r="W55" i="1"/>
  <c r="E85" i="1"/>
  <c r="E67" i="1"/>
  <c r="P88" i="1"/>
  <c r="U74" i="1"/>
  <c r="W70" i="1"/>
  <c r="U58" i="1"/>
  <c r="V69" i="1"/>
  <c r="V83" i="1"/>
  <c r="W54" i="1"/>
  <c r="W69" i="1"/>
  <c r="W83" i="1"/>
  <c r="V58" i="1"/>
  <c r="V71" i="1"/>
  <c r="V85" i="1"/>
  <c r="W57" i="1"/>
  <c r="W71" i="1"/>
  <c r="W85" i="1"/>
  <c r="U53" i="1"/>
  <c r="U82" i="1"/>
  <c r="V57" i="1"/>
  <c r="V72" i="1"/>
  <c r="V86" i="1"/>
  <c r="W58" i="1"/>
  <c r="W72" i="1"/>
  <c r="W86" i="1"/>
  <c r="V70" i="1"/>
  <c r="U83" i="1"/>
  <c r="V59" i="1"/>
  <c r="V87" i="1"/>
  <c r="U84" i="1"/>
  <c r="V74" i="1"/>
  <c r="W88" i="1"/>
  <c r="S86" i="1"/>
  <c r="U59" i="1"/>
  <c r="U85" i="1"/>
  <c r="V61" i="1"/>
  <c r="V89" i="1"/>
  <c r="W61" i="1"/>
  <c r="W89" i="1"/>
  <c r="V84" i="1"/>
  <c r="U54" i="1"/>
  <c r="W59" i="1"/>
  <c r="W87" i="1"/>
  <c r="V60" i="1"/>
  <c r="V88" i="1"/>
  <c r="W74" i="1"/>
  <c r="T58" i="1"/>
  <c r="W90" i="1"/>
  <c r="U55" i="1"/>
  <c r="W60" i="1"/>
  <c r="U60" i="1"/>
  <c r="U86" i="1"/>
  <c r="V62" i="1"/>
  <c r="V76" i="1"/>
  <c r="V90" i="1"/>
  <c r="W62" i="1"/>
  <c r="W76" i="1"/>
  <c r="U56" i="1"/>
  <c r="T59" i="1"/>
  <c r="U61" i="1"/>
  <c r="U87" i="1"/>
  <c r="V63" i="1"/>
  <c r="V77" i="1"/>
  <c r="V91" i="1"/>
  <c r="W63" i="1"/>
  <c r="W77" i="1"/>
  <c r="W91" i="1"/>
  <c r="V56" i="1"/>
  <c r="T60" i="1"/>
  <c r="U68" i="1"/>
  <c r="U88" i="1"/>
  <c r="V64" i="1"/>
  <c r="V78" i="1"/>
  <c r="V92" i="1"/>
  <c r="W64" i="1"/>
  <c r="W78" i="1"/>
  <c r="W92" i="1"/>
  <c r="W56" i="1"/>
  <c r="T63" i="1"/>
  <c r="U69" i="1"/>
  <c r="U89" i="1"/>
  <c r="V65" i="1"/>
  <c r="V79" i="1"/>
  <c r="V93" i="1"/>
  <c r="W65" i="1"/>
  <c r="W79" i="1"/>
  <c r="U62" i="1"/>
  <c r="U76" i="1"/>
  <c r="U90" i="1"/>
  <c r="S61" i="1"/>
  <c r="U63" i="1"/>
  <c r="U77" i="1"/>
  <c r="U91" i="1"/>
  <c r="S62" i="1"/>
  <c r="U64" i="1"/>
  <c r="U78" i="1"/>
  <c r="U92" i="1"/>
  <c r="U65" i="1"/>
  <c r="U79" i="1"/>
  <c r="U93" i="1"/>
  <c r="S68" i="1"/>
  <c r="U80" i="1"/>
  <c r="U52" i="1"/>
  <c r="S85" i="1"/>
  <c r="T81" i="1"/>
  <c r="T61" i="1"/>
  <c r="S60" i="1"/>
  <c r="T62" i="1"/>
  <c r="S83" i="1"/>
  <c r="T82" i="1"/>
  <c r="S82" i="1"/>
  <c r="S84" i="1"/>
  <c r="T83" i="1"/>
  <c r="S69" i="1"/>
  <c r="S87" i="1"/>
  <c r="S56" i="1"/>
  <c r="S70" i="1"/>
  <c r="S88" i="1"/>
  <c r="T84" i="1"/>
  <c r="T56" i="1"/>
  <c r="S52" i="1"/>
  <c r="S71" i="1"/>
  <c r="S89" i="1"/>
  <c r="T68" i="1"/>
  <c r="T85" i="1"/>
  <c r="S53" i="1"/>
  <c r="S72" i="1"/>
  <c r="S90" i="1"/>
  <c r="T69" i="1"/>
  <c r="T86" i="1"/>
  <c r="S54" i="1"/>
  <c r="T52" i="1"/>
  <c r="T70" i="1"/>
  <c r="T87" i="1"/>
  <c r="S55" i="1"/>
  <c r="S74" i="1"/>
  <c r="T53" i="1"/>
  <c r="T71" i="1"/>
  <c r="T88" i="1"/>
  <c r="S57" i="1"/>
  <c r="T54" i="1"/>
  <c r="T72" i="1"/>
  <c r="T89" i="1"/>
  <c r="S58" i="1"/>
  <c r="S76" i="1"/>
  <c r="T55" i="1"/>
  <c r="T90" i="1"/>
  <c r="S59" i="1"/>
  <c r="S81" i="1"/>
  <c r="T57" i="1"/>
  <c r="T74" i="1"/>
  <c r="T91" i="1"/>
  <c r="Q60" i="1"/>
  <c r="Q61" i="1"/>
  <c r="Q63" i="1"/>
  <c r="K55" i="1"/>
  <c r="Q74" i="1"/>
  <c r="L55" i="1"/>
  <c r="Q86" i="1"/>
  <c r="N57" i="1"/>
  <c r="Q87" i="1"/>
  <c r="L61" i="1"/>
  <c r="Q88" i="1"/>
  <c r="N64" i="1"/>
  <c r="R81" i="1"/>
  <c r="S63" i="1"/>
  <c r="S77" i="1"/>
  <c r="S91" i="1"/>
  <c r="K90" i="1"/>
  <c r="S64" i="1"/>
  <c r="S78" i="1"/>
  <c r="S92" i="1"/>
  <c r="T64" i="1"/>
  <c r="T78" i="1"/>
  <c r="T92" i="1"/>
  <c r="L90" i="1"/>
  <c r="S65" i="1"/>
  <c r="S79" i="1"/>
  <c r="S93" i="1"/>
  <c r="T65" i="1"/>
  <c r="T79" i="1"/>
  <c r="T93" i="1"/>
  <c r="S80" i="1"/>
  <c r="T80" i="1"/>
  <c r="H56" i="1"/>
  <c r="Q64" i="1"/>
  <c r="Q89" i="1"/>
  <c r="Q65" i="1"/>
  <c r="Q91" i="1"/>
  <c r="L70" i="1"/>
  <c r="Q56" i="1"/>
  <c r="Q92" i="1"/>
  <c r="L72" i="1"/>
  <c r="Q58" i="1"/>
  <c r="Q93" i="1"/>
  <c r="R58" i="1"/>
  <c r="Q72" i="1"/>
  <c r="R61" i="1"/>
  <c r="P52" i="1"/>
  <c r="R62" i="1"/>
  <c r="H92" i="1"/>
  <c r="P53" i="1"/>
  <c r="H93" i="1"/>
  <c r="P76" i="1"/>
  <c r="Q78" i="1"/>
  <c r="R82" i="1"/>
  <c r="I52" i="1"/>
  <c r="J86" i="1"/>
  <c r="P83" i="1"/>
  <c r="Q79" i="1"/>
  <c r="R89" i="1"/>
  <c r="K86" i="1"/>
  <c r="Q55" i="1"/>
  <c r="Q80" i="1"/>
  <c r="R90" i="1"/>
  <c r="J55" i="1"/>
  <c r="Q59" i="1"/>
  <c r="Q81" i="1"/>
  <c r="R91" i="1"/>
  <c r="O84" i="1"/>
  <c r="O57" i="1"/>
  <c r="O68" i="1"/>
  <c r="O85" i="1"/>
  <c r="O58" i="1"/>
  <c r="O69" i="1"/>
  <c r="O86" i="1"/>
  <c r="O70" i="1"/>
  <c r="O87" i="1"/>
  <c r="F69" i="1"/>
  <c r="O71" i="1"/>
  <c r="O88" i="1"/>
  <c r="F83" i="1"/>
  <c r="O52" i="1"/>
  <c r="O72" i="1"/>
  <c r="O89" i="1"/>
  <c r="O53" i="1"/>
  <c r="O90" i="1"/>
  <c r="O54" i="1"/>
  <c r="O74" i="1"/>
  <c r="O55" i="1"/>
  <c r="O59" i="1"/>
  <c r="O76" i="1"/>
  <c r="O60" i="1"/>
  <c r="O80" i="1"/>
  <c r="K65" i="1"/>
  <c r="O61" i="1"/>
  <c r="O81" i="1"/>
  <c r="P84" i="1"/>
  <c r="O62" i="1"/>
  <c r="O82" i="1"/>
  <c r="P85" i="1"/>
  <c r="O83" i="1"/>
  <c r="Q77" i="1"/>
  <c r="P87" i="1"/>
  <c r="P59" i="1"/>
  <c r="P86" i="1"/>
  <c r="P72" i="1"/>
  <c r="P55" i="1"/>
  <c r="P82" i="1"/>
  <c r="P68" i="1"/>
  <c r="P81" i="1"/>
  <c r="P58" i="1"/>
  <c r="P80" i="1"/>
  <c r="P66" i="1"/>
  <c r="P57" i="1"/>
  <c r="P93" i="1"/>
  <c r="P79" i="1"/>
  <c r="P65" i="1"/>
  <c r="P92" i="1"/>
  <c r="P78" i="1"/>
  <c r="P64" i="1"/>
  <c r="P91" i="1"/>
  <c r="P77" i="1"/>
  <c r="P63" i="1"/>
  <c r="P54" i="1"/>
  <c r="P89" i="1"/>
  <c r="P60" i="1"/>
  <c r="P90" i="1"/>
  <c r="I70" i="1"/>
  <c r="I68" i="1"/>
  <c r="R93" i="1"/>
  <c r="R79" i="1"/>
  <c r="R65" i="1"/>
  <c r="R92" i="1"/>
  <c r="R78" i="1"/>
  <c r="R64" i="1"/>
  <c r="R88" i="1"/>
  <c r="R74" i="1"/>
  <c r="R60" i="1"/>
  <c r="R87" i="1"/>
  <c r="R59" i="1"/>
  <c r="R86" i="1"/>
  <c r="R72" i="1"/>
  <c r="R55" i="1"/>
  <c r="R85" i="1"/>
  <c r="R71" i="1"/>
  <c r="R54" i="1"/>
  <c r="R84" i="1"/>
  <c r="R70" i="1"/>
  <c r="R53" i="1"/>
  <c r="R83" i="1"/>
  <c r="R69" i="1"/>
  <c r="R52" i="1"/>
  <c r="R56" i="1"/>
  <c r="P61" i="1"/>
  <c r="J93" i="1"/>
  <c r="J80" i="1"/>
  <c r="J78" i="1"/>
  <c r="J58" i="1"/>
  <c r="P56" i="1"/>
  <c r="P62" i="1"/>
  <c r="K93" i="1"/>
  <c r="K89" i="1"/>
  <c r="K78" i="1"/>
  <c r="K58" i="1"/>
  <c r="K87" i="1"/>
  <c r="J64" i="1"/>
  <c r="K80" i="1"/>
  <c r="P69" i="1"/>
  <c r="R68" i="1"/>
  <c r="L93" i="1"/>
  <c r="L81" i="1"/>
  <c r="L89" i="1"/>
  <c r="L69" i="1"/>
  <c r="L60" i="1"/>
  <c r="L79" i="1"/>
  <c r="L59" i="1"/>
  <c r="L88" i="1"/>
  <c r="L78" i="1"/>
  <c r="L58" i="1"/>
  <c r="L87" i="1"/>
  <c r="L86" i="1"/>
  <c r="L66" i="1"/>
  <c r="K64" i="1"/>
  <c r="L80" i="1"/>
  <c r="P70" i="1"/>
  <c r="E86" i="1"/>
  <c r="E82" i="1"/>
  <c r="E79" i="1"/>
  <c r="L64" i="1"/>
  <c r="J81" i="1"/>
  <c r="P71" i="1"/>
  <c r="R76" i="1"/>
  <c r="K81" i="1"/>
  <c r="P74" i="1"/>
  <c r="R77" i="1"/>
  <c r="J65" i="1"/>
  <c r="L83" i="1"/>
  <c r="R57" i="1"/>
  <c r="R80" i="1"/>
  <c r="Q68" i="1"/>
  <c r="Q82" i="1"/>
  <c r="O63" i="1"/>
  <c r="O77" i="1"/>
  <c r="O91" i="1"/>
  <c r="Q52" i="1"/>
  <c r="Q69" i="1"/>
  <c r="Q83" i="1"/>
  <c r="H53" i="1"/>
  <c r="O64" i="1"/>
  <c r="O78" i="1"/>
  <c r="O92" i="1"/>
  <c r="Q53" i="1"/>
  <c r="Q70" i="1"/>
  <c r="Q84" i="1"/>
  <c r="H68" i="1"/>
  <c r="Q57" i="1"/>
  <c r="O65" i="1"/>
  <c r="O79" i="1"/>
  <c r="Q54" i="1"/>
  <c r="Q71" i="1"/>
  <c r="Q85" i="1"/>
  <c r="Q62" i="1"/>
  <c r="Q76" i="1"/>
  <c r="I89" i="1"/>
  <c r="I90" i="1"/>
  <c r="J62" i="1"/>
  <c r="K76" i="1"/>
  <c r="K52" i="1"/>
  <c r="K62" i="1"/>
  <c r="L76" i="1"/>
  <c r="J84" i="1"/>
  <c r="L52" i="1"/>
  <c r="L62" i="1"/>
  <c r="J69" i="1"/>
  <c r="K77" i="1"/>
  <c r="K84" i="1"/>
  <c r="J54" i="1"/>
  <c r="L63" i="1"/>
  <c r="K69" i="1"/>
  <c r="L77" i="1"/>
  <c r="L84" i="1"/>
  <c r="M54" i="1"/>
  <c r="M74" i="1"/>
  <c r="M85" i="1"/>
  <c r="G56" i="1"/>
  <c r="N54" i="1"/>
  <c r="M59" i="1"/>
  <c r="M63" i="1"/>
  <c r="N74" i="1"/>
  <c r="N85" i="1"/>
  <c r="N56" i="1"/>
  <c r="H69" i="1"/>
  <c r="N63" i="1"/>
  <c r="M70" i="1"/>
  <c r="M89" i="1"/>
  <c r="H74" i="1"/>
  <c r="I91" i="1"/>
  <c r="M60" i="1"/>
  <c r="M71" i="1"/>
  <c r="M78" i="1"/>
  <c r="M81" i="1"/>
  <c r="I92" i="1"/>
  <c r="N60" i="1"/>
  <c r="N71" i="1"/>
  <c r="N78" i="1"/>
  <c r="N81" i="1"/>
  <c r="H90" i="1"/>
  <c r="I93" i="1"/>
  <c r="M55" i="1"/>
  <c r="J61" i="1"/>
  <c r="J72" i="1"/>
  <c r="J79" i="1"/>
  <c r="J83" i="1"/>
  <c r="M86" i="1"/>
  <c r="E61" i="1"/>
  <c r="H91" i="1"/>
  <c r="J52" i="1"/>
  <c r="M57" i="1"/>
  <c r="K61" i="1"/>
  <c r="M64" i="1"/>
  <c r="K72" i="1"/>
  <c r="J76" i="1"/>
  <c r="K79" i="1"/>
  <c r="K83" i="1"/>
  <c r="J87" i="1"/>
  <c r="M90" i="1"/>
  <c r="K91" i="1"/>
  <c r="L91" i="1"/>
  <c r="M91" i="1"/>
  <c r="N91" i="1"/>
  <c r="J92" i="1"/>
  <c r="K92" i="1"/>
  <c r="M61" i="1"/>
  <c r="M72" i="1"/>
  <c r="M79" i="1"/>
  <c r="M83" i="1"/>
  <c r="M52" i="1"/>
  <c r="M76" i="1"/>
  <c r="N83" i="1"/>
  <c r="M87" i="1"/>
  <c r="N52" i="1"/>
  <c r="M58" i="1"/>
  <c r="M65" i="1"/>
  <c r="M69" i="1"/>
  <c r="M88" i="1"/>
  <c r="I69" i="1"/>
  <c r="K54" i="1"/>
  <c r="J59" i="1"/>
  <c r="M62" i="1"/>
  <c r="J66" i="1"/>
  <c r="N69" i="1"/>
  <c r="M77" i="1"/>
  <c r="M80" i="1"/>
  <c r="N88" i="1"/>
  <c r="F82" i="1"/>
  <c r="L54" i="1"/>
  <c r="K59" i="1"/>
  <c r="K63" i="1"/>
  <c r="K66" i="1"/>
  <c r="J70" i="1"/>
  <c r="L74" i="1"/>
  <c r="N77" i="1"/>
  <c r="N80" i="1"/>
  <c r="M84" i="1"/>
  <c r="J89" i="1"/>
  <c r="L92" i="1"/>
  <c r="M92" i="1"/>
  <c r="D93" i="1"/>
  <c r="D52" i="1"/>
  <c r="D72" i="1"/>
  <c r="D56" i="1"/>
  <c r="D71" i="1"/>
  <c r="D87" i="1"/>
  <c r="D91" i="1"/>
  <c r="D94" i="1"/>
  <c r="G80" i="1"/>
  <c r="D68" i="1"/>
  <c r="G94" i="1"/>
  <c r="E84" i="1"/>
  <c r="E78" i="1"/>
  <c r="E60" i="1"/>
  <c r="E56" i="1"/>
  <c r="E77" i="1"/>
  <c r="E59" i="1"/>
  <c r="E52" i="1"/>
  <c r="E76" i="1"/>
  <c r="E58" i="1"/>
  <c r="E93" i="1"/>
  <c r="D69" i="1"/>
  <c r="E62" i="1"/>
  <c r="E87" i="1"/>
  <c r="H87" i="1"/>
  <c r="H59" i="1"/>
  <c r="H86" i="1"/>
  <c r="H72" i="1"/>
  <c r="H58" i="1"/>
  <c r="H85" i="1"/>
  <c r="H71" i="1"/>
  <c r="H57" i="1"/>
  <c r="H84" i="1"/>
  <c r="H70" i="1"/>
  <c r="H54" i="1"/>
  <c r="H76" i="1"/>
  <c r="D70" i="1"/>
  <c r="E63" i="1"/>
  <c r="E88" i="1"/>
  <c r="I56" i="1"/>
  <c r="I88" i="1"/>
  <c r="I74" i="1"/>
  <c r="I60" i="1"/>
  <c r="I87" i="1"/>
  <c r="I59" i="1"/>
  <c r="I86" i="1"/>
  <c r="I72" i="1"/>
  <c r="I58" i="1"/>
  <c r="I85" i="1"/>
  <c r="I71" i="1"/>
  <c r="I57" i="1"/>
  <c r="H55" i="1"/>
  <c r="H77" i="1"/>
  <c r="I53" i="1"/>
  <c r="I76" i="1"/>
  <c r="D77" i="1"/>
  <c r="E64" i="1"/>
  <c r="E89" i="1"/>
  <c r="H60" i="1"/>
  <c r="H78" i="1"/>
  <c r="I54" i="1"/>
  <c r="I77" i="1"/>
  <c r="D80" i="1"/>
  <c r="E65" i="1"/>
  <c r="E90" i="1"/>
  <c r="H61" i="1"/>
  <c r="H79" i="1"/>
  <c r="I55" i="1"/>
  <c r="I78" i="1"/>
  <c r="D81" i="1"/>
  <c r="E68" i="1"/>
  <c r="E91" i="1"/>
  <c r="H62" i="1"/>
  <c r="H80" i="1"/>
  <c r="I61" i="1"/>
  <c r="I79" i="1"/>
  <c r="C61" i="1"/>
  <c r="D82" i="1"/>
  <c r="E71" i="1"/>
  <c r="E92" i="1"/>
  <c r="H63" i="1"/>
  <c r="H81" i="1"/>
  <c r="I62" i="1"/>
  <c r="I80" i="1"/>
  <c r="D83" i="1"/>
  <c r="E72" i="1"/>
  <c r="N93" i="1"/>
  <c r="N79" i="1"/>
  <c r="N65" i="1"/>
  <c r="N90" i="1"/>
  <c r="N76" i="1"/>
  <c r="N62" i="1"/>
  <c r="N87" i="1"/>
  <c r="N59" i="1"/>
  <c r="N84" i="1"/>
  <c r="N70" i="1"/>
  <c r="N55" i="1"/>
  <c r="H64" i="1"/>
  <c r="H82" i="1"/>
  <c r="I63" i="1"/>
  <c r="I81" i="1"/>
  <c r="N53" i="1"/>
  <c r="N61" i="1"/>
  <c r="N68" i="1"/>
  <c r="N82" i="1"/>
  <c r="N89" i="1"/>
  <c r="C89" i="1"/>
  <c r="D84" i="1"/>
  <c r="O56" i="1"/>
  <c r="H65" i="1"/>
  <c r="H83" i="1"/>
  <c r="I64" i="1"/>
  <c r="I82" i="1"/>
  <c r="D58" i="1"/>
  <c r="D85" i="1"/>
  <c r="E74" i="1"/>
  <c r="H66" i="1"/>
  <c r="H88" i="1"/>
  <c r="I65" i="1"/>
  <c r="I83" i="1"/>
  <c r="N58" i="1"/>
  <c r="N72" i="1"/>
  <c r="N86" i="1"/>
  <c r="D63" i="1"/>
  <c r="D59" i="1"/>
  <c r="D86" i="1"/>
  <c r="G57" i="1"/>
  <c r="H89" i="1"/>
  <c r="I66" i="1"/>
  <c r="I84" i="1"/>
  <c r="J56" i="1"/>
  <c r="J53" i="1"/>
  <c r="J68" i="1"/>
  <c r="J82" i="1"/>
  <c r="K56" i="1"/>
  <c r="K53" i="1"/>
  <c r="J57" i="1"/>
  <c r="K68" i="1"/>
  <c r="J71" i="1"/>
  <c r="K82" i="1"/>
  <c r="J85" i="1"/>
  <c r="L56" i="1"/>
  <c r="L53" i="1"/>
  <c r="K57" i="1"/>
  <c r="J60" i="1"/>
  <c r="L68" i="1"/>
  <c r="K71" i="1"/>
  <c r="J74" i="1"/>
  <c r="L82" i="1"/>
  <c r="K85" i="1"/>
  <c r="J88" i="1"/>
  <c r="F68" i="1"/>
  <c r="M56" i="1"/>
  <c r="M53" i="1"/>
  <c r="L57" i="1"/>
  <c r="K60" i="1"/>
  <c r="J63" i="1"/>
  <c r="M68" i="1"/>
  <c r="L71" i="1"/>
  <c r="K74" i="1"/>
  <c r="J77" i="1"/>
  <c r="M82" i="1"/>
  <c r="L85" i="1"/>
  <c r="K88" i="1"/>
  <c r="J91" i="1"/>
  <c r="G52" i="1"/>
  <c r="G53" i="1"/>
  <c r="F87" i="1"/>
  <c r="G87" i="1"/>
  <c r="C76" i="1"/>
  <c r="C77" i="1"/>
  <c r="F56" i="1"/>
  <c r="F70" i="1"/>
  <c r="F84" i="1"/>
  <c r="G82" i="1"/>
  <c r="C64" i="1"/>
  <c r="C92" i="1"/>
  <c r="F57" i="1"/>
  <c r="F85" i="1"/>
  <c r="C79" i="1"/>
  <c r="C93" i="1"/>
  <c r="F72" i="1"/>
  <c r="F86" i="1"/>
  <c r="G54" i="1"/>
  <c r="C80" i="1"/>
  <c r="C94" i="1"/>
  <c r="F59" i="1"/>
  <c r="G55" i="1"/>
  <c r="C52" i="1"/>
  <c r="C81" i="1"/>
  <c r="F60" i="1"/>
  <c r="F74" i="1"/>
  <c r="F88" i="1"/>
  <c r="G58" i="1"/>
  <c r="C53" i="1"/>
  <c r="C68" i="1"/>
  <c r="C82" i="1"/>
  <c r="F61" i="1"/>
  <c r="F89" i="1"/>
  <c r="G59" i="1"/>
  <c r="C54" i="1"/>
  <c r="C69" i="1"/>
  <c r="C83" i="1"/>
  <c r="D60" i="1"/>
  <c r="D74" i="1"/>
  <c r="D88" i="1"/>
  <c r="F62" i="1"/>
  <c r="F76" i="1"/>
  <c r="F90" i="1"/>
  <c r="G60" i="1"/>
  <c r="G74" i="1"/>
  <c r="G88" i="1"/>
  <c r="C55" i="1"/>
  <c r="C70" i="1"/>
  <c r="C84" i="1"/>
  <c r="D61" i="1"/>
  <c r="D89" i="1"/>
  <c r="E80" i="1"/>
  <c r="D57" i="1"/>
  <c r="F63" i="1"/>
  <c r="F77" i="1"/>
  <c r="F91" i="1"/>
  <c r="G61" i="1"/>
  <c r="G89" i="1"/>
  <c r="C57" i="1"/>
  <c r="C71" i="1"/>
  <c r="C85" i="1"/>
  <c r="D62" i="1"/>
  <c r="D76" i="1"/>
  <c r="D90" i="1"/>
  <c r="E81" i="1"/>
  <c r="E57" i="1"/>
  <c r="F64" i="1"/>
  <c r="F78" i="1"/>
  <c r="F92" i="1"/>
  <c r="G62" i="1"/>
  <c r="G76" i="1"/>
  <c r="G90" i="1"/>
  <c r="G68" i="1"/>
  <c r="G69" i="1"/>
  <c r="G70" i="1"/>
  <c r="G71" i="1"/>
  <c r="G86" i="1"/>
  <c r="C58" i="1"/>
  <c r="C72" i="1"/>
  <c r="C86" i="1"/>
  <c r="F53" i="1"/>
  <c r="F65" i="1"/>
  <c r="F79" i="1"/>
  <c r="F93" i="1"/>
  <c r="G63" i="1"/>
  <c r="G77" i="1"/>
  <c r="C59" i="1"/>
  <c r="C87" i="1"/>
  <c r="D64" i="1"/>
  <c r="D78" i="1"/>
  <c r="D92" i="1"/>
  <c r="E69" i="1"/>
  <c r="E83" i="1"/>
  <c r="F54" i="1"/>
  <c r="F80" i="1"/>
  <c r="G64" i="1"/>
  <c r="G78" i="1"/>
  <c r="G92" i="1"/>
  <c r="C62" i="1"/>
  <c r="C90" i="1"/>
  <c r="G81" i="1"/>
  <c r="C63" i="1"/>
  <c r="C91" i="1"/>
  <c r="F52" i="1"/>
  <c r="C78" i="1"/>
  <c r="F71" i="1"/>
  <c r="G83" i="1"/>
  <c r="C65" i="1"/>
  <c r="F58" i="1"/>
  <c r="G84" i="1"/>
  <c r="G85" i="1"/>
  <c r="G72" i="1"/>
  <c r="G91" i="1"/>
  <c r="C60" i="1"/>
  <c r="C74" i="1"/>
  <c r="D65" i="1"/>
  <c r="D79" i="1"/>
  <c r="E70" i="1"/>
  <c r="F55" i="1"/>
  <c r="G65" i="1"/>
  <c r="G79" i="1"/>
  <c r="G93" i="1"/>
</calcChain>
</file>

<file path=xl/sharedStrings.xml><?xml version="1.0" encoding="utf-8"?>
<sst xmlns="http://schemas.openxmlformats.org/spreadsheetml/2006/main" count="1447" uniqueCount="176">
  <si>
    <t>Water</t>
  </si>
  <si>
    <t>g</t>
  </si>
  <si>
    <t>Energy</t>
  </si>
  <si>
    <t>kcal</t>
  </si>
  <si>
    <t>Protein</t>
  </si>
  <si>
    <t>Total lipid (fat)</t>
  </si>
  <si>
    <t>Ash</t>
  </si>
  <si>
    <t>Carbohydrate, by difference</t>
  </si>
  <si>
    <t>Fiber, total dietary</t>
  </si>
  <si>
    <t>Calcium, Ca</t>
  </si>
  <si>
    <t>mg</t>
  </si>
  <si>
    <t>Iron, Fe</t>
  </si>
  <si>
    <t>Magnesium, Mg</t>
  </si>
  <si>
    <t>Phosphorus, P</t>
  </si>
  <si>
    <t>Potassium, K</t>
  </si>
  <si>
    <t>Sodium, Na</t>
  </si>
  <si>
    <t>Zinc, Zn</t>
  </si>
  <si>
    <t>Copper, Cu</t>
  </si>
  <si>
    <t>Manganese, Mn</t>
  </si>
  <si>
    <t>Selenium, Se</t>
  </si>
  <si>
    <t>Thiamin</t>
  </si>
  <si>
    <t>Riboflavin</t>
  </si>
  <si>
    <t>Niacin</t>
  </si>
  <si>
    <t>Pantothenic acid</t>
  </si>
  <si>
    <t>Vitamin B-6</t>
  </si>
  <si>
    <t>Folate, total</t>
  </si>
  <si>
    <t>Choline, total</t>
  </si>
  <si>
    <t>Vitamin B-12</t>
  </si>
  <si>
    <t>Vitamin A, IU</t>
  </si>
  <si>
    <t>IU</t>
  </si>
  <si>
    <t>Vitamin E (alpha-tocopherol)</t>
  </si>
  <si>
    <t>Vitamin D (D2 + D3), International Units</t>
  </si>
  <si>
    <t>PUFA 18:2</t>
  </si>
  <si>
    <t>PUFA 18:3</t>
  </si>
  <si>
    <t>PUFA 20:5 n-3 (EPA)</t>
  </si>
  <si>
    <t>PUFA 22:6 n-3 (DHA)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</si>
  <si>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</si>
  <si>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</si>
  <si>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</si>
  <si>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</si>
  <si>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</si>
  <si>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</si>
  <si>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</si>
  <si>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</si>
  <si>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</si>
  <si>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</si>
  <si>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</si>
  <si>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Pumkin seeds dry</t>
  </si>
  <si>
    <t>beef liver</t>
  </si>
  <si>
    <t>boiled egg</t>
  </si>
  <si>
    <t>kelp</t>
  </si>
  <si>
    <t>codliver oil</t>
  </si>
  <si>
    <t xml:space="preserve">fish oil </t>
  </si>
  <si>
    <t>wheatgerm oil</t>
  </si>
  <si>
    <t>Bone emal</t>
  </si>
  <si>
    <t>yeast</t>
  </si>
  <si>
    <t>eggshells</t>
  </si>
  <si>
    <t>Salt</t>
  </si>
  <si>
    <t>Blood dry</t>
  </si>
  <si>
    <t>white rice</t>
  </si>
  <si>
    <t>Pumpkin, raw</t>
  </si>
  <si>
    <t>Squash, zucchini</t>
  </si>
  <si>
    <t>psyllium husk</t>
  </si>
  <si>
    <t>chicken breast, meat only</t>
  </si>
  <si>
    <t>chikcen liver</t>
  </si>
  <si>
    <t xml:space="preserve">Chicken thigh with skin </t>
  </si>
  <si>
    <t>Chicken heart, raw</t>
  </si>
  <si>
    <t xml:space="preserve">Chicken Gizzards, raw  </t>
  </si>
  <si>
    <t>Starch (CHO</t>
  </si>
  <si>
    <t xml:space="preserve">CHO </t>
  </si>
  <si>
    <t>Iodine</t>
  </si>
  <si>
    <t>Selenium, Se, ug</t>
  </si>
  <si>
    <t>Folate, total, ug</t>
  </si>
  <si>
    <t>Vitamin B-12, ug</t>
  </si>
  <si>
    <t>Beef, 90</t>
  </si>
  <si>
    <t>Beef 80</t>
  </si>
  <si>
    <t>sardine with bones, canned</t>
  </si>
  <si>
    <t xml:space="preserve">salmon raw pink </t>
  </si>
  <si>
    <t>Talipia, fish</t>
  </si>
  <si>
    <t>turkey breast only</t>
  </si>
  <si>
    <t>duck breast only</t>
  </si>
  <si>
    <t>beef heart</t>
  </si>
  <si>
    <t>whitefish raw</t>
  </si>
  <si>
    <t>deer ground meat</t>
  </si>
  <si>
    <t xml:space="preserve">quial meat with skin </t>
  </si>
  <si>
    <t>quial meat only</t>
  </si>
  <si>
    <t>egg white, raw</t>
  </si>
  <si>
    <t>Oyster canned</t>
  </si>
  <si>
    <t xml:space="preserve">Oyster Canned </t>
  </si>
  <si>
    <t>Beef tongue, raw</t>
  </si>
  <si>
    <t>pork loin, lean bonless</t>
  </si>
  <si>
    <t>pork shoulder lean</t>
  </si>
  <si>
    <t>pork loin, bonless</t>
  </si>
  <si>
    <t>Beef, 97</t>
  </si>
  <si>
    <t>Beef, 97%</t>
  </si>
  <si>
    <t>Beef, 90%</t>
  </si>
  <si>
    <t>Beef 80%</t>
  </si>
  <si>
    <t>fish oil</t>
  </si>
  <si>
    <t xml:space="preserve">wheatgerm oil </t>
  </si>
  <si>
    <t>sunflower oil</t>
  </si>
  <si>
    <t xml:space="preserve">sunflower oil </t>
  </si>
  <si>
    <t xml:space="preserve">flaxseed oil </t>
  </si>
  <si>
    <t xml:space="preserve">coconut oil </t>
  </si>
  <si>
    <t>chicken skin</t>
  </si>
  <si>
    <t>egg yolk, raw</t>
  </si>
  <si>
    <t>Vitamin D (D2 + D3</t>
  </si>
  <si>
    <t xml:space="preserve">nutrients </t>
  </si>
  <si>
    <t>carrots, raw</t>
  </si>
  <si>
    <t>zucchini with skin, raw</t>
  </si>
  <si>
    <t>Green peas, raw</t>
  </si>
  <si>
    <t>Green beans, raw</t>
  </si>
  <si>
    <t>spinach, raw</t>
  </si>
  <si>
    <t>kale, raw</t>
  </si>
  <si>
    <t>Broccoli, raw</t>
  </si>
  <si>
    <t>Potatoes raw, skin</t>
  </si>
  <si>
    <t>sweet potatoes, raw</t>
  </si>
  <si>
    <t>lentils, raw</t>
  </si>
  <si>
    <t>chickpeas, raw</t>
  </si>
  <si>
    <t>apple with kin, raw</t>
  </si>
  <si>
    <t>blueberry, raw</t>
  </si>
  <si>
    <t xml:space="preserve">strawberry </t>
  </si>
  <si>
    <t>cranberries, raw</t>
  </si>
  <si>
    <t>Banana</t>
  </si>
  <si>
    <t>Mangos</t>
  </si>
  <si>
    <t>Pineapple, raw</t>
  </si>
  <si>
    <t>Brown rice, raw</t>
  </si>
  <si>
    <t xml:space="preserve">barley, pearl, raw </t>
  </si>
  <si>
    <t>oat, raw</t>
  </si>
  <si>
    <t>Sorghum raw</t>
  </si>
  <si>
    <t>Quinoa, raw</t>
  </si>
  <si>
    <t>Tapioca,  pearl dry</t>
  </si>
  <si>
    <t>Rice bran</t>
  </si>
  <si>
    <t>Brazilnut</t>
  </si>
  <si>
    <t>pumpkin seeds, dried</t>
  </si>
  <si>
    <t xml:space="preserve">Caclium carbonate </t>
  </si>
  <si>
    <t>Di-Ca-P</t>
  </si>
  <si>
    <t>Sea salt, low Na with Kcl</t>
  </si>
  <si>
    <t>sunflower seed kernels,</t>
  </si>
  <si>
    <t>Group A</t>
  </si>
  <si>
    <t>Group B</t>
  </si>
  <si>
    <t>Group C</t>
  </si>
  <si>
    <t>Growp B</t>
  </si>
  <si>
    <t xml:space="preserve">beef kidney </t>
  </si>
  <si>
    <t>Beef Heart</t>
  </si>
  <si>
    <t>Beef heart</t>
  </si>
  <si>
    <t>µg</t>
  </si>
  <si>
    <t>ground lamb meat</t>
  </si>
  <si>
    <t>Lamb liver</t>
  </si>
  <si>
    <t>lamb liver</t>
  </si>
  <si>
    <t>Lamb kidney</t>
  </si>
  <si>
    <t>Lamb heart</t>
  </si>
  <si>
    <t>Ostrich, ground</t>
  </si>
  <si>
    <t>Millet raw</t>
  </si>
  <si>
    <t>Rabbit meat</t>
  </si>
  <si>
    <t>Trout</t>
  </si>
  <si>
    <t>Shrimp, raw</t>
  </si>
  <si>
    <t>Brussels sprouts, raw</t>
  </si>
  <si>
    <t>Celery, raw</t>
  </si>
  <si>
    <t>group C</t>
  </si>
  <si>
    <t>group A</t>
  </si>
  <si>
    <t>salmon oil</t>
  </si>
  <si>
    <t>Salmon oil</t>
  </si>
  <si>
    <t>Almond oil</t>
  </si>
  <si>
    <t xml:space="preserve">Almond oil </t>
  </si>
  <si>
    <t>Avocado oil</t>
  </si>
  <si>
    <t>Acocado oil</t>
  </si>
  <si>
    <t>olice oil</t>
  </si>
  <si>
    <t>olive oil</t>
  </si>
  <si>
    <t>group B</t>
  </si>
  <si>
    <t xml:space="preserve">Wheat flour, whole grain </t>
  </si>
  <si>
    <t>Vitamin D (D2 + D3)</t>
  </si>
  <si>
    <t>Rye grain</t>
  </si>
  <si>
    <t xml:space="preserve">Rye grain </t>
  </si>
  <si>
    <t xml:space="preserve">Group B </t>
  </si>
  <si>
    <t>Dicalcium-Phosphate</t>
  </si>
  <si>
    <t>Organ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</si>
</sst>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Aptos Narrow"/>
      <family val="2"/>
      <scheme val="minor"/>
    </font>
    <font>
      <sz val="9"/>
      <color rgb="FF212121"/>
      <name val="Source Sans Pro"/>
      <family val="2"/>
    </font>
    <font>
      <sz val="10"/>
      <name val="Source Sans Pro"/>
      <family val="2"/>
    </font>
    <font>
      <sz val="12"/>
      <name val="Times New Roman"/>
      <family val="1"/>
    </font>
    <font>
      <sz val="13"/>
      <color rgb="FF212121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5B616B"/>
      </top>
      <bottom style="medium">
        <color rgb="FF5B616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5B616B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3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/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1" fillId="4" borderId="2" xfId="0" applyNumberFormat="1" applyFont="1" applyFill="1" applyBorder="1" applyAlignment="1">
      <alignment horizontal="center" vertical="top" wrapText="1"/>
    </xf>
    <xf numFmtId="0" fontId="0" fillId="0" borderId="2" xfId="0" applyBorder="1"/>
    <xf numFmtId="0" fontId="1" fillId="3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2" borderId="5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/>
    <xf numFmtId="164" fontId="0" fillId="0" borderId="2" xfId="0" applyNumberForma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0" fillId="5" borderId="2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7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/>
    <xf numFmtId="165" fontId="1" fillId="3" borderId="1" xfId="0" applyNumberFormat="1" applyFont="1" applyFill="1" applyBorder="1" applyAlignment="1">
      <alignment horizontal="center" vertical="top" wrapText="1"/>
    </xf>
    <xf numFmtId="165" fontId="1" fillId="2" borderId="1" xfId="0" applyNumberFormat="1" applyFont="1" applyFill="1" applyBorder="1" applyAlignment="1">
      <alignment horizontal="center" vertical="top" wrapText="1"/>
    </xf>
    <xf numFmtId="165" fontId="1" fillId="4" borderId="1" xfId="0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4" borderId="2" xfId="0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34F6-3A84-45CC-9786-5E9035047866}">
  <dimension ref="A1:AK93"/>
  <sheetViews>
    <sheetView tabSelected="1" topLeftCell="U41" workbookViewId="0">
      <selection activeCell="AG48" sqref="AG48"/>
    </sheetView>
  </sheetViews>
  <sheetFormatPr defaultRowHeight="15" x14ac:dyDescent="0.25"/>
  <cols>
    <col min="1" max="1" width="19.28515625" customWidth="1"/>
    <col min="2" max="2" width="16.5703125" style="3" customWidth="1"/>
    <col min="3" max="4" width="17.28515625" style="3" customWidth="1"/>
    <col min="5" max="5" width="11.85546875" style="17" customWidth="1"/>
    <col min="6" max="6" width="13.85546875" style="17" customWidth="1"/>
    <col min="7" max="7" width="22.7109375" style="17" customWidth="1"/>
    <col min="8" max="8" width="16.5703125" style="17" customWidth="1"/>
    <col min="9" max="9" width="12" style="17" customWidth="1"/>
    <col min="10" max="10" width="15.5703125" style="17" customWidth="1"/>
    <col min="11" max="11" width="15.42578125" style="17" customWidth="1"/>
    <col min="12" max="13" width="12.7109375" style="17" customWidth="1"/>
    <col min="14" max="14" width="17.7109375" style="17" customWidth="1"/>
    <col min="15" max="15" width="17.85546875" style="17" customWidth="1"/>
    <col min="16" max="16" width="14.28515625" style="17" customWidth="1"/>
    <col min="17" max="17" width="16.140625" style="50" customWidth="1"/>
    <col min="18" max="18" width="16.140625" style="17" customWidth="1"/>
    <col min="19" max="19" width="20.7109375" style="35" customWidth="1"/>
    <col min="20" max="20" width="17.5703125" style="35" customWidth="1"/>
    <col min="21" max="21" width="23.85546875" style="17" customWidth="1"/>
    <col min="22" max="22" width="19.42578125" customWidth="1"/>
    <col min="23" max="23" width="18.7109375" style="3" customWidth="1"/>
    <col min="24" max="24" width="22.5703125" style="3" customWidth="1"/>
    <col min="25" max="25" width="17.85546875" customWidth="1"/>
    <col min="26" max="26" width="18" customWidth="1"/>
    <col min="27" max="27" width="22.5703125" customWidth="1"/>
    <col min="28" max="28" width="12" customWidth="1"/>
    <col min="29" max="29" width="11.140625" customWidth="1"/>
    <col min="30" max="30" width="16.42578125" customWidth="1"/>
    <col min="31" max="31" width="10.5703125" customWidth="1"/>
    <col min="32" max="32" width="14.140625" customWidth="1"/>
    <col min="33" max="33" width="10.28515625" customWidth="1"/>
    <col min="34" max="34" width="14.140625" customWidth="1"/>
    <col min="35" max="35" width="12.140625" customWidth="1"/>
    <col min="37" max="37" width="11.5703125" customWidth="1"/>
  </cols>
  <sheetData>
    <row r="1" spans="1:37" ht="15.75" thickBot="1" x14ac:dyDescent="0.3">
      <c r="C1" s="3" t="s">
        <v>87</v>
      </c>
      <c r="D1" s="3" t="s">
        <v>94</v>
      </c>
      <c r="E1" s="17" t="s">
        <v>95</v>
      </c>
      <c r="F1" s="17" t="s">
        <v>96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50" t="s">
        <v>86</v>
      </c>
      <c r="R1" s="17" t="s">
        <v>89</v>
      </c>
      <c r="S1" s="17" t="s">
        <v>90</v>
      </c>
      <c r="T1" s="17" t="s">
        <v>91</v>
      </c>
      <c r="U1" s="17" t="s">
        <v>92</v>
      </c>
      <c r="V1" s="3" t="s">
        <v>48</v>
      </c>
      <c r="W1" s="3" t="s">
        <v>64</v>
      </c>
      <c r="X1" s="3" t="s">
        <v>63</v>
      </c>
      <c r="Y1" t="s">
        <v>65</v>
      </c>
      <c r="Z1" s="3" t="s">
        <v>66</v>
      </c>
      <c r="AA1" s="3" t="s">
        <v>67</v>
      </c>
      <c r="AB1" s="3" t="s">
        <v>142</v>
      </c>
      <c r="AC1" s="3" t="s">
        <v>143</v>
      </c>
      <c r="AD1" s="3" t="s">
        <v>146</v>
      </c>
      <c r="AE1" s="3" t="s">
        <v>147</v>
      </c>
      <c r="AF1" s="3" t="s">
        <v>149</v>
      </c>
      <c r="AG1" s="3" t="s">
        <v>150</v>
      </c>
      <c r="AH1" s="3" t="s">
        <v>151</v>
      </c>
      <c r="AI1" s="3" t="s">
        <v>153</v>
      </c>
      <c r="AJ1" s="3" t="s">
        <v>154</v>
      </c>
      <c r="AK1" s="3" t="s">
        <v>155</v>
      </c>
    </row>
    <row r="2" spans="1:37" ht="15.75" thickBot="1" x14ac:dyDescent="0.3">
      <c r="A2" s="1" t="s">
        <v>0</v>
      </c>
      <c r="B2" s="22"/>
      <c r="C2" s="4">
        <v>85.1</v>
      </c>
      <c r="D2" s="4">
        <v>74.8</v>
      </c>
      <c r="E2" s="4">
        <v>69.400000000000006</v>
      </c>
      <c r="F2" s="4">
        <v>61.9</v>
      </c>
      <c r="G2" s="4">
        <v>59.6</v>
      </c>
      <c r="H2" s="4">
        <v>75.5</v>
      </c>
      <c r="I2" s="8">
        <v>78.099999999999994</v>
      </c>
      <c r="J2" s="4">
        <v>74.900000000000006</v>
      </c>
      <c r="K2" s="4">
        <v>75.5</v>
      </c>
      <c r="L2" s="4">
        <v>77.099999999999994</v>
      </c>
      <c r="M2" s="4">
        <v>72.8</v>
      </c>
      <c r="N2" s="4">
        <v>71.2</v>
      </c>
      <c r="O2" s="4">
        <v>69.599999999999994</v>
      </c>
      <c r="P2" s="4">
        <v>70</v>
      </c>
      <c r="Q2" s="4">
        <v>87.6</v>
      </c>
      <c r="R2" s="18">
        <v>64.5</v>
      </c>
      <c r="S2" s="19">
        <v>73.3</v>
      </c>
      <c r="T2" s="18">
        <v>72.599999999999994</v>
      </c>
      <c r="U2" s="18">
        <v>70.099999999999994</v>
      </c>
      <c r="V2" s="4">
        <v>70.8</v>
      </c>
      <c r="W2" s="4">
        <v>76.5</v>
      </c>
      <c r="X2" s="4">
        <v>73.900000000000006</v>
      </c>
      <c r="Y2" s="4">
        <v>66.5</v>
      </c>
      <c r="Z2" s="4">
        <v>73.599999999999994</v>
      </c>
      <c r="AA2" s="4">
        <v>79.3</v>
      </c>
      <c r="AB2" s="4">
        <v>77.900000000000006</v>
      </c>
      <c r="AC2" s="4">
        <v>77.099999999999994</v>
      </c>
      <c r="AD2" s="4">
        <v>59.5</v>
      </c>
      <c r="AE2" s="4">
        <v>70.8</v>
      </c>
      <c r="AF2" s="4">
        <v>81</v>
      </c>
      <c r="AG2" s="4">
        <v>76.7</v>
      </c>
      <c r="AH2" s="4">
        <v>71.099999999999994</v>
      </c>
      <c r="AI2" s="4">
        <v>74.5</v>
      </c>
      <c r="AJ2" s="4">
        <v>73.8</v>
      </c>
      <c r="AK2" s="4">
        <v>83</v>
      </c>
    </row>
    <row r="3" spans="1:37" ht="15.75" thickBot="1" x14ac:dyDescent="0.3">
      <c r="A3" s="2" t="s">
        <v>2</v>
      </c>
      <c r="B3" s="23"/>
      <c r="C3" s="5">
        <v>68</v>
      </c>
      <c r="D3" s="5">
        <v>121</v>
      </c>
      <c r="E3" s="5">
        <v>176</v>
      </c>
      <c r="F3" s="5">
        <v>254</v>
      </c>
      <c r="G3" s="5">
        <v>208</v>
      </c>
      <c r="H3" s="5">
        <v>127</v>
      </c>
      <c r="I3" s="8">
        <v>96</v>
      </c>
      <c r="J3" s="5">
        <v>114</v>
      </c>
      <c r="K3" s="5">
        <v>123</v>
      </c>
      <c r="L3" s="5">
        <v>112</v>
      </c>
      <c r="M3" s="5">
        <v>134</v>
      </c>
      <c r="N3" s="5">
        <v>157</v>
      </c>
      <c r="O3" s="5">
        <v>192</v>
      </c>
      <c r="P3" s="5">
        <v>134</v>
      </c>
      <c r="Q3" s="5">
        <v>52</v>
      </c>
      <c r="R3" s="19">
        <v>224</v>
      </c>
      <c r="S3" s="19">
        <v>132</v>
      </c>
      <c r="T3" s="19">
        <v>148</v>
      </c>
      <c r="U3" s="19">
        <v>166</v>
      </c>
      <c r="V3" s="5">
        <v>135</v>
      </c>
      <c r="W3" s="5">
        <v>119</v>
      </c>
      <c r="X3" s="5">
        <v>120</v>
      </c>
      <c r="Y3" s="5">
        <v>221</v>
      </c>
      <c r="Z3" s="5">
        <v>153</v>
      </c>
      <c r="AA3" s="5">
        <v>94</v>
      </c>
      <c r="AB3" s="5">
        <v>99</v>
      </c>
      <c r="AC3" s="5">
        <v>112</v>
      </c>
      <c r="AD3" s="5">
        <v>282</v>
      </c>
      <c r="AE3" s="5">
        <v>136</v>
      </c>
      <c r="AF3" s="5">
        <v>84</v>
      </c>
      <c r="AG3" s="5">
        <v>122</v>
      </c>
      <c r="AH3" s="5">
        <v>165</v>
      </c>
      <c r="AI3" s="5">
        <v>114</v>
      </c>
      <c r="AJ3" s="5">
        <v>141</v>
      </c>
      <c r="AK3" s="5">
        <v>71</v>
      </c>
    </row>
    <row r="4" spans="1:37" ht="15.75" thickBot="1" x14ac:dyDescent="0.3">
      <c r="A4" s="2" t="s">
        <v>4</v>
      </c>
      <c r="B4" s="23"/>
      <c r="C4" s="5">
        <v>7.06</v>
      </c>
      <c r="D4" s="5">
        <v>22</v>
      </c>
      <c r="E4" s="5">
        <v>20</v>
      </c>
      <c r="F4" s="5">
        <v>17.2</v>
      </c>
      <c r="G4" s="5">
        <v>24.6</v>
      </c>
      <c r="H4" s="5">
        <v>20.5</v>
      </c>
      <c r="I4" s="8">
        <v>20.100000000000001</v>
      </c>
      <c r="J4" s="5">
        <v>23.7</v>
      </c>
      <c r="K4" s="5">
        <v>19.8</v>
      </c>
      <c r="L4" s="5">
        <v>17.7</v>
      </c>
      <c r="M4" s="5">
        <v>19.100000000000001</v>
      </c>
      <c r="N4" s="5">
        <v>21.8</v>
      </c>
      <c r="O4" s="5">
        <v>19.600000000000001</v>
      </c>
      <c r="P4" s="5">
        <v>21.8</v>
      </c>
      <c r="Q4" s="5">
        <v>10.9</v>
      </c>
      <c r="R4" s="19">
        <v>14.9</v>
      </c>
      <c r="S4" s="19">
        <v>22.4</v>
      </c>
      <c r="T4" s="19">
        <v>19.600000000000001</v>
      </c>
      <c r="U4" s="19">
        <v>21.3</v>
      </c>
      <c r="V4" s="5">
        <v>20.399999999999999</v>
      </c>
      <c r="W4" s="5">
        <v>16.899999999999999</v>
      </c>
      <c r="X4" s="5">
        <v>22.5</v>
      </c>
      <c r="Y4" s="5">
        <v>16.5</v>
      </c>
      <c r="Z4" s="5">
        <v>15.6</v>
      </c>
      <c r="AA4" s="5">
        <v>17.7</v>
      </c>
      <c r="AB4" s="5">
        <v>17.399999999999999</v>
      </c>
      <c r="AC4" s="5">
        <v>17.7</v>
      </c>
      <c r="AD4" s="5">
        <v>16.600000000000001</v>
      </c>
      <c r="AE4" s="5">
        <v>20.7</v>
      </c>
      <c r="AF4" s="5">
        <v>15.2</v>
      </c>
      <c r="AG4" s="5">
        <v>16.5</v>
      </c>
      <c r="AH4" s="5">
        <v>20.2</v>
      </c>
      <c r="AI4" s="5">
        <v>21.8</v>
      </c>
      <c r="AJ4" s="5">
        <v>19.899999999999999</v>
      </c>
      <c r="AK4" s="5">
        <v>13.6</v>
      </c>
    </row>
    <row r="5" spans="1:37" ht="15.75" thickBot="1" x14ac:dyDescent="0.3">
      <c r="A5" s="2" t="s">
        <v>5</v>
      </c>
      <c r="B5" s="23"/>
      <c r="C5" s="5">
        <v>2.4700000000000002</v>
      </c>
      <c r="D5" s="5">
        <v>3</v>
      </c>
      <c r="E5" s="5">
        <v>10</v>
      </c>
      <c r="F5" s="5">
        <v>20</v>
      </c>
      <c r="G5" s="5">
        <v>11.4</v>
      </c>
      <c r="H5" s="5">
        <v>4.4000000000000004</v>
      </c>
      <c r="I5" s="8">
        <v>1.7</v>
      </c>
      <c r="J5" s="5">
        <v>1.48</v>
      </c>
      <c r="K5" s="5">
        <v>4.25</v>
      </c>
      <c r="L5" s="5">
        <v>3.94</v>
      </c>
      <c r="M5" s="5">
        <v>5.86</v>
      </c>
      <c r="N5" s="5">
        <v>7.13</v>
      </c>
      <c r="O5" s="5">
        <v>12</v>
      </c>
      <c r="P5" s="5">
        <v>4.53</v>
      </c>
      <c r="Q5" s="5">
        <v>0.17</v>
      </c>
      <c r="R5" s="19">
        <v>16.100000000000001</v>
      </c>
      <c r="S5" s="19">
        <v>4.0599999999999996</v>
      </c>
      <c r="T5" s="19">
        <v>7.14</v>
      </c>
      <c r="U5" s="19">
        <v>8.33</v>
      </c>
      <c r="V5" s="5">
        <v>3.63</v>
      </c>
      <c r="W5" s="5">
        <v>4.83</v>
      </c>
      <c r="X5" s="5">
        <v>2.62</v>
      </c>
      <c r="Y5" s="5">
        <v>16.600000000000001</v>
      </c>
      <c r="Z5" s="5">
        <v>9.33</v>
      </c>
      <c r="AA5" s="5">
        <v>2.06</v>
      </c>
      <c r="AB5" s="5">
        <v>3.09</v>
      </c>
      <c r="AC5" s="5">
        <v>3.94</v>
      </c>
      <c r="AD5" s="5">
        <v>23.4</v>
      </c>
      <c r="AE5" s="5">
        <v>4.92</v>
      </c>
      <c r="AF5" s="5">
        <v>2.54</v>
      </c>
      <c r="AG5" s="5">
        <v>5.68</v>
      </c>
      <c r="AH5" s="5">
        <v>8.6999999999999993</v>
      </c>
      <c r="AI5" s="5">
        <v>2.3199999999999998</v>
      </c>
      <c r="AJ5" s="5">
        <v>6.18</v>
      </c>
      <c r="AK5" s="5">
        <v>1.01</v>
      </c>
    </row>
    <row r="6" spans="1:37" ht="15.75" thickBot="1" x14ac:dyDescent="0.3">
      <c r="A6" s="2" t="s">
        <v>6</v>
      </c>
      <c r="B6" s="23"/>
      <c r="C6" s="5">
        <v>1.42</v>
      </c>
      <c r="D6" s="5">
        <v>1.07</v>
      </c>
      <c r="E6" s="5">
        <v>0.98</v>
      </c>
      <c r="F6" s="5">
        <v>0.84</v>
      </c>
      <c r="G6" s="5">
        <v>3.38</v>
      </c>
      <c r="H6" s="5">
        <v>1.52</v>
      </c>
      <c r="I6" s="8">
        <v>0.93</v>
      </c>
      <c r="J6" s="5">
        <v>1.04</v>
      </c>
      <c r="K6" s="5">
        <v>1.33</v>
      </c>
      <c r="L6" s="5">
        <v>1.1000000000000001</v>
      </c>
      <c r="M6" s="5">
        <v>1.1200000000000001</v>
      </c>
      <c r="N6" s="5">
        <v>0.88</v>
      </c>
      <c r="O6" s="5">
        <v>0.9</v>
      </c>
      <c r="P6" s="5">
        <v>1.32</v>
      </c>
      <c r="Q6" s="5">
        <v>0.63</v>
      </c>
      <c r="R6" s="19">
        <v>0.8</v>
      </c>
      <c r="S6" s="19">
        <v>1.01</v>
      </c>
      <c r="T6" s="19">
        <v>1.02</v>
      </c>
      <c r="U6" s="19">
        <v>0.97</v>
      </c>
      <c r="V6" s="5">
        <v>1.31</v>
      </c>
      <c r="W6" s="5">
        <v>1.06</v>
      </c>
      <c r="X6" s="5">
        <v>1.1299999999999999</v>
      </c>
      <c r="Y6" s="5">
        <v>0.81</v>
      </c>
      <c r="Z6" s="5">
        <v>0.85</v>
      </c>
      <c r="AA6" s="5">
        <v>0.95</v>
      </c>
      <c r="AB6" s="5">
        <v>1.33</v>
      </c>
      <c r="AC6" s="5">
        <v>1.1000000000000001</v>
      </c>
      <c r="AD6" s="5">
        <v>0.87</v>
      </c>
      <c r="AE6" s="5">
        <v>1.36</v>
      </c>
      <c r="AF6" s="5">
        <v>1.19</v>
      </c>
      <c r="AG6" s="5">
        <v>0.93</v>
      </c>
      <c r="AH6" s="5">
        <v>0.73</v>
      </c>
      <c r="AI6" s="5">
        <v>1.1200000000000001</v>
      </c>
      <c r="AJ6" s="5">
        <v>1.21</v>
      </c>
      <c r="AK6" s="5">
        <v>1.86</v>
      </c>
    </row>
    <row r="7" spans="1:37" ht="15.75" thickBot="1" x14ac:dyDescent="0.3">
      <c r="A7" s="2" t="s">
        <v>7</v>
      </c>
      <c r="B7" s="23"/>
      <c r="C7" s="5">
        <v>3.91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8">
        <v>0</v>
      </c>
      <c r="J7" s="5">
        <v>0.14000000000000001</v>
      </c>
      <c r="K7" s="5">
        <v>0</v>
      </c>
      <c r="L7" s="5">
        <v>0.14000000000000001</v>
      </c>
      <c r="M7" s="5">
        <v>0</v>
      </c>
      <c r="N7" s="5">
        <v>0</v>
      </c>
      <c r="O7" s="5">
        <v>0</v>
      </c>
      <c r="P7" s="5">
        <v>0</v>
      </c>
      <c r="Q7" s="5">
        <v>0.73</v>
      </c>
      <c r="R7" s="19">
        <v>3.68</v>
      </c>
      <c r="S7" s="19">
        <v>0</v>
      </c>
      <c r="T7" s="19">
        <v>0</v>
      </c>
      <c r="U7" s="19">
        <v>0</v>
      </c>
      <c r="V7" s="5">
        <v>3.89</v>
      </c>
      <c r="W7" s="5">
        <v>0.73</v>
      </c>
      <c r="X7" s="5">
        <v>0</v>
      </c>
      <c r="Y7" s="5">
        <v>0.25</v>
      </c>
      <c r="Z7" s="5">
        <v>0.71</v>
      </c>
      <c r="AA7" s="5">
        <v>0</v>
      </c>
      <c r="AB7" s="5">
        <v>0.28999999999999998</v>
      </c>
      <c r="AC7" s="5">
        <v>0.14000000000000001</v>
      </c>
      <c r="AD7" s="5">
        <v>0</v>
      </c>
      <c r="AE7" s="5">
        <v>2.2200000000000002</v>
      </c>
      <c r="AF7" s="5">
        <v>0.03</v>
      </c>
      <c r="AG7" s="5">
        <v>0.21</v>
      </c>
      <c r="AH7" s="5">
        <v>0</v>
      </c>
      <c r="AI7" s="5">
        <v>0</v>
      </c>
      <c r="AJ7" s="5">
        <v>0</v>
      </c>
      <c r="AK7" s="5">
        <v>0.91</v>
      </c>
    </row>
    <row r="8" spans="1:37" ht="15.75" thickBot="1" x14ac:dyDescent="0.3">
      <c r="A8" s="2" t="s">
        <v>8</v>
      </c>
      <c r="B8" s="23"/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8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19">
        <v>0</v>
      </c>
      <c r="S8" s="19">
        <v>0</v>
      </c>
      <c r="T8" s="19">
        <v>0</v>
      </c>
      <c r="U8" s="19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</row>
    <row r="9" spans="1:37" s="11" customFormat="1" ht="15.75" thickBot="1" x14ac:dyDescent="0.3">
      <c r="A9" s="9" t="s">
        <v>68</v>
      </c>
      <c r="B9" s="24"/>
      <c r="C9" s="10">
        <f>C7-C8</f>
        <v>3.91</v>
      </c>
      <c r="D9" s="10">
        <f>D7-D8</f>
        <v>0</v>
      </c>
      <c r="E9" s="20">
        <f t="shared" ref="E9:Q9" si="0">E7-E8</f>
        <v>0</v>
      </c>
      <c r="F9" s="20">
        <f t="shared" si="0"/>
        <v>0</v>
      </c>
      <c r="G9" s="20">
        <f t="shared" si="0"/>
        <v>0</v>
      </c>
      <c r="H9" s="20">
        <f t="shared" si="0"/>
        <v>0</v>
      </c>
      <c r="I9" s="20">
        <f t="shared" si="0"/>
        <v>0</v>
      </c>
      <c r="J9" s="20">
        <f t="shared" si="0"/>
        <v>0.14000000000000001</v>
      </c>
      <c r="K9" s="20">
        <f t="shared" si="0"/>
        <v>0</v>
      </c>
      <c r="L9" s="20">
        <f t="shared" si="0"/>
        <v>0.14000000000000001</v>
      </c>
      <c r="M9" s="20">
        <f t="shared" si="0"/>
        <v>0</v>
      </c>
      <c r="N9" s="20">
        <f t="shared" si="0"/>
        <v>0</v>
      </c>
      <c r="O9" s="20">
        <f t="shared" si="0"/>
        <v>0</v>
      </c>
      <c r="P9" s="20">
        <f t="shared" si="0"/>
        <v>0</v>
      </c>
      <c r="Q9" s="53">
        <f t="shared" si="0"/>
        <v>0.73</v>
      </c>
      <c r="R9" s="20">
        <f t="shared" ref="R9:AK9" si="1">R7-R8</f>
        <v>3.68</v>
      </c>
      <c r="S9" s="20">
        <f t="shared" si="1"/>
        <v>0</v>
      </c>
      <c r="T9" s="20">
        <f t="shared" si="1"/>
        <v>0</v>
      </c>
      <c r="U9" s="20">
        <f t="shared" si="1"/>
        <v>0</v>
      </c>
      <c r="V9" s="10">
        <f t="shared" si="1"/>
        <v>3.89</v>
      </c>
      <c r="W9" s="10">
        <f t="shared" si="1"/>
        <v>0.73</v>
      </c>
      <c r="X9" s="10">
        <f t="shared" si="1"/>
        <v>0</v>
      </c>
      <c r="Y9" s="10">
        <f t="shared" si="1"/>
        <v>0.25</v>
      </c>
      <c r="Z9" s="10">
        <f t="shared" si="1"/>
        <v>0.71</v>
      </c>
      <c r="AA9" s="10">
        <f t="shared" si="1"/>
        <v>0</v>
      </c>
      <c r="AB9" s="10">
        <f t="shared" si="1"/>
        <v>0.28999999999999998</v>
      </c>
      <c r="AC9" s="10">
        <f t="shared" si="1"/>
        <v>0.14000000000000001</v>
      </c>
      <c r="AD9" s="10">
        <f t="shared" si="1"/>
        <v>0</v>
      </c>
      <c r="AE9" s="10">
        <f t="shared" si="1"/>
        <v>2.2200000000000002</v>
      </c>
      <c r="AF9" s="10">
        <f t="shared" si="1"/>
        <v>0.03</v>
      </c>
      <c r="AG9" s="10">
        <f t="shared" si="1"/>
        <v>0.21</v>
      </c>
      <c r="AH9" s="10">
        <f t="shared" si="1"/>
        <v>0</v>
      </c>
      <c r="AI9" s="10">
        <f t="shared" si="1"/>
        <v>0</v>
      </c>
      <c r="AJ9" s="10">
        <f t="shared" si="1"/>
        <v>0</v>
      </c>
      <c r="AK9" s="10">
        <f t="shared" si="1"/>
        <v>0.91</v>
      </c>
    </row>
    <row r="10" spans="1:37" ht="15.75" thickBot="1" x14ac:dyDescent="0.3">
      <c r="A10" s="2" t="s">
        <v>9</v>
      </c>
      <c r="B10" s="23"/>
      <c r="C10" s="5">
        <v>45</v>
      </c>
      <c r="D10" s="5">
        <v>8</v>
      </c>
      <c r="E10" s="5">
        <v>12</v>
      </c>
      <c r="F10" s="5">
        <v>18</v>
      </c>
      <c r="G10" s="5">
        <v>382</v>
      </c>
      <c r="H10" s="5">
        <v>7</v>
      </c>
      <c r="I10" s="8">
        <v>10</v>
      </c>
      <c r="J10" s="5">
        <v>11</v>
      </c>
      <c r="K10" s="5">
        <v>3</v>
      </c>
      <c r="L10" s="5">
        <v>7</v>
      </c>
      <c r="M10" s="5">
        <v>26</v>
      </c>
      <c r="N10" s="5">
        <v>11</v>
      </c>
      <c r="O10" s="5">
        <v>13</v>
      </c>
      <c r="P10" s="5">
        <v>13</v>
      </c>
      <c r="Q10" s="5">
        <v>7</v>
      </c>
      <c r="R10" s="19">
        <v>6</v>
      </c>
      <c r="S10" s="19">
        <v>5</v>
      </c>
      <c r="T10" s="19">
        <v>14</v>
      </c>
      <c r="U10" s="19">
        <v>7</v>
      </c>
      <c r="V10" s="5">
        <v>5</v>
      </c>
      <c r="W10" s="5">
        <v>8</v>
      </c>
      <c r="X10" s="5">
        <v>5</v>
      </c>
      <c r="Y10" s="5">
        <v>7</v>
      </c>
      <c r="Z10" s="5">
        <v>12</v>
      </c>
      <c r="AA10" s="5">
        <v>11</v>
      </c>
      <c r="AB10" s="5">
        <v>13</v>
      </c>
      <c r="AC10" s="5">
        <v>7</v>
      </c>
      <c r="AD10" s="5">
        <v>16</v>
      </c>
      <c r="AE10" s="5">
        <v>4</v>
      </c>
      <c r="AF10" s="5">
        <v>8</v>
      </c>
      <c r="AG10" s="5">
        <v>6</v>
      </c>
      <c r="AH10" s="5">
        <v>7</v>
      </c>
      <c r="AI10" s="5">
        <v>12</v>
      </c>
      <c r="AJ10" s="5">
        <v>25</v>
      </c>
      <c r="AK10" s="5">
        <v>54</v>
      </c>
    </row>
    <row r="11" spans="1:37" ht="15.75" thickBot="1" x14ac:dyDescent="0.3">
      <c r="A11" s="2" t="s">
        <v>11</v>
      </c>
      <c r="B11" s="23"/>
      <c r="C11" s="5">
        <v>6.7</v>
      </c>
      <c r="D11" s="5">
        <v>2.44</v>
      </c>
      <c r="E11" s="5">
        <v>2.2400000000000002</v>
      </c>
      <c r="F11" s="5">
        <v>1.94</v>
      </c>
      <c r="G11" s="5">
        <v>2.92</v>
      </c>
      <c r="H11" s="5">
        <v>0.38</v>
      </c>
      <c r="I11" s="8">
        <v>0.56000000000000005</v>
      </c>
      <c r="J11" s="5">
        <v>0.73</v>
      </c>
      <c r="K11" s="5">
        <v>4.51</v>
      </c>
      <c r="L11" s="5">
        <v>4.3099999999999996</v>
      </c>
      <c r="M11" s="5">
        <v>0.37</v>
      </c>
      <c r="N11" s="5">
        <v>2.92</v>
      </c>
      <c r="O11" s="5">
        <v>3.97</v>
      </c>
      <c r="P11" s="5">
        <v>4.51</v>
      </c>
      <c r="Q11" s="5">
        <v>0.08</v>
      </c>
      <c r="R11" s="19">
        <v>2.95</v>
      </c>
      <c r="S11" s="19">
        <v>0.54</v>
      </c>
      <c r="T11" s="19">
        <v>1.22</v>
      </c>
      <c r="U11" s="19">
        <v>0.53</v>
      </c>
      <c r="V11" s="5">
        <v>4.9000000000000004</v>
      </c>
      <c r="W11" s="5">
        <v>8.99</v>
      </c>
      <c r="X11" s="5">
        <v>0.37</v>
      </c>
      <c r="Y11" s="5">
        <v>0.68</v>
      </c>
      <c r="Z11" s="5">
        <v>5.96</v>
      </c>
      <c r="AA11" s="5">
        <v>2.4900000000000002</v>
      </c>
      <c r="AB11" s="5">
        <v>4.5999999999999996</v>
      </c>
      <c r="AC11" s="5">
        <v>4.3099999999999996</v>
      </c>
      <c r="AD11" s="5">
        <v>1.55</v>
      </c>
      <c r="AE11" s="5">
        <v>4.5999999999999996</v>
      </c>
      <c r="AF11" s="5">
        <v>6.6</v>
      </c>
      <c r="AG11" s="5">
        <v>4.5999999999999996</v>
      </c>
      <c r="AH11" s="5">
        <v>2.91</v>
      </c>
      <c r="AI11" s="5">
        <v>3.2</v>
      </c>
      <c r="AJ11" s="5">
        <v>0.31</v>
      </c>
      <c r="AK11" s="5">
        <v>0.21</v>
      </c>
    </row>
    <row r="12" spans="1:37" ht="15.75" thickBot="1" x14ac:dyDescent="0.3">
      <c r="A12" s="2" t="s">
        <v>12</v>
      </c>
      <c r="B12" s="23"/>
      <c r="C12" s="5">
        <v>54</v>
      </c>
      <c r="D12" s="5">
        <v>22</v>
      </c>
      <c r="E12" s="5">
        <v>20</v>
      </c>
      <c r="F12" s="5">
        <v>17</v>
      </c>
      <c r="G12" s="5">
        <v>39</v>
      </c>
      <c r="H12" s="5">
        <v>27</v>
      </c>
      <c r="I12" s="8">
        <v>27</v>
      </c>
      <c r="J12" s="5">
        <v>28</v>
      </c>
      <c r="K12" s="5">
        <v>22</v>
      </c>
      <c r="L12" s="5">
        <v>21</v>
      </c>
      <c r="M12" s="5">
        <v>33</v>
      </c>
      <c r="N12" s="5">
        <v>21</v>
      </c>
      <c r="O12" s="5">
        <v>23</v>
      </c>
      <c r="P12" s="5">
        <v>25</v>
      </c>
      <c r="Q12" s="5">
        <v>11</v>
      </c>
      <c r="R12" s="19">
        <v>16</v>
      </c>
      <c r="S12" s="19">
        <v>26</v>
      </c>
      <c r="T12" s="19">
        <v>21</v>
      </c>
      <c r="U12" s="19">
        <v>24</v>
      </c>
      <c r="V12" s="5">
        <v>18</v>
      </c>
      <c r="W12" s="5">
        <v>19</v>
      </c>
      <c r="X12" s="5">
        <v>28</v>
      </c>
      <c r="Y12" s="5">
        <v>18</v>
      </c>
      <c r="Z12" s="5">
        <v>15</v>
      </c>
      <c r="AA12" s="5">
        <v>15</v>
      </c>
      <c r="AB12" s="5">
        <v>17</v>
      </c>
      <c r="AC12" s="5">
        <v>21</v>
      </c>
      <c r="AD12" s="5">
        <v>21</v>
      </c>
      <c r="AE12" s="5">
        <v>18</v>
      </c>
      <c r="AF12" s="5">
        <v>16</v>
      </c>
      <c r="AG12" s="5">
        <v>17</v>
      </c>
      <c r="AH12" s="5">
        <v>20</v>
      </c>
      <c r="AI12" s="5">
        <v>29</v>
      </c>
      <c r="AJ12" s="5">
        <v>25</v>
      </c>
      <c r="AK12" s="5">
        <v>22</v>
      </c>
    </row>
    <row r="13" spans="1:37" ht="15.75" thickBot="1" x14ac:dyDescent="0.3">
      <c r="A13" s="2" t="s">
        <v>13</v>
      </c>
      <c r="B13" s="23"/>
      <c r="C13" s="5">
        <v>139</v>
      </c>
      <c r="D13" s="5">
        <v>203</v>
      </c>
      <c r="E13" s="5">
        <v>184</v>
      </c>
      <c r="F13" s="5">
        <v>158</v>
      </c>
      <c r="G13" s="5">
        <v>490</v>
      </c>
      <c r="H13" s="5">
        <v>261</v>
      </c>
      <c r="I13" s="8">
        <v>170</v>
      </c>
      <c r="J13" s="5">
        <v>201</v>
      </c>
      <c r="K13" s="5">
        <v>186</v>
      </c>
      <c r="L13" s="5">
        <v>212</v>
      </c>
      <c r="M13" s="5">
        <v>270</v>
      </c>
      <c r="N13" s="5">
        <v>201</v>
      </c>
      <c r="O13" s="5">
        <v>275</v>
      </c>
      <c r="P13" s="5">
        <v>307</v>
      </c>
      <c r="Q13" s="5">
        <v>15</v>
      </c>
      <c r="R13" s="19">
        <v>133</v>
      </c>
      <c r="S13" s="19">
        <v>225</v>
      </c>
      <c r="T13" s="19">
        <v>202</v>
      </c>
      <c r="U13" s="19">
        <v>216</v>
      </c>
      <c r="V13" s="5">
        <v>387</v>
      </c>
      <c r="W13" s="5">
        <v>297</v>
      </c>
      <c r="X13" s="5">
        <v>213</v>
      </c>
      <c r="Y13" s="5">
        <v>157</v>
      </c>
      <c r="Z13" s="5">
        <v>177</v>
      </c>
      <c r="AA13" s="5">
        <v>148</v>
      </c>
      <c r="AB13" s="5">
        <v>257</v>
      </c>
      <c r="AC13" s="5">
        <v>212</v>
      </c>
      <c r="AD13" s="5">
        <v>157</v>
      </c>
      <c r="AE13" s="5">
        <v>381</v>
      </c>
      <c r="AF13" s="5">
        <v>245</v>
      </c>
      <c r="AG13" s="5">
        <v>175</v>
      </c>
      <c r="AH13" s="5">
        <v>199</v>
      </c>
      <c r="AI13" s="5">
        <v>226</v>
      </c>
      <c r="AJ13" s="5">
        <v>226</v>
      </c>
      <c r="AK13" s="5">
        <v>244</v>
      </c>
    </row>
    <row r="14" spans="1:37" ht="15.75" thickBot="1" x14ac:dyDescent="0.3">
      <c r="A14" s="2" t="s">
        <v>14</v>
      </c>
      <c r="B14" s="23"/>
      <c r="C14" s="5">
        <v>229</v>
      </c>
      <c r="D14" s="5">
        <v>357</v>
      </c>
      <c r="E14" s="5">
        <v>321</v>
      </c>
      <c r="F14" s="5">
        <v>270</v>
      </c>
      <c r="G14" s="5">
        <v>397</v>
      </c>
      <c r="H14" s="5">
        <v>366</v>
      </c>
      <c r="I14" s="8">
        <v>302</v>
      </c>
      <c r="J14" s="5">
        <v>242</v>
      </c>
      <c r="K14" s="5">
        <v>268</v>
      </c>
      <c r="L14" s="5">
        <v>287</v>
      </c>
      <c r="M14" s="5">
        <v>317</v>
      </c>
      <c r="N14" s="5">
        <v>330</v>
      </c>
      <c r="O14" s="5">
        <v>216</v>
      </c>
      <c r="P14" s="5">
        <v>237</v>
      </c>
      <c r="Q14" s="5">
        <v>163</v>
      </c>
      <c r="R14" s="19">
        <v>315</v>
      </c>
      <c r="S14" s="19">
        <v>374</v>
      </c>
      <c r="T14" s="19">
        <v>341</v>
      </c>
      <c r="U14" s="19">
        <v>358</v>
      </c>
      <c r="V14" s="5">
        <v>313</v>
      </c>
      <c r="W14" s="5">
        <v>230</v>
      </c>
      <c r="X14" s="5">
        <v>334</v>
      </c>
      <c r="Y14" s="5">
        <v>204</v>
      </c>
      <c r="Z14" s="5">
        <v>176</v>
      </c>
      <c r="AA14" s="5">
        <v>237</v>
      </c>
      <c r="AB14" s="5">
        <v>262</v>
      </c>
      <c r="AC14" s="5">
        <v>287</v>
      </c>
      <c r="AD14" s="5">
        <v>222</v>
      </c>
      <c r="AE14" s="5">
        <v>285</v>
      </c>
      <c r="AF14" s="5">
        <v>231</v>
      </c>
      <c r="AG14" s="5">
        <v>316</v>
      </c>
      <c r="AH14" s="5">
        <v>291</v>
      </c>
      <c r="AI14" s="5">
        <v>378</v>
      </c>
      <c r="AJ14" s="5">
        <v>377</v>
      </c>
      <c r="AK14" s="5">
        <v>113</v>
      </c>
    </row>
    <row r="15" spans="1:37" ht="15.75" thickBot="1" x14ac:dyDescent="0.3">
      <c r="A15" s="2" t="s">
        <v>15</v>
      </c>
      <c r="B15" s="23"/>
      <c r="C15" s="5">
        <v>112</v>
      </c>
      <c r="D15" s="5">
        <v>66</v>
      </c>
      <c r="E15" s="5">
        <v>66</v>
      </c>
      <c r="F15" s="5">
        <v>66</v>
      </c>
      <c r="G15" s="5">
        <v>307</v>
      </c>
      <c r="H15" s="5">
        <v>75</v>
      </c>
      <c r="I15" s="8">
        <v>52</v>
      </c>
      <c r="J15" s="5">
        <v>113</v>
      </c>
      <c r="K15" s="5">
        <v>57</v>
      </c>
      <c r="L15" s="5">
        <v>98</v>
      </c>
      <c r="M15" s="5">
        <v>51</v>
      </c>
      <c r="N15" s="5">
        <v>75</v>
      </c>
      <c r="O15" s="5">
        <v>53</v>
      </c>
      <c r="P15" s="5">
        <v>51</v>
      </c>
      <c r="Q15" s="5">
        <v>166</v>
      </c>
      <c r="R15" s="19">
        <v>69</v>
      </c>
      <c r="S15" s="19">
        <v>49</v>
      </c>
      <c r="T15" s="19">
        <v>76</v>
      </c>
      <c r="U15" s="19">
        <v>47</v>
      </c>
      <c r="V15" s="5">
        <v>69</v>
      </c>
      <c r="W15" s="5">
        <v>71</v>
      </c>
      <c r="X15" s="5">
        <v>45</v>
      </c>
      <c r="Y15" s="5">
        <v>81</v>
      </c>
      <c r="Z15" s="5">
        <v>74</v>
      </c>
      <c r="AA15" s="5">
        <v>69</v>
      </c>
      <c r="AB15" s="5">
        <v>182</v>
      </c>
      <c r="AC15" s="5">
        <v>98</v>
      </c>
      <c r="AD15" s="5">
        <v>59</v>
      </c>
      <c r="AE15" s="5">
        <v>59</v>
      </c>
      <c r="AF15" s="5">
        <v>168</v>
      </c>
      <c r="AG15" s="5">
        <v>89</v>
      </c>
      <c r="AH15" s="5">
        <v>72</v>
      </c>
      <c r="AI15" s="5">
        <v>50</v>
      </c>
      <c r="AJ15" s="5">
        <v>51</v>
      </c>
      <c r="AK15" s="5">
        <v>566</v>
      </c>
    </row>
    <row r="16" spans="1:37" ht="15.75" thickBot="1" x14ac:dyDescent="0.3">
      <c r="A16" s="2" t="s">
        <v>16</v>
      </c>
      <c r="B16" s="23"/>
      <c r="C16" s="5">
        <v>91</v>
      </c>
      <c r="D16" s="5">
        <v>5.21</v>
      </c>
      <c r="E16" s="5">
        <v>4.79</v>
      </c>
      <c r="F16" s="5">
        <v>4.18</v>
      </c>
      <c r="G16" s="5">
        <v>1.31</v>
      </c>
      <c r="H16" s="5">
        <v>0.39</v>
      </c>
      <c r="I16" s="8">
        <v>0.33</v>
      </c>
      <c r="J16" s="5">
        <v>1.28</v>
      </c>
      <c r="K16" s="5">
        <v>0.74</v>
      </c>
      <c r="L16" s="5">
        <v>1.7</v>
      </c>
      <c r="M16" s="5">
        <v>0.99</v>
      </c>
      <c r="N16" s="5">
        <v>4.2</v>
      </c>
      <c r="O16" s="5">
        <v>2.42</v>
      </c>
      <c r="P16" s="5">
        <v>2.7</v>
      </c>
      <c r="Q16" s="5">
        <v>0.03</v>
      </c>
      <c r="R16" s="19">
        <v>2.87</v>
      </c>
      <c r="S16" s="19">
        <v>1.8</v>
      </c>
      <c r="T16" s="19">
        <v>3.14</v>
      </c>
      <c r="U16" s="19">
        <v>1.73</v>
      </c>
      <c r="V16" s="5">
        <v>4</v>
      </c>
      <c r="W16" s="5">
        <v>2.67</v>
      </c>
      <c r="X16" s="5">
        <v>0.68</v>
      </c>
      <c r="Y16" s="5">
        <v>1.29</v>
      </c>
      <c r="Z16" s="5">
        <v>6.59</v>
      </c>
      <c r="AA16" s="5">
        <v>2.72</v>
      </c>
      <c r="AB16" s="5">
        <v>1.92</v>
      </c>
      <c r="AC16" s="5">
        <v>1.7</v>
      </c>
      <c r="AD16" s="5">
        <v>3.41</v>
      </c>
      <c r="AE16" s="5">
        <v>3.4</v>
      </c>
      <c r="AF16" s="5">
        <v>1.81</v>
      </c>
      <c r="AG16" s="5">
        <v>1.87</v>
      </c>
      <c r="AH16" s="5">
        <v>3.51</v>
      </c>
      <c r="AI16" s="5">
        <v>0</v>
      </c>
      <c r="AJ16" s="5">
        <v>0.45</v>
      </c>
      <c r="AK16" s="5">
        <v>0.97</v>
      </c>
    </row>
    <row r="17" spans="1:37" ht="15.75" thickBot="1" x14ac:dyDescent="0.3">
      <c r="A17" s="2" t="s">
        <v>17</v>
      </c>
      <c r="B17" s="23"/>
      <c r="C17" s="5">
        <v>4.46</v>
      </c>
      <c r="D17" s="5">
        <v>0.08</v>
      </c>
      <c r="E17" s="5">
        <v>7.1999999999999995E-2</v>
      </c>
      <c r="F17" s="5">
        <v>6.0999999999999999E-2</v>
      </c>
      <c r="G17" s="5">
        <v>0.186</v>
      </c>
      <c r="H17" s="5">
        <v>6.3E-2</v>
      </c>
      <c r="I17" s="8">
        <v>7.4999999999999997E-2</v>
      </c>
      <c r="J17" s="5">
        <v>7.0000000000000007E-2</v>
      </c>
      <c r="K17" s="5">
        <v>0.33</v>
      </c>
      <c r="L17" s="5">
        <v>0.39600000000000002</v>
      </c>
      <c r="M17" s="5">
        <v>7.1999999999999995E-2</v>
      </c>
      <c r="N17" s="5">
        <v>0.14000000000000001</v>
      </c>
      <c r="O17" s="5">
        <v>0.50700000000000001</v>
      </c>
      <c r="P17" s="5">
        <v>0.59399999999999997</v>
      </c>
      <c r="Q17" s="5">
        <v>2.3E-2</v>
      </c>
      <c r="R17" s="19">
        <v>0.17</v>
      </c>
      <c r="S17" s="19">
        <v>5.8000000000000003E-2</v>
      </c>
      <c r="T17" s="19">
        <v>9.7000000000000003E-2</v>
      </c>
      <c r="U17" s="19">
        <v>5.6000000000000001E-2</v>
      </c>
      <c r="V17" s="5">
        <v>9.76</v>
      </c>
      <c r="W17" s="5">
        <v>0.49199999999999999</v>
      </c>
      <c r="X17" s="5">
        <v>3.6999999999999998E-2</v>
      </c>
      <c r="Y17" s="5">
        <v>5.3999999999999999E-2</v>
      </c>
      <c r="Z17" s="5">
        <v>0.34599999999999997</v>
      </c>
      <c r="AA17" s="5">
        <v>0.11600000000000001</v>
      </c>
      <c r="AB17" s="5">
        <v>0.42599999999999999</v>
      </c>
      <c r="AC17" s="5">
        <v>0.39600000000000002</v>
      </c>
      <c r="AD17" s="5">
        <v>0.10100000000000001</v>
      </c>
      <c r="AE17" s="5">
        <v>11.4</v>
      </c>
      <c r="AF17" s="5">
        <v>0.36099999999999999</v>
      </c>
      <c r="AG17" s="5">
        <v>0.39700000000000002</v>
      </c>
      <c r="AH17" s="5">
        <v>0.128</v>
      </c>
      <c r="AI17" s="6">
        <v>0</v>
      </c>
      <c r="AJ17" s="5">
        <v>4.5999999999999999E-2</v>
      </c>
      <c r="AK17" s="5">
        <v>0.182</v>
      </c>
    </row>
    <row r="18" spans="1:37" s="16" customFormat="1" ht="15.75" thickBot="1" x14ac:dyDescent="0.3">
      <c r="A18" s="12" t="s">
        <v>70</v>
      </c>
      <c r="B18" s="25"/>
      <c r="C18" s="5">
        <v>0.45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8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9">
        <v>0</v>
      </c>
      <c r="S18" s="19">
        <v>0</v>
      </c>
      <c r="T18" s="19">
        <v>0</v>
      </c>
      <c r="U18" s="19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14">
        <v>0</v>
      </c>
      <c r="AJ18" s="5">
        <v>0</v>
      </c>
      <c r="AK18" s="5">
        <v>0</v>
      </c>
    </row>
    <row r="19" spans="1:37" ht="15.75" thickBot="1" x14ac:dyDescent="0.3">
      <c r="A19" s="2" t="s">
        <v>19</v>
      </c>
      <c r="B19" s="23"/>
      <c r="C19" s="5">
        <v>35.799999999999997</v>
      </c>
      <c r="D19" s="5">
        <v>17.7</v>
      </c>
      <c r="E19" s="5">
        <v>16.600000000000001</v>
      </c>
      <c r="F19" s="5">
        <v>15</v>
      </c>
      <c r="G19" s="5">
        <v>52.7</v>
      </c>
      <c r="H19" s="5">
        <v>31.4</v>
      </c>
      <c r="I19" s="8">
        <v>42</v>
      </c>
      <c r="J19" s="5">
        <v>22.7</v>
      </c>
      <c r="K19" s="5">
        <v>13.9</v>
      </c>
      <c r="L19" s="5">
        <v>21.8</v>
      </c>
      <c r="M19" s="5">
        <v>12.6</v>
      </c>
      <c r="N19" s="5">
        <v>10</v>
      </c>
      <c r="O19" s="5">
        <v>16.600000000000001</v>
      </c>
      <c r="P19" s="5">
        <v>17.399999999999999</v>
      </c>
      <c r="Q19" s="5">
        <v>20</v>
      </c>
      <c r="R19" s="19">
        <v>9.4</v>
      </c>
      <c r="S19" s="19">
        <v>27.7</v>
      </c>
      <c r="T19" s="19">
        <v>29.5</v>
      </c>
      <c r="U19" s="19">
        <v>26.5</v>
      </c>
      <c r="V19" s="5">
        <v>39.700000000000003</v>
      </c>
      <c r="W19" s="5">
        <v>54.6</v>
      </c>
      <c r="X19" s="5">
        <v>22.8</v>
      </c>
      <c r="Y19" s="5">
        <v>18.899999999999999</v>
      </c>
      <c r="Z19" s="5">
        <v>4.3</v>
      </c>
      <c r="AA19" s="5">
        <v>25.5</v>
      </c>
      <c r="AB19" s="5">
        <v>141</v>
      </c>
      <c r="AC19" s="5">
        <v>21.8</v>
      </c>
      <c r="AD19" s="5">
        <v>18.8</v>
      </c>
      <c r="AE19" s="5">
        <v>11.1</v>
      </c>
      <c r="AF19" s="5">
        <v>93.6</v>
      </c>
      <c r="AG19" s="5">
        <v>32</v>
      </c>
      <c r="AH19" s="5">
        <v>33</v>
      </c>
      <c r="AI19" s="5">
        <v>9.4</v>
      </c>
      <c r="AJ19" s="5">
        <v>23.6</v>
      </c>
      <c r="AK19" s="5">
        <v>29.6</v>
      </c>
    </row>
    <row r="20" spans="1:37" ht="15.75" thickBot="1" x14ac:dyDescent="0.3">
      <c r="A20" s="2" t="s">
        <v>20</v>
      </c>
      <c r="B20" s="23"/>
      <c r="C20" s="5">
        <v>0.15</v>
      </c>
      <c r="D20" s="5">
        <v>4.1000000000000002E-2</v>
      </c>
      <c r="E20" s="5">
        <v>4.2000000000000003E-2</v>
      </c>
      <c r="F20" s="5">
        <v>4.2999999999999997E-2</v>
      </c>
      <c r="G20" s="5">
        <v>0.08</v>
      </c>
      <c r="H20" s="5">
        <v>0.08</v>
      </c>
      <c r="I20" s="5">
        <v>0.08</v>
      </c>
      <c r="J20" s="5">
        <v>4.2000000000000003E-2</v>
      </c>
      <c r="K20" s="5">
        <v>0.41599999999999998</v>
      </c>
      <c r="L20" s="5">
        <v>0.23799999999999999</v>
      </c>
      <c r="M20" s="5">
        <v>0.14000000000000001</v>
      </c>
      <c r="N20" s="5">
        <v>0.54700000000000004</v>
      </c>
      <c r="O20" s="5">
        <v>0.24399999999999999</v>
      </c>
      <c r="P20" s="5">
        <v>0.28299999999999997</v>
      </c>
      <c r="Q20" s="5">
        <v>4.0000000000000001E-3</v>
      </c>
      <c r="R20" s="19">
        <v>0.125</v>
      </c>
      <c r="S20" s="19">
        <v>0.443</v>
      </c>
      <c r="T20" s="19">
        <v>0.88400000000000001</v>
      </c>
      <c r="U20" s="19">
        <v>0.42599999999999999</v>
      </c>
      <c r="V20" s="5">
        <v>0.189</v>
      </c>
      <c r="W20" s="5">
        <v>0.30499999999999999</v>
      </c>
      <c r="X20" s="5">
        <v>9.4E-2</v>
      </c>
      <c r="Y20" s="5">
        <v>7.2999999999999995E-2</v>
      </c>
      <c r="Z20" s="5">
        <v>0.152</v>
      </c>
      <c r="AA20" s="5">
        <v>2.8000000000000001E-2</v>
      </c>
      <c r="AB20" s="5">
        <v>0.35699999999999998</v>
      </c>
      <c r="AC20" s="5">
        <v>0.23799999999999999</v>
      </c>
      <c r="AD20" s="5">
        <v>0.11</v>
      </c>
      <c r="AE20" s="5">
        <v>1.21</v>
      </c>
      <c r="AF20" s="5">
        <v>0.41299999999999998</v>
      </c>
      <c r="AG20" s="5">
        <v>0.37</v>
      </c>
      <c r="AH20" s="5">
        <v>0.182</v>
      </c>
      <c r="AI20" s="5">
        <v>0.03</v>
      </c>
      <c r="AJ20" s="5">
        <v>0.12</v>
      </c>
      <c r="AK20" s="5">
        <v>0.02</v>
      </c>
    </row>
    <row r="21" spans="1:37" ht="15.75" thickBot="1" x14ac:dyDescent="0.3">
      <c r="A21" s="2" t="s">
        <v>21</v>
      </c>
      <c r="B21" s="23"/>
      <c r="C21" s="5">
        <v>0.16600000000000001</v>
      </c>
      <c r="D21" s="5">
        <v>0.151</v>
      </c>
      <c r="E21" s="5">
        <v>0.151</v>
      </c>
      <c r="F21" s="5">
        <v>0.151</v>
      </c>
      <c r="G21" s="5">
        <v>0.22700000000000001</v>
      </c>
      <c r="H21" s="5">
        <v>0.105</v>
      </c>
      <c r="I21" s="5">
        <v>0.105</v>
      </c>
      <c r="J21" s="5">
        <v>0.14499999999999999</v>
      </c>
      <c r="K21" s="5">
        <v>0.31</v>
      </c>
      <c r="L21" s="5">
        <v>0.90600000000000003</v>
      </c>
      <c r="M21" s="5">
        <v>0.12</v>
      </c>
      <c r="N21" s="5">
        <v>0.28699999999999998</v>
      </c>
      <c r="O21" s="5">
        <v>0.26</v>
      </c>
      <c r="P21" s="5">
        <v>0.28499999999999998</v>
      </c>
      <c r="Q21" s="5">
        <v>0.439</v>
      </c>
      <c r="R21" s="19">
        <v>0.34</v>
      </c>
      <c r="S21" s="19">
        <v>0.187</v>
      </c>
      <c r="T21" s="19">
        <v>0.314</v>
      </c>
      <c r="U21" s="19">
        <v>0.18099999999999999</v>
      </c>
      <c r="V21" s="5">
        <v>2.76</v>
      </c>
      <c r="W21" s="5">
        <v>1.78</v>
      </c>
      <c r="X21" s="5">
        <v>0.17699999999999999</v>
      </c>
      <c r="Y21" s="5">
        <v>0.14499999999999999</v>
      </c>
      <c r="Z21" s="5">
        <v>0.72799999999999998</v>
      </c>
      <c r="AA21" s="5">
        <v>0.23100000000000001</v>
      </c>
      <c r="AB21" s="5">
        <v>2.84</v>
      </c>
      <c r="AC21" s="5">
        <v>0.90600000000000003</v>
      </c>
      <c r="AD21" s="5">
        <v>0.21</v>
      </c>
      <c r="AE21" s="5">
        <v>4.21</v>
      </c>
      <c r="AF21" s="5">
        <v>1.28</v>
      </c>
      <c r="AG21" s="5">
        <v>0.99</v>
      </c>
      <c r="AH21" s="5">
        <v>0.26700000000000002</v>
      </c>
      <c r="AI21" s="5">
        <v>0.06</v>
      </c>
      <c r="AJ21" s="5">
        <v>0.09</v>
      </c>
      <c r="AK21" s="5">
        <v>1.4999999999999999E-2</v>
      </c>
    </row>
    <row r="22" spans="1:37" ht="15.75" thickBot="1" x14ac:dyDescent="0.3">
      <c r="A22" s="2" t="s">
        <v>22</v>
      </c>
      <c r="B22" s="23"/>
      <c r="C22" s="5">
        <v>1.24</v>
      </c>
      <c r="D22" s="5">
        <v>5.66</v>
      </c>
      <c r="E22" s="5">
        <v>5.07</v>
      </c>
      <c r="F22" s="5">
        <v>4.2300000000000004</v>
      </c>
      <c r="G22" s="5">
        <v>5.24</v>
      </c>
      <c r="H22" s="5">
        <v>8</v>
      </c>
      <c r="I22" s="5">
        <v>8</v>
      </c>
      <c r="J22" s="5">
        <v>9.92</v>
      </c>
      <c r="K22" s="5">
        <v>3.44</v>
      </c>
      <c r="L22" s="5">
        <v>7.53</v>
      </c>
      <c r="M22" s="5">
        <v>3</v>
      </c>
      <c r="N22" s="5">
        <v>5.7</v>
      </c>
      <c r="O22" s="5">
        <v>7.54</v>
      </c>
      <c r="P22" s="5">
        <v>8.1999999999999993</v>
      </c>
      <c r="Q22" s="5">
        <v>0.105</v>
      </c>
      <c r="R22" s="19">
        <v>4.24</v>
      </c>
      <c r="S22" s="19">
        <v>5.74</v>
      </c>
      <c r="T22" s="19">
        <v>4.28</v>
      </c>
      <c r="U22" s="19">
        <v>5.57</v>
      </c>
      <c r="V22" s="5">
        <v>13.2</v>
      </c>
      <c r="W22" s="5">
        <v>9.73</v>
      </c>
      <c r="X22" s="5">
        <v>9.6</v>
      </c>
      <c r="Y22" s="5">
        <v>4.62</v>
      </c>
      <c r="Z22" s="5">
        <v>4.88</v>
      </c>
      <c r="AA22" s="5">
        <v>3.68</v>
      </c>
      <c r="AB22" s="5">
        <v>8.0299999999999994</v>
      </c>
      <c r="AC22" s="5">
        <v>7.53</v>
      </c>
      <c r="AD22" s="5">
        <v>5.96</v>
      </c>
      <c r="AE22" s="5">
        <v>13.7</v>
      </c>
      <c r="AF22" s="5">
        <v>8.43</v>
      </c>
      <c r="AG22" s="5">
        <v>6.14</v>
      </c>
      <c r="AH22" s="5">
        <v>4.38</v>
      </c>
      <c r="AI22" s="5">
        <v>6.5</v>
      </c>
      <c r="AJ22" s="5">
        <v>5.57</v>
      </c>
      <c r="AK22" s="5">
        <v>1.78</v>
      </c>
    </row>
    <row r="23" spans="1:37" ht="15.75" thickBot="1" x14ac:dyDescent="0.3">
      <c r="A23" s="2" t="s">
        <v>23</v>
      </c>
      <c r="B23" s="23"/>
      <c r="C23" s="5">
        <v>0.18</v>
      </c>
      <c r="D23" s="5">
        <v>0.67300000000000004</v>
      </c>
      <c r="E23" s="5">
        <v>0.60099999999999998</v>
      </c>
      <c r="F23" s="5">
        <v>0.498</v>
      </c>
      <c r="G23" s="5">
        <v>0.64200000000000002</v>
      </c>
      <c r="H23" s="5">
        <v>1.03</v>
      </c>
      <c r="I23" s="5">
        <v>1.03</v>
      </c>
      <c r="J23" s="5">
        <v>0.77500000000000002</v>
      </c>
      <c r="K23" s="5">
        <v>0.77</v>
      </c>
      <c r="L23" s="5">
        <v>1.79</v>
      </c>
      <c r="M23" s="5">
        <v>0.75</v>
      </c>
      <c r="N23" s="5">
        <v>0.69</v>
      </c>
      <c r="O23" s="5">
        <v>0.77200000000000002</v>
      </c>
      <c r="P23" s="5">
        <v>0.78700000000000003</v>
      </c>
      <c r="Q23" s="5">
        <v>0.19</v>
      </c>
      <c r="R23" s="19">
        <v>0.65300000000000002</v>
      </c>
      <c r="S23" s="19">
        <v>0.745</v>
      </c>
      <c r="T23" s="19">
        <v>0.82199999999999995</v>
      </c>
      <c r="U23" s="19">
        <v>0.72199999999999998</v>
      </c>
      <c r="V23" s="5">
        <v>7.17</v>
      </c>
      <c r="W23" s="5">
        <v>6.23</v>
      </c>
      <c r="X23" s="5">
        <v>1.5</v>
      </c>
      <c r="Y23" s="5">
        <v>0.19</v>
      </c>
      <c r="Z23" s="5">
        <v>2.56</v>
      </c>
      <c r="AA23" s="5">
        <v>0.63100000000000001</v>
      </c>
      <c r="AB23" s="5">
        <v>3.97</v>
      </c>
      <c r="AC23" s="5">
        <v>1.79</v>
      </c>
      <c r="AD23" s="5">
        <v>0.65</v>
      </c>
      <c r="AE23" s="5">
        <v>5.57</v>
      </c>
      <c r="AF23" s="5">
        <v>3.21</v>
      </c>
      <c r="AG23" s="5">
        <v>2.63</v>
      </c>
      <c r="AH23" s="5">
        <v>1.08</v>
      </c>
      <c r="AI23" s="6">
        <v>0</v>
      </c>
      <c r="AJ23" s="5">
        <v>1.67</v>
      </c>
      <c r="AK23" s="5">
        <v>0.31</v>
      </c>
    </row>
    <row r="24" spans="1:37" ht="15.75" thickBot="1" x14ac:dyDescent="0.3">
      <c r="A24" s="2" t="s">
        <v>24</v>
      </c>
      <c r="B24" s="23"/>
      <c r="C24" s="5">
        <v>9.5000000000000001E-2</v>
      </c>
      <c r="D24" s="5">
        <v>0.40100000000000002</v>
      </c>
      <c r="E24" s="5">
        <v>0.36899999999999999</v>
      </c>
      <c r="F24" s="5">
        <v>0.32300000000000001</v>
      </c>
      <c r="G24" s="5">
        <v>0.16700000000000001</v>
      </c>
      <c r="H24" s="5">
        <v>0.61099999999999999</v>
      </c>
      <c r="I24" s="5">
        <v>0.61099999999999999</v>
      </c>
      <c r="J24" s="5">
        <v>0.81299999999999994</v>
      </c>
      <c r="K24" s="5">
        <v>0.63</v>
      </c>
      <c r="L24" s="5">
        <v>0.27900000000000003</v>
      </c>
      <c r="M24" s="5">
        <v>0.3</v>
      </c>
      <c r="N24" s="5">
        <v>0.46400000000000002</v>
      </c>
      <c r="O24" s="5">
        <v>0.6</v>
      </c>
      <c r="P24" s="5">
        <v>0.53</v>
      </c>
      <c r="Q24" s="5">
        <v>5.0000000000000001E-3</v>
      </c>
      <c r="R24" s="19">
        <v>0.31</v>
      </c>
      <c r="S24" s="19">
        <v>0.755</v>
      </c>
      <c r="T24" s="19">
        <v>0.41499999999999998</v>
      </c>
      <c r="U24" s="19">
        <v>0.71799999999999997</v>
      </c>
      <c r="V24" s="5">
        <v>1.08</v>
      </c>
      <c r="W24" s="5">
        <v>0.85299999999999998</v>
      </c>
      <c r="X24" s="5">
        <v>0.81100000000000005</v>
      </c>
      <c r="Y24" s="5">
        <v>0.34699999999999998</v>
      </c>
      <c r="Z24" s="5">
        <v>0.36</v>
      </c>
      <c r="AA24" s="5">
        <v>0.112</v>
      </c>
      <c r="AB24" s="5">
        <v>0.66500000000000004</v>
      </c>
      <c r="AC24" s="5">
        <v>0.27900000000000003</v>
      </c>
      <c r="AD24" s="5">
        <v>0.13</v>
      </c>
      <c r="AE24" s="5">
        <v>0.218</v>
      </c>
      <c r="AF24" s="5">
        <v>0.17299999999999999</v>
      </c>
      <c r="AG24" s="5">
        <v>0.39</v>
      </c>
      <c r="AH24" s="5">
        <v>0.47499999999999998</v>
      </c>
      <c r="AI24" s="6">
        <v>0</v>
      </c>
      <c r="AJ24" s="5">
        <v>0.34</v>
      </c>
      <c r="AK24" s="5">
        <v>0.161</v>
      </c>
    </row>
    <row r="25" spans="1:37" ht="15.75" thickBot="1" x14ac:dyDescent="0.3">
      <c r="A25" s="2" t="s">
        <v>25</v>
      </c>
      <c r="B25" s="23"/>
      <c r="C25" s="5">
        <v>9</v>
      </c>
      <c r="D25" s="5">
        <v>4</v>
      </c>
      <c r="E25" s="5">
        <v>6</v>
      </c>
      <c r="F25" s="5">
        <v>7</v>
      </c>
      <c r="G25" s="5">
        <v>10</v>
      </c>
      <c r="H25" s="5">
        <v>4</v>
      </c>
      <c r="I25" s="5">
        <v>4</v>
      </c>
      <c r="J25" s="5">
        <v>7</v>
      </c>
      <c r="K25" s="5">
        <v>25</v>
      </c>
      <c r="L25" s="5">
        <v>3</v>
      </c>
      <c r="M25" s="5">
        <v>15</v>
      </c>
      <c r="N25" s="5">
        <v>4</v>
      </c>
      <c r="O25" s="5">
        <v>8</v>
      </c>
      <c r="P25" s="5">
        <v>7</v>
      </c>
      <c r="Q25" s="5">
        <v>4</v>
      </c>
      <c r="R25" s="19">
        <v>7</v>
      </c>
      <c r="S25" s="19">
        <v>0</v>
      </c>
      <c r="T25" s="19">
        <v>5</v>
      </c>
      <c r="U25" s="19">
        <v>0</v>
      </c>
      <c r="V25" s="5">
        <v>290</v>
      </c>
      <c r="W25" s="5">
        <v>588</v>
      </c>
      <c r="X25" s="5">
        <v>9</v>
      </c>
      <c r="Y25" s="5">
        <v>3</v>
      </c>
      <c r="Z25" s="5">
        <v>72</v>
      </c>
      <c r="AA25" s="5">
        <v>5</v>
      </c>
      <c r="AB25" s="5">
        <v>98</v>
      </c>
      <c r="AC25" s="5">
        <v>3</v>
      </c>
      <c r="AD25" s="5">
        <v>18</v>
      </c>
      <c r="AE25" s="5">
        <v>0</v>
      </c>
      <c r="AF25" s="6">
        <v>0</v>
      </c>
      <c r="AG25" s="5">
        <v>2</v>
      </c>
      <c r="AH25" s="5">
        <v>7</v>
      </c>
      <c r="AI25" s="6">
        <v>0</v>
      </c>
      <c r="AJ25" s="5">
        <v>11</v>
      </c>
      <c r="AK25" s="5">
        <v>19</v>
      </c>
    </row>
    <row r="26" spans="1:37" ht="15.75" thickBot="1" x14ac:dyDescent="0.3">
      <c r="A26" s="2" t="s">
        <v>26</v>
      </c>
      <c r="B26" s="23"/>
      <c r="C26" s="5">
        <v>81</v>
      </c>
      <c r="D26" s="5">
        <v>72.8</v>
      </c>
      <c r="E26" s="5">
        <v>66.099999999999994</v>
      </c>
      <c r="F26" s="5">
        <v>56.4</v>
      </c>
      <c r="G26" s="5">
        <v>75</v>
      </c>
      <c r="H26" s="5">
        <v>94.6</v>
      </c>
      <c r="I26" s="5">
        <v>94.6</v>
      </c>
      <c r="J26" s="5">
        <v>61.3</v>
      </c>
      <c r="K26" s="6">
        <v>0</v>
      </c>
      <c r="L26" s="6">
        <v>0</v>
      </c>
      <c r="M26" s="5">
        <v>65</v>
      </c>
      <c r="N26" s="5">
        <v>87.9</v>
      </c>
      <c r="O26" s="6">
        <v>0</v>
      </c>
      <c r="P26" s="6">
        <v>0</v>
      </c>
      <c r="Q26" s="5">
        <v>1.1000000000000001</v>
      </c>
      <c r="R26" s="17">
        <v>0</v>
      </c>
      <c r="S26" s="19">
        <v>59.5</v>
      </c>
      <c r="T26" s="19">
        <v>0</v>
      </c>
      <c r="U26" s="19">
        <v>57.3</v>
      </c>
      <c r="V26" s="5">
        <v>333</v>
      </c>
      <c r="W26" s="5">
        <v>194</v>
      </c>
      <c r="X26" s="5">
        <v>82.1</v>
      </c>
      <c r="Y26" s="5">
        <v>45.7</v>
      </c>
      <c r="Z26" s="5">
        <v>0</v>
      </c>
      <c r="AA26" s="5">
        <v>1.21</v>
      </c>
      <c r="AB26" s="6">
        <v>0</v>
      </c>
      <c r="AC26" s="6">
        <v>0</v>
      </c>
      <c r="AD26" s="5">
        <v>69.3</v>
      </c>
      <c r="AE26" s="5">
        <v>0</v>
      </c>
      <c r="AF26" s="6">
        <v>0</v>
      </c>
      <c r="AG26" s="6">
        <v>0</v>
      </c>
      <c r="AH26" s="6">
        <v>0</v>
      </c>
      <c r="AI26" s="6">
        <v>0</v>
      </c>
      <c r="AJ26" s="5">
        <v>65</v>
      </c>
      <c r="AK26" s="5">
        <v>80.900000000000006</v>
      </c>
    </row>
    <row r="27" spans="1:37" ht="15.75" thickBot="1" x14ac:dyDescent="0.3">
      <c r="A27" s="2" t="s">
        <v>27</v>
      </c>
      <c r="B27" s="23"/>
      <c r="C27" s="5">
        <v>19.100000000000001</v>
      </c>
      <c r="D27" s="5">
        <v>2.2599999999999998</v>
      </c>
      <c r="E27" s="5">
        <v>2.21</v>
      </c>
      <c r="F27" s="5">
        <v>2.14</v>
      </c>
      <c r="G27" s="5">
        <v>8.94</v>
      </c>
      <c r="H27" s="5">
        <v>4.1500000000000004</v>
      </c>
      <c r="I27" s="5">
        <v>4.1500000000000004</v>
      </c>
      <c r="J27" s="5">
        <v>0.63</v>
      </c>
      <c r="K27" s="5">
        <v>0.76</v>
      </c>
      <c r="L27" s="5">
        <v>8.5500000000000007</v>
      </c>
      <c r="M27" s="5">
        <v>1</v>
      </c>
      <c r="N27" s="5">
        <v>1.87</v>
      </c>
      <c r="O27" s="5">
        <v>0.43</v>
      </c>
      <c r="P27" s="5">
        <v>0.47</v>
      </c>
      <c r="Q27" s="5">
        <v>0.09</v>
      </c>
      <c r="R27" s="19">
        <v>3.79</v>
      </c>
      <c r="S27" s="19">
        <v>0.51</v>
      </c>
      <c r="T27" s="19">
        <v>0.84</v>
      </c>
      <c r="U27" s="19">
        <v>0.54</v>
      </c>
      <c r="V27" s="5">
        <v>59.3</v>
      </c>
      <c r="W27" s="5">
        <v>16.600000000000001</v>
      </c>
      <c r="X27" s="5">
        <v>0.21</v>
      </c>
      <c r="Y27" s="5">
        <v>0.62</v>
      </c>
      <c r="Z27" s="5">
        <v>7.29</v>
      </c>
      <c r="AA27" s="5">
        <v>64</v>
      </c>
      <c r="AB27" s="5">
        <v>27.5</v>
      </c>
      <c r="AC27" s="5">
        <v>8.5500000000000007</v>
      </c>
      <c r="AD27" s="5">
        <v>2.31</v>
      </c>
      <c r="AE27" s="5">
        <v>59</v>
      </c>
      <c r="AF27" s="5">
        <v>50.4</v>
      </c>
      <c r="AG27" s="5">
        <v>10.199999999999999</v>
      </c>
      <c r="AH27" s="5">
        <v>4.6100000000000003</v>
      </c>
      <c r="AI27" s="6">
        <v>0</v>
      </c>
      <c r="AJ27" s="5">
        <v>4.3</v>
      </c>
      <c r="AK27" s="5">
        <v>1.1100000000000001</v>
      </c>
    </row>
    <row r="28" spans="1:37" ht="15.75" thickBot="1" x14ac:dyDescent="0.3">
      <c r="A28" s="2" t="s">
        <v>28</v>
      </c>
      <c r="B28" s="23"/>
      <c r="C28" s="5">
        <v>300</v>
      </c>
      <c r="D28" s="5">
        <v>14</v>
      </c>
      <c r="E28" s="5">
        <v>14</v>
      </c>
      <c r="F28" s="5">
        <v>14</v>
      </c>
      <c r="G28" s="5">
        <v>108</v>
      </c>
      <c r="H28" s="5">
        <v>117</v>
      </c>
      <c r="I28" s="5">
        <v>117</v>
      </c>
      <c r="J28" s="5">
        <v>20</v>
      </c>
      <c r="K28" s="5">
        <v>53</v>
      </c>
      <c r="L28" s="5">
        <v>0</v>
      </c>
      <c r="M28" s="5">
        <v>120</v>
      </c>
      <c r="N28" s="5">
        <v>0</v>
      </c>
      <c r="O28" s="5">
        <v>243</v>
      </c>
      <c r="P28" s="5">
        <v>57</v>
      </c>
      <c r="Q28" s="5">
        <v>0</v>
      </c>
      <c r="R28" s="19">
        <v>0</v>
      </c>
      <c r="S28" s="19">
        <v>0</v>
      </c>
      <c r="T28" s="19">
        <v>6</v>
      </c>
      <c r="U28" s="19">
        <v>5</v>
      </c>
      <c r="V28" s="5">
        <v>16900</v>
      </c>
      <c r="W28" s="5">
        <v>11100</v>
      </c>
      <c r="X28" s="5">
        <v>30</v>
      </c>
      <c r="Y28" s="5">
        <v>78</v>
      </c>
      <c r="Z28" s="5">
        <v>30</v>
      </c>
      <c r="AA28" s="5">
        <v>0.33</v>
      </c>
      <c r="AB28" s="5">
        <v>1400</v>
      </c>
      <c r="AC28" s="5">
        <v>0</v>
      </c>
      <c r="AD28" s="5">
        <v>0</v>
      </c>
      <c r="AE28" s="5">
        <v>51400</v>
      </c>
      <c r="AF28" s="5">
        <v>204</v>
      </c>
      <c r="AG28" s="5">
        <v>0</v>
      </c>
      <c r="AH28" s="5">
        <v>0</v>
      </c>
      <c r="AI28" s="6">
        <v>0</v>
      </c>
      <c r="AJ28" s="5">
        <v>280</v>
      </c>
      <c r="AK28" s="5">
        <v>180</v>
      </c>
    </row>
    <row r="29" spans="1:37" ht="15.75" thickBot="1" x14ac:dyDescent="0.3">
      <c r="A29" s="2" t="s">
        <v>30</v>
      </c>
      <c r="B29" s="23"/>
      <c r="C29" s="5">
        <v>0.85</v>
      </c>
      <c r="D29" s="5">
        <v>0.17</v>
      </c>
      <c r="E29" s="5">
        <v>0.17</v>
      </c>
      <c r="F29" s="5">
        <v>0.17</v>
      </c>
      <c r="G29" s="5">
        <v>2.04</v>
      </c>
      <c r="H29" s="5">
        <v>0.4</v>
      </c>
      <c r="I29" s="8">
        <v>0.4</v>
      </c>
      <c r="J29" s="5">
        <v>0.06</v>
      </c>
      <c r="K29" s="6">
        <v>0</v>
      </c>
      <c r="L29" s="5">
        <v>0.22</v>
      </c>
      <c r="M29" s="5">
        <v>0.2</v>
      </c>
      <c r="N29" s="5">
        <v>0.45</v>
      </c>
      <c r="O29" s="6">
        <v>0</v>
      </c>
      <c r="P29" s="6">
        <v>0</v>
      </c>
      <c r="Q29" s="5">
        <v>0</v>
      </c>
      <c r="R29" s="17">
        <v>0</v>
      </c>
      <c r="S29" s="19">
        <v>0.13</v>
      </c>
      <c r="T29" s="19">
        <v>0</v>
      </c>
      <c r="U29" s="19">
        <v>0.12</v>
      </c>
      <c r="V29" s="5">
        <v>0.38</v>
      </c>
      <c r="W29" s="5">
        <v>0.7</v>
      </c>
      <c r="X29" s="5">
        <v>0.56000000000000005</v>
      </c>
      <c r="Y29" s="5">
        <v>0.21</v>
      </c>
      <c r="Z29" s="5">
        <v>0</v>
      </c>
      <c r="AA29" s="5">
        <v>0</v>
      </c>
      <c r="AB29" s="5">
        <v>0.22</v>
      </c>
      <c r="AC29" s="6">
        <v>0</v>
      </c>
      <c r="AD29" s="5">
        <v>0.2</v>
      </c>
      <c r="AE29" s="5">
        <v>0.86</v>
      </c>
      <c r="AF29" s="5">
        <v>0.42</v>
      </c>
      <c r="AG29" s="6">
        <v>0</v>
      </c>
      <c r="AH29" s="5">
        <v>0.24</v>
      </c>
      <c r="AI29" s="6">
        <v>0</v>
      </c>
      <c r="AJ29" s="5">
        <v>2.34</v>
      </c>
      <c r="AK29" s="5">
        <v>1.32</v>
      </c>
    </row>
    <row r="30" spans="1:37" ht="15.75" thickBot="1" x14ac:dyDescent="0.3">
      <c r="A30" s="2" t="s">
        <v>31</v>
      </c>
      <c r="B30" s="23"/>
      <c r="C30" s="5">
        <v>1</v>
      </c>
      <c r="D30" s="5">
        <v>3</v>
      </c>
      <c r="E30" s="5">
        <v>3</v>
      </c>
      <c r="F30" s="5">
        <v>3</v>
      </c>
      <c r="G30" s="5">
        <v>193</v>
      </c>
      <c r="H30" s="5">
        <v>435</v>
      </c>
      <c r="I30" s="8">
        <v>124</v>
      </c>
      <c r="J30" s="5">
        <v>5</v>
      </c>
      <c r="K30" s="6">
        <v>0</v>
      </c>
      <c r="L30" s="6">
        <v>0</v>
      </c>
      <c r="M30" s="5">
        <v>478</v>
      </c>
      <c r="N30" s="5">
        <v>0</v>
      </c>
      <c r="O30" s="6">
        <v>0</v>
      </c>
      <c r="P30" s="6">
        <v>0</v>
      </c>
      <c r="Q30" s="5">
        <v>0</v>
      </c>
      <c r="R30" s="17">
        <v>0</v>
      </c>
      <c r="S30" s="19">
        <v>16</v>
      </c>
      <c r="T30" s="19">
        <v>0</v>
      </c>
      <c r="U30" s="19">
        <v>21</v>
      </c>
      <c r="V30" s="5">
        <v>49</v>
      </c>
      <c r="W30" s="5">
        <v>0</v>
      </c>
      <c r="X30" s="5">
        <v>1</v>
      </c>
      <c r="Y30" s="5">
        <v>3</v>
      </c>
      <c r="Z30" s="5">
        <v>0</v>
      </c>
      <c r="AA30" s="5">
        <v>0</v>
      </c>
      <c r="AB30" s="5">
        <v>45</v>
      </c>
      <c r="AC30" s="5">
        <v>0.22</v>
      </c>
      <c r="AD30" s="5">
        <v>2</v>
      </c>
      <c r="AE30" s="5">
        <v>0</v>
      </c>
      <c r="AF30" s="5">
        <v>5</v>
      </c>
      <c r="AG30" s="6">
        <v>0</v>
      </c>
      <c r="AH30" s="6">
        <v>0</v>
      </c>
      <c r="AI30" s="6">
        <v>0</v>
      </c>
      <c r="AJ30" s="5">
        <v>635</v>
      </c>
      <c r="AK30" s="5">
        <v>2</v>
      </c>
    </row>
    <row r="31" spans="1:37" ht="15.75" thickBot="1" x14ac:dyDescent="0.3">
      <c r="A31" s="2" t="s">
        <v>32</v>
      </c>
      <c r="B31" s="23"/>
      <c r="C31" s="5">
        <v>4.9000000000000002E-2</v>
      </c>
      <c r="D31" s="5">
        <v>0.154</v>
      </c>
      <c r="E31" s="5">
        <v>0.26300000000000001</v>
      </c>
      <c r="F31" s="5">
        <v>0.42</v>
      </c>
      <c r="G31" s="5">
        <v>3.54</v>
      </c>
      <c r="H31" s="5">
        <v>8.1000000000000003E-2</v>
      </c>
      <c r="I31" s="8">
        <v>0.158</v>
      </c>
      <c r="J31" s="5">
        <v>0.2</v>
      </c>
      <c r="K31" s="5">
        <v>0.51</v>
      </c>
      <c r="L31" s="5">
        <v>0.39500000000000002</v>
      </c>
      <c r="M31" s="5">
        <v>0.27200000000000002</v>
      </c>
      <c r="N31" s="5">
        <v>0.22500000000000001</v>
      </c>
      <c r="O31" s="5">
        <v>2.2999999999999998</v>
      </c>
      <c r="P31" s="5">
        <v>0.93</v>
      </c>
      <c r="Q31" s="5">
        <v>0</v>
      </c>
      <c r="R31" s="19">
        <v>0.57999999999999996</v>
      </c>
      <c r="S31" s="19">
        <v>0.34899999999999998</v>
      </c>
      <c r="T31" s="19">
        <v>0.62</v>
      </c>
      <c r="U31" s="19">
        <v>0.91300000000000003</v>
      </c>
      <c r="V31" s="5">
        <v>0.29899999999999999</v>
      </c>
      <c r="W31" s="5">
        <v>0.47499999999999998</v>
      </c>
      <c r="X31" s="5">
        <v>0.31900000000000001</v>
      </c>
      <c r="Y31" s="5">
        <v>3.1</v>
      </c>
      <c r="Z31" s="5">
        <v>1.91</v>
      </c>
      <c r="AA31" s="5">
        <v>0.246</v>
      </c>
      <c r="AB31" s="5">
        <v>0.29199999999999998</v>
      </c>
      <c r="AC31" s="5">
        <v>0.39500000000000002</v>
      </c>
      <c r="AD31" s="5">
        <v>1.36</v>
      </c>
      <c r="AE31" s="5">
        <v>0.20399999999999999</v>
      </c>
      <c r="AF31" s="5">
        <v>0.16600000000000001</v>
      </c>
      <c r="AG31" s="5">
        <v>0.24</v>
      </c>
      <c r="AH31" s="5">
        <v>0.77700000000000002</v>
      </c>
      <c r="AI31" s="5">
        <v>0.36</v>
      </c>
      <c r="AJ31" s="5">
        <v>0.49199999999999999</v>
      </c>
      <c r="AK31" s="5">
        <v>9.5000000000000001E-2</v>
      </c>
    </row>
    <row r="32" spans="1:37" ht="15.75" thickBot="1" x14ac:dyDescent="0.3">
      <c r="A32" s="2" t="s">
        <v>33</v>
      </c>
      <c r="B32" s="23"/>
      <c r="C32" s="5">
        <v>3.6999999999999998E-2</v>
      </c>
      <c r="D32" s="5">
        <v>3.2000000000000001E-2</v>
      </c>
      <c r="E32" s="5">
        <v>4.5999999999999999E-2</v>
      </c>
      <c r="F32" s="5">
        <v>6.5000000000000002E-2</v>
      </c>
      <c r="G32" s="5">
        <v>0.498</v>
      </c>
      <c r="H32" s="5">
        <v>4.7E-2</v>
      </c>
      <c r="I32" s="8">
        <v>3.3000000000000002E-2</v>
      </c>
      <c r="J32" s="5">
        <v>8.9999999999999993E-3</v>
      </c>
      <c r="K32" s="5">
        <v>7.0000000000000007E-2</v>
      </c>
      <c r="L32" s="5">
        <v>1.6E-2</v>
      </c>
      <c r="M32" s="5">
        <v>0.183</v>
      </c>
      <c r="N32" s="5">
        <v>0.104</v>
      </c>
      <c r="O32" s="5">
        <v>0.42</v>
      </c>
      <c r="P32" s="5">
        <v>0.02</v>
      </c>
      <c r="Q32" s="5">
        <v>0</v>
      </c>
      <c r="R32" s="19">
        <v>0</v>
      </c>
      <c r="S32" s="19">
        <v>1.2999999999999999E-2</v>
      </c>
      <c r="T32" s="19">
        <v>0.03</v>
      </c>
      <c r="U32" s="19">
        <v>4.1000000000000002E-2</v>
      </c>
      <c r="V32" s="5">
        <v>1.6E-2</v>
      </c>
      <c r="W32" s="5">
        <v>1.2E-2</v>
      </c>
      <c r="X32" s="5">
        <v>1.2999999999999999E-2</v>
      </c>
      <c r="Y32" s="5">
        <v>0.16200000000000001</v>
      </c>
      <c r="Z32" s="5">
        <v>7.0000000000000007E-2</v>
      </c>
      <c r="AA32" s="5">
        <v>3.0000000000000001E-3</v>
      </c>
      <c r="AB32" s="5">
        <v>1.2999999999999999E-2</v>
      </c>
      <c r="AC32" s="5">
        <v>1.6E-2</v>
      </c>
      <c r="AD32" s="5">
        <v>0.42</v>
      </c>
      <c r="AE32" s="5">
        <v>0.14699999999999999</v>
      </c>
      <c r="AF32" s="5">
        <v>0.05</v>
      </c>
      <c r="AG32" s="5">
        <v>0.13</v>
      </c>
      <c r="AH32" s="5">
        <v>5.6000000000000001E-2</v>
      </c>
      <c r="AI32" s="5">
        <v>0.09</v>
      </c>
      <c r="AJ32" s="5">
        <v>6.7000000000000004E-2</v>
      </c>
      <c r="AK32" s="5">
        <v>6.0000000000000001E-3</v>
      </c>
    </row>
    <row r="33" spans="1:37" ht="15.75" thickBot="1" x14ac:dyDescent="0.3">
      <c r="A33" s="2" t="s">
        <v>34</v>
      </c>
      <c r="B33" s="23"/>
      <c r="C33" s="5">
        <v>0.21099999999999999</v>
      </c>
      <c r="D33" s="5">
        <v>0</v>
      </c>
      <c r="E33" s="5">
        <v>0</v>
      </c>
      <c r="F33" s="5">
        <v>0</v>
      </c>
      <c r="G33" s="5">
        <v>0.47299999999999998</v>
      </c>
      <c r="H33" s="5">
        <v>0.182</v>
      </c>
      <c r="I33" s="8">
        <v>5.0000000000000001E-3</v>
      </c>
      <c r="J33" s="5">
        <v>0</v>
      </c>
      <c r="K33" s="5">
        <v>0</v>
      </c>
      <c r="L33" s="5">
        <v>0</v>
      </c>
      <c r="M33" s="5">
        <v>0.317</v>
      </c>
      <c r="N33" s="5">
        <v>0</v>
      </c>
      <c r="O33" s="5">
        <v>0.01</v>
      </c>
      <c r="P33" s="5">
        <v>0.01</v>
      </c>
      <c r="Q33" s="5">
        <v>0</v>
      </c>
      <c r="R33" s="19">
        <v>0</v>
      </c>
      <c r="S33" s="19">
        <v>0</v>
      </c>
      <c r="T33" s="19">
        <v>0</v>
      </c>
      <c r="U33" s="19">
        <v>0</v>
      </c>
      <c r="V33" s="5">
        <v>0</v>
      </c>
      <c r="W33" s="5">
        <v>0</v>
      </c>
      <c r="X33" s="5">
        <v>3.0000000000000001E-3</v>
      </c>
      <c r="Y33" s="5">
        <v>4.0000000000000001E-3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0.129</v>
      </c>
      <c r="AF33" s="5">
        <v>9.2999999999999999E-2</v>
      </c>
      <c r="AG33" s="5">
        <v>0.04</v>
      </c>
      <c r="AH33" s="6">
        <v>0</v>
      </c>
      <c r="AI33" s="6">
        <v>0</v>
      </c>
      <c r="AJ33" s="5">
        <v>0.217</v>
      </c>
      <c r="AK33" s="5">
        <v>6.8000000000000005E-2</v>
      </c>
    </row>
    <row r="34" spans="1:37" ht="15.75" thickBot="1" x14ac:dyDescent="0.3">
      <c r="A34" s="2" t="s">
        <v>35</v>
      </c>
      <c r="B34" s="23"/>
      <c r="C34" s="5">
        <v>0.22800000000000001</v>
      </c>
      <c r="D34" s="5">
        <v>0</v>
      </c>
      <c r="E34" s="5">
        <v>0</v>
      </c>
      <c r="F34" s="5">
        <v>0</v>
      </c>
      <c r="G34" s="5">
        <v>0.50900000000000001</v>
      </c>
      <c r="H34" s="5">
        <v>0.33300000000000002</v>
      </c>
      <c r="I34" s="8">
        <v>8.5999999999999993E-2</v>
      </c>
      <c r="J34" s="5">
        <v>3.0000000000000001E-3</v>
      </c>
      <c r="K34" s="5">
        <v>0</v>
      </c>
      <c r="L34" s="5">
        <v>0</v>
      </c>
      <c r="M34" s="5">
        <v>0.94099999999999995</v>
      </c>
      <c r="N34" s="5">
        <v>0</v>
      </c>
      <c r="O34" s="5">
        <v>0</v>
      </c>
      <c r="P34" s="5">
        <v>0</v>
      </c>
      <c r="Q34" s="5">
        <v>0</v>
      </c>
      <c r="R34" s="19">
        <v>0</v>
      </c>
      <c r="S34" s="19">
        <v>0</v>
      </c>
      <c r="T34" s="19">
        <v>0</v>
      </c>
      <c r="U34" s="19">
        <v>0</v>
      </c>
      <c r="V34" s="5">
        <v>0</v>
      </c>
      <c r="W34" s="5">
        <v>0</v>
      </c>
      <c r="X34" s="5">
        <v>4.0000000000000001E-3</v>
      </c>
      <c r="Y34" s="5">
        <v>7.0000000000000001E-3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0.16300000000000001</v>
      </c>
      <c r="AF34" s="5">
        <v>3.5999999999999997E-2</v>
      </c>
      <c r="AG34" s="5">
        <v>0.03</v>
      </c>
      <c r="AH34" s="6">
        <v>0</v>
      </c>
      <c r="AI34" s="6">
        <v>0</v>
      </c>
      <c r="AJ34" s="5">
        <v>0.51600000000000001</v>
      </c>
      <c r="AK34" s="5">
        <v>7.0000000000000007E-2</v>
      </c>
    </row>
    <row r="35" spans="1:37" ht="15.75" thickBot="1" x14ac:dyDescent="0.3">
      <c r="A35" s="2" t="s">
        <v>36</v>
      </c>
      <c r="B35" s="23"/>
      <c r="C35" s="5">
        <v>7.9000000000000001E-2</v>
      </c>
      <c r="D35" s="5">
        <v>0.112</v>
      </c>
      <c r="E35" s="5">
        <v>0.10199999999999999</v>
      </c>
      <c r="F35" s="5">
        <v>8.6999999999999994E-2</v>
      </c>
      <c r="G35" s="5">
        <v>0.27600000000000002</v>
      </c>
      <c r="H35" s="5">
        <v>0.221</v>
      </c>
      <c r="I35" s="5">
        <v>0.221</v>
      </c>
      <c r="J35" s="5">
        <v>0.252</v>
      </c>
      <c r="K35" s="5">
        <v>0.27600000000000002</v>
      </c>
      <c r="L35" s="5">
        <v>0</v>
      </c>
      <c r="M35" s="5">
        <v>0.214</v>
      </c>
      <c r="N35" s="5">
        <v>0.192</v>
      </c>
      <c r="O35" s="5">
        <v>0.28799999999999998</v>
      </c>
      <c r="P35" s="5">
        <v>0.34100000000000003</v>
      </c>
      <c r="Q35" s="5">
        <v>0.125</v>
      </c>
      <c r="R35" s="19">
        <v>0.114</v>
      </c>
      <c r="S35" s="19">
        <v>0.23599999999999999</v>
      </c>
      <c r="T35" s="19">
        <v>0.248</v>
      </c>
      <c r="U35" s="19">
        <v>0.22500000000000001</v>
      </c>
      <c r="V35" s="5">
        <v>0.26300000000000001</v>
      </c>
      <c r="W35" s="5">
        <v>0.17599999999999999</v>
      </c>
      <c r="X35" s="5">
        <v>0.28299999999999997</v>
      </c>
      <c r="Y35" s="5">
        <v>0.16700000000000001</v>
      </c>
      <c r="Z35" s="5">
        <v>0.19900000000000001</v>
      </c>
      <c r="AA35" s="5">
        <v>0</v>
      </c>
      <c r="AB35" s="5">
        <v>0</v>
      </c>
      <c r="AC35" s="5">
        <v>0</v>
      </c>
      <c r="AD35" s="5">
        <v>0.193</v>
      </c>
      <c r="AE35" s="5">
        <v>0.22900000000000001</v>
      </c>
      <c r="AF35" s="5">
        <v>0.16800000000000001</v>
      </c>
      <c r="AG35" s="5">
        <v>0.17799999999999999</v>
      </c>
      <c r="AH35" s="64">
        <v>0.18</v>
      </c>
      <c r="AI35" s="5">
        <v>0.28799999999999998</v>
      </c>
      <c r="AJ35" s="5">
        <v>0.23400000000000001</v>
      </c>
      <c r="AK35" s="5">
        <v>0.155</v>
      </c>
    </row>
    <row r="36" spans="1:37" ht="15.75" thickBot="1" x14ac:dyDescent="0.3">
      <c r="A36" s="2" t="s">
        <v>37</v>
      </c>
      <c r="B36" s="23"/>
      <c r="C36" s="5">
        <v>0.30399999999999999</v>
      </c>
      <c r="D36" s="5">
        <v>0.85099999999999998</v>
      </c>
      <c r="E36" s="5">
        <v>0.77500000000000002</v>
      </c>
      <c r="F36" s="5">
        <v>0.66500000000000004</v>
      </c>
      <c r="G36" s="5">
        <v>1.08</v>
      </c>
      <c r="H36" s="5">
        <v>1.07</v>
      </c>
      <c r="I36" s="5">
        <v>1.07</v>
      </c>
      <c r="J36" s="5">
        <v>0.85899999999999999</v>
      </c>
      <c r="K36" s="5">
        <v>0.84799999999999998</v>
      </c>
      <c r="L36" s="5">
        <v>0</v>
      </c>
      <c r="M36" s="5">
        <v>0.83699999999999997</v>
      </c>
      <c r="N36" s="5">
        <v>0.81799999999999995</v>
      </c>
      <c r="O36" s="5">
        <v>0.94499999999999995</v>
      </c>
      <c r="P36" s="5">
        <v>1.0900000000000001</v>
      </c>
      <c r="Q36" s="5">
        <v>0.44900000000000001</v>
      </c>
      <c r="R36" s="19">
        <v>0.64800000000000002</v>
      </c>
      <c r="S36" s="19">
        <v>1</v>
      </c>
      <c r="T36" s="19">
        <v>0.89300000000000002</v>
      </c>
      <c r="U36" s="19">
        <v>0.95799999999999996</v>
      </c>
      <c r="V36" s="5">
        <v>0.86899999999999999</v>
      </c>
      <c r="W36" s="5">
        <v>0.72499999999999998</v>
      </c>
      <c r="X36" s="5">
        <v>1.01</v>
      </c>
      <c r="Y36" s="5">
        <v>0.73499999999999999</v>
      </c>
      <c r="Z36" s="5">
        <v>0.70399999999999996</v>
      </c>
      <c r="AA36" s="5">
        <v>0</v>
      </c>
      <c r="AB36" s="5">
        <v>0</v>
      </c>
      <c r="AC36" s="5">
        <v>0</v>
      </c>
      <c r="AD36" s="5">
        <v>0.70899999999999996</v>
      </c>
      <c r="AE36" s="5">
        <v>0.98699999999999999</v>
      </c>
      <c r="AF36" s="5">
        <v>0.72599999999999998</v>
      </c>
      <c r="AG36" s="5">
        <v>0.77700000000000002</v>
      </c>
      <c r="AH36" s="5">
        <v>0.88700000000000001</v>
      </c>
      <c r="AI36" s="5">
        <v>0.97499999999999998</v>
      </c>
      <c r="AJ36" s="5">
        <v>0.91500000000000004</v>
      </c>
      <c r="AK36" s="5">
        <v>0.54</v>
      </c>
    </row>
    <row r="37" spans="1:37" ht="15.75" thickBot="1" x14ac:dyDescent="0.3">
      <c r="A37" s="2" t="s">
        <v>38</v>
      </c>
      <c r="B37" s="23"/>
      <c r="C37" s="5">
        <v>0.307</v>
      </c>
      <c r="D37" s="5">
        <v>0.97199999999999998</v>
      </c>
      <c r="E37" s="5">
        <v>0.88500000000000001</v>
      </c>
      <c r="F37" s="5">
        <v>0.75900000000000001</v>
      </c>
      <c r="G37" s="5">
        <v>1.1299999999999999</v>
      </c>
      <c r="H37" s="5">
        <v>0.95399999999999996</v>
      </c>
      <c r="I37" s="5">
        <v>0.95399999999999996</v>
      </c>
      <c r="J37" s="5">
        <v>0.67800000000000005</v>
      </c>
      <c r="K37" s="5">
        <v>1.02</v>
      </c>
      <c r="L37" s="5">
        <v>0</v>
      </c>
      <c r="M37" s="5">
        <v>0.88</v>
      </c>
      <c r="N37" s="5">
        <v>0.92900000000000005</v>
      </c>
      <c r="O37" s="5">
        <v>1.01</v>
      </c>
      <c r="P37" s="5">
        <v>1.19</v>
      </c>
      <c r="Q37" s="5">
        <v>0.66100000000000003</v>
      </c>
      <c r="R37" s="19">
        <v>0.64100000000000001</v>
      </c>
      <c r="S37" s="19">
        <v>1.1000000000000001</v>
      </c>
      <c r="T37" s="19">
        <v>0.91500000000000004</v>
      </c>
      <c r="U37" s="19">
        <v>1.05</v>
      </c>
      <c r="V37" s="5">
        <v>0.96699999999999997</v>
      </c>
      <c r="W37" s="5">
        <v>0.81299999999999994</v>
      </c>
      <c r="X37" s="5">
        <v>1.1000000000000001</v>
      </c>
      <c r="Y37" s="5">
        <v>0.73099999999999998</v>
      </c>
      <c r="Z37" s="5">
        <v>0.83299999999999996</v>
      </c>
      <c r="AA37" s="5">
        <v>0</v>
      </c>
      <c r="AB37" s="5">
        <v>0</v>
      </c>
      <c r="AC37" s="5">
        <v>0</v>
      </c>
      <c r="AD37" s="5">
        <v>0.79900000000000004</v>
      </c>
      <c r="AE37" s="5">
        <v>0.92700000000000005</v>
      </c>
      <c r="AF37" s="5">
        <v>0.68100000000000005</v>
      </c>
      <c r="AG37" s="5">
        <v>0.71399999999999997</v>
      </c>
      <c r="AH37" s="5">
        <v>0.96099999999999997</v>
      </c>
      <c r="AI37" s="5">
        <v>1.03</v>
      </c>
      <c r="AJ37" s="5">
        <v>0.96199999999999997</v>
      </c>
      <c r="AK37" s="5">
        <v>0.627</v>
      </c>
    </row>
    <row r="38" spans="1:37" ht="15.75" thickBot="1" x14ac:dyDescent="0.3">
      <c r="A38" s="2" t="s">
        <v>39</v>
      </c>
      <c r="B38" s="23"/>
      <c r="C38" s="5">
        <v>0.497</v>
      </c>
      <c r="D38" s="5">
        <v>1.72</v>
      </c>
      <c r="E38" s="5">
        <v>1.56</v>
      </c>
      <c r="F38" s="5">
        <v>1.34</v>
      </c>
      <c r="G38" s="5">
        <v>2</v>
      </c>
      <c r="H38" s="5">
        <v>1.56</v>
      </c>
      <c r="I38" s="5">
        <v>1.56</v>
      </c>
      <c r="J38" s="5">
        <v>1.64</v>
      </c>
      <c r="K38" s="5">
        <v>1.68</v>
      </c>
      <c r="L38" s="5">
        <v>0</v>
      </c>
      <c r="M38" s="5">
        <v>1.55</v>
      </c>
      <c r="N38" s="5">
        <v>1.64</v>
      </c>
      <c r="O38" s="5">
        <v>1.61</v>
      </c>
      <c r="P38" s="5">
        <v>1.87</v>
      </c>
      <c r="Q38" s="5">
        <v>1.02</v>
      </c>
      <c r="R38" s="19">
        <v>1.1100000000000001</v>
      </c>
      <c r="S38" s="19">
        <v>1.91</v>
      </c>
      <c r="T38" s="19">
        <v>1.57</v>
      </c>
      <c r="U38" s="19">
        <v>1.82</v>
      </c>
      <c r="V38" s="5">
        <v>1.91</v>
      </c>
      <c r="W38" s="5">
        <v>1.51</v>
      </c>
      <c r="X38" s="5">
        <v>1.86</v>
      </c>
      <c r="Y38" s="5">
        <v>1.32</v>
      </c>
      <c r="Z38" s="5">
        <v>1.36</v>
      </c>
      <c r="AA38" s="5">
        <v>0</v>
      </c>
      <c r="AB38" s="5">
        <v>0</v>
      </c>
      <c r="AC38" s="5">
        <v>0</v>
      </c>
      <c r="AD38" s="5">
        <v>1.29</v>
      </c>
      <c r="AE38" s="5">
        <v>1.6</v>
      </c>
      <c r="AF38" s="5">
        <v>1.18</v>
      </c>
      <c r="AG38" s="5">
        <v>1.4</v>
      </c>
      <c r="AH38" s="5">
        <v>1.64</v>
      </c>
      <c r="AI38" s="5">
        <v>1.7</v>
      </c>
      <c r="AJ38" s="5">
        <v>1.7</v>
      </c>
      <c r="AK38" s="5">
        <v>1.1599999999999999</v>
      </c>
    </row>
    <row r="39" spans="1:37" ht="15.75" thickBot="1" x14ac:dyDescent="0.3">
      <c r="A39" s="2" t="s">
        <v>40</v>
      </c>
      <c r="B39" s="23"/>
      <c r="C39" s="5">
        <v>0.52800000000000002</v>
      </c>
      <c r="D39" s="5">
        <v>1.82</v>
      </c>
      <c r="E39" s="5">
        <v>1.66</v>
      </c>
      <c r="F39" s="5">
        <v>1.42</v>
      </c>
      <c r="G39" s="5">
        <v>2.2599999999999998</v>
      </c>
      <c r="H39" s="5">
        <v>1.76</v>
      </c>
      <c r="I39" s="5">
        <v>1.76</v>
      </c>
      <c r="J39" s="5">
        <v>1.95</v>
      </c>
      <c r="K39" s="5">
        <v>1.7</v>
      </c>
      <c r="L39" s="5">
        <v>0</v>
      </c>
      <c r="M39" s="5">
        <v>1.75</v>
      </c>
      <c r="N39" s="5">
        <v>1.76</v>
      </c>
      <c r="O39" s="5">
        <v>1.64</v>
      </c>
      <c r="P39" s="5">
        <v>1.9</v>
      </c>
      <c r="Q39" s="5">
        <v>0.80600000000000005</v>
      </c>
      <c r="R39" s="19">
        <v>1.1499999999999999</v>
      </c>
      <c r="S39" s="19">
        <v>2.08</v>
      </c>
      <c r="T39" s="19">
        <v>1.76</v>
      </c>
      <c r="U39" s="19">
        <v>1.98</v>
      </c>
      <c r="V39" s="5">
        <v>1.61</v>
      </c>
      <c r="W39" s="5">
        <v>1.33</v>
      </c>
      <c r="X39" s="5">
        <v>2.16</v>
      </c>
      <c r="Y39" s="5">
        <v>1.45</v>
      </c>
      <c r="Z39" s="5">
        <v>1.3</v>
      </c>
      <c r="AA39" s="5">
        <v>0</v>
      </c>
      <c r="AB39" s="5">
        <v>0</v>
      </c>
      <c r="AC39" s="5">
        <v>0</v>
      </c>
      <c r="AD39" s="5">
        <v>1.46</v>
      </c>
      <c r="AE39" s="5">
        <v>1.81</v>
      </c>
      <c r="AF39" s="5">
        <v>1.33</v>
      </c>
      <c r="AG39" s="5">
        <v>1.24</v>
      </c>
      <c r="AH39" s="5">
        <v>1.78</v>
      </c>
      <c r="AI39" s="5">
        <v>1.91</v>
      </c>
      <c r="AJ39" s="5">
        <v>1.92</v>
      </c>
      <c r="AK39" s="5">
        <v>1.3</v>
      </c>
    </row>
    <row r="40" spans="1:37" ht="15.75" thickBot="1" x14ac:dyDescent="0.3">
      <c r="A40" s="2" t="s">
        <v>41</v>
      </c>
      <c r="B40" s="23"/>
      <c r="C40" s="5">
        <v>0.159</v>
      </c>
      <c r="D40" s="5">
        <v>0.56599999999999995</v>
      </c>
      <c r="E40" s="5">
        <v>0.51500000000000001</v>
      </c>
      <c r="F40" s="5">
        <v>0.442</v>
      </c>
      <c r="G40" s="5">
        <v>0.72899999999999998</v>
      </c>
      <c r="H40" s="5">
        <v>0.57699999999999996</v>
      </c>
      <c r="I40" s="5">
        <v>0.57699999999999996</v>
      </c>
      <c r="J40" s="5">
        <v>0.61899999999999999</v>
      </c>
      <c r="K40" s="5">
        <v>0.53700000000000003</v>
      </c>
      <c r="L40" s="5">
        <v>0</v>
      </c>
      <c r="M40" s="5">
        <v>0.56499999999999995</v>
      </c>
      <c r="N40" s="5">
        <v>0.505</v>
      </c>
      <c r="O40" s="5">
        <v>0.59099999999999997</v>
      </c>
      <c r="P40" s="5">
        <v>0.68899999999999995</v>
      </c>
      <c r="Q40" s="5">
        <v>0.39900000000000002</v>
      </c>
      <c r="R40" s="19">
        <v>0.315</v>
      </c>
      <c r="S40" s="19">
        <v>0.61699999999999999</v>
      </c>
      <c r="T40" s="19">
        <v>0.51800000000000002</v>
      </c>
      <c r="U40" s="19">
        <v>0.58799999999999997</v>
      </c>
      <c r="V40" s="5">
        <v>0.54300000000000004</v>
      </c>
      <c r="W40" s="5">
        <v>0.432</v>
      </c>
      <c r="X40" s="5">
        <v>0.58499999999999996</v>
      </c>
      <c r="Y40" s="5">
        <v>0.438</v>
      </c>
      <c r="Z40" s="5">
        <v>0.376</v>
      </c>
      <c r="AA40" s="5">
        <v>0</v>
      </c>
      <c r="AB40" s="5">
        <v>0</v>
      </c>
      <c r="AC40" s="5">
        <v>0</v>
      </c>
      <c r="AD40" s="5">
        <v>0.42499999999999999</v>
      </c>
      <c r="AE40" s="5">
        <v>0.67500000000000004</v>
      </c>
      <c r="AF40" s="5">
        <v>0.496</v>
      </c>
      <c r="AG40" s="5">
        <v>0.36099999999999999</v>
      </c>
      <c r="AH40" s="5">
        <v>0.56499999999999995</v>
      </c>
      <c r="AI40" s="5">
        <v>0.54500000000000004</v>
      </c>
      <c r="AJ40" s="5">
        <v>0.61799999999999999</v>
      </c>
      <c r="AK40" s="5">
        <v>0.39700000000000002</v>
      </c>
    </row>
    <row r="41" spans="1:37" ht="15.75" thickBot="1" x14ac:dyDescent="0.3">
      <c r="A41" s="2" t="s">
        <v>42</v>
      </c>
      <c r="B41" s="23"/>
      <c r="C41" s="5">
        <v>9.2999999999999999E-2</v>
      </c>
      <c r="D41" s="5">
        <v>0.22600000000000001</v>
      </c>
      <c r="E41" s="5">
        <v>0.20599999999999999</v>
      </c>
      <c r="F41" s="5">
        <v>0.17699999999999999</v>
      </c>
      <c r="G41" s="5">
        <v>0.26400000000000001</v>
      </c>
      <c r="H41" s="5">
        <v>0.159</v>
      </c>
      <c r="I41" s="5">
        <v>0.159</v>
      </c>
      <c r="J41" s="5">
        <v>0.223</v>
      </c>
      <c r="K41" s="5">
        <v>0.30499999999999999</v>
      </c>
      <c r="L41" s="5">
        <v>0</v>
      </c>
      <c r="M41" s="5">
        <v>0.20499999999999999</v>
      </c>
      <c r="N41" s="5">
        <v>0.20200000000000001</v>
      </c>
      <c r="O41" s="5">
        <v>0.34</v>
      </c>
      <c r="P41" s="5">
        <v>0.38</v>
      </c>
      <c r="Q41" s="5">
        <v>0.28699999999999998</v>
      </c>
      <c r="R41" s="19">
        <v>0.19500000000000001</v>
      </c>
      <c r="S41" s="19">
        <v>0.25800000000000001</v>
      </c>
      <c r="T41" s="19">
        <v>0.249</v>
      </c>
      <c r="U41" s="19">
        <v>0.246</v>
      </c>
      <c r="V41" s="5">
        <v>0.376</v>
      </c>
      <c r="W41" s="5">
        <v>0.27200000000000002</v>
      </c>
      <c r="X41" s="5">
        <v>0.23599999999999999</v>
      </c>
      <c r="Y41" s="5">
        <v>0.183</v>
      </c>
      <c r="Z41" s="5">
        <v>0.21099999999999999</v>
      </c>
      <c r="AA41" s="5">
        <v>0</v>
      </c>
      <c r="AB41" s="5">
        <v>0</v>
      </c>
      <c r="AC41" s="5">
        <v>0</v>
      </c>
      <c r="AD41" s="5">
        <v>0.19800000000000001</v>
      </c>
      <c r="AE41" s="5">
        <v>0.27100000000000002</v>
      </c>
      <c r="AF41" s="5">
        <v>0.19900000000000001</v>
      </c>
      <c r="AG41" s="5">
        <v>0.13800000000000001</v>
      </c>
      <c r="AH41" s="5">
        <v>0.20799999999999999</v>
      </c>
      <c r="AI41" s="5">
        <v>0.27400000000000002</v>
      </c>
      <c r="AJ41" s="5">
        <v>0.224</v>
      </c>
      <c r="AK41" s="5">
        <v>0.16200000000000001</v>
      </c>
    </row>
    <row r="42" spans="1:37" ht="15.75" thickBot="1" x14ac:dyDescent="0.3">
      <c r="A42" s="2" t="s">
        <v>43</v>
      </c>
      <c r="B42" s="23"/>
      <c r="C42" s="5">
        <v>0.253</v>
      </c>
      <c r="D42" s="5">
        <v>0.85799999999999998</v>
      </c>
      <c r="E42" s="5">
        <v>0.78100000000000003</v>
      </c>
      <c r="F42" s="5">
        <v>0.67</v>
      </c>
      <c r="G42" s="5">
        <v>0.96099999999999997</v>
      </c>
      <c r="H42" s="5">
        <v>0.84499999999999997</v>
      </c>
      <c r="I42" s="5">
        <v>0.84499999999999997</v>
      </c>
      <c r="J42" s="5">
        <v>0.76300000000000001</v>
      </c>
      <c r="K42" s="5">
        <v>0.83199999999999996</v>
      </c>
      <c r="L42" s="5">
        <v>0</v>
      </c>
      <c r="M42" s="5">
        <v>0.745</v>
      </c>
      <c r="N42" s="5">
        <v>0.81799999999999995</v>
      </c>
      <c r="O42" s="5">
        <v>0.82599999999999996</v>
      </c>
      <c r="P42" s="5">
        <v>0.94399999999999995</v>
      </c>
      <c r="Q42" s="5">
        <v>0.68600000000000005</v>
      </c>
      <c r="R42" s="19">
        <v>0.61499999999999999</v>
      </c>
      <c r="S42" s="19">
        <v>0.94099999999999995</v>
      </c>
      <c r="T42" s="19">
        <v>0.78</v>
      </c>
      <c r="U42" s="19">
        <v>0.89700000000000002</v>
      </c>
      <c r="V42" s="5">
        <v>1.08</v>
      </c>
      <c r="W42" s="5">
        <v>0.82399999999999995</v>
      </c>
      <c r="X42" s="5">
        <v>0.90800000000000003</v>
      </c>
      <c r="Y42" s="5">
        <v>0.63200000000000001</v>
      </c>
      <c r="Z42" s="5">
        <v>0.69599999999999995</v>
      </c>
      <c r="AA42" s="5">
        <v>0</v>
      </c>
      <c r="AB42" s="5">
        <v>0</v>
      </c>
      <c r="AC42" s="5">
        <v>0</v>
      </c>
      <c r="AD42" s="5">
        <v>0.67400000000000004</v>
      </c>
      <c r="AE42" s="5">
        <v>0.81499999999999995</v>
      </c>
      <c r="AF42" s="5">
        <v>0.59899999999999998</v>
      </c>
      <c r="AG42" s="5">
        <v>0.71199999999999997</v>
      </c>
      <c r="AH42" s="5">
        <v>0.83399999999999996</v>
      </c>
      <c r="AI42" s="5">
        <v>0.89500000000000002</v>
      </c>
      <c r="AJ42" s="5">
        <v>0.81499999999999995</v>
      </c>
      <c r="AK42" s="5">
        <v>0.59299999999999997</v>
      </c>
    </row>
    <row r="43" spans="1:37" ht="15.75" thickBot="1" x14ac:dyDescent="0.3">
      <c r="A43" s="2" t="s">
        <v>44</v>
      </c>
      <c r="B43" s="23"/>
      <c r="C43" s="5">
        <v>0.22600000000000001</v>
      </c>
      <c r="D43" s="5">
        <v>0.67700000000000005</v>
      </c>
      <c r="E43" s="5">
        <v>0.61599999999999999</v>
      </c>
      <c r="F43" s="5">
        <v>0.52800000000000002</v>
      </c>
      <c r="G43" s="5">
        <v>0.83099999999999996</v>
      </c>
      <c r="H43" s="5">
        <v>0.74199999999999999</v>
      </c>
      <c r="I43" s="5">
        <v>0.74199999999999999</v>
      </c>
      <c r="J43" s="5">
        <v>0.70299999999999996</v>
      </c>
      <c r="K43" s="5">
        <v>0.75600000000000001</v>
      </c>
      <c r="L43" s="5">
        <v>0</v>
      </c>
      <c r="M43" s="5">
        <v>0.64400000000000002</v>
      </c>
      <c r="N43" s="5">
        <v>0.67600000000000005</v>
      </c>
      <c r="O43" s="5">
        <v>0.84899999999999998</v>
      </c>
      <c r="P43" s="5">
        <v>1.01</v>
      </c>
      <c r="Q43" s="5">
        <v>0.45700000000000002</v>
      </c>
      <c r="R43" s="19">
        <v>0.48199999999999998</v>
      </c>
      <c r="S43" s="19">
        <v>0.85199999999999998</v>
      </c>
      <c r="T43" s="19">
        <v>0.68100000000000005</v>
      </c>
      <c r="U43" s="19">
        <v>0.81200000000000006</v>
      </c>
      <c r="V43" s="5">
        <v>0.80700000000000005</v>
      </c>
      <c r="W43" s="5">
        <v>0.65300000000000002</v>
      </c>
      <c r="X43" s="5">
        <v>0.81</v>
      </c>
      <c r="Y43" s="5">
        <v>0.57899999999999996</v>
      </c>
      <c r="Z43" s="5">
        <v>0.55700000000000005</v>
      </c>
      <c r="AA43" s="5">
        <v>0</v>
      </c>
      <c r="AB43" s="5">
        <v>0</v>
      </c>
      <c r="AC43" s="5">
        <v>0</v>
      </c>
      <c r="AD43" s="5">
        <v>0.55600000000000005</v>
      </c>
      <c r="AE43" s="5">
        <v>0.71699999999999997</v>
      </c>
      <c r="AF43" s="5">
        <v>0.52700000000000002</v>
      </c>
      <c r="AG43" s="5">
        <v>0.51300000000000001</v>
      </c>
      <c r="AH43" s="5">
        <v>0.65700000000000003</v>
      </c>
      <c r="AI43" s="5">
        <v>0.77600000000000002</v>
      </c>
      <c r="AJ43" s="5">
        <v>0.70399999999999996</v>
      </c>
      <c r="AK43" s="5">
        <v>0.51500000000000001</v>
      </c>
    </row>
    <row r="44" spans="1:37" ht="15.75" thickBot="1" x14ac:dyDescent="0.3">
      <c r="A44" s="2" t="s">
        <v>45</v>
      </c>
      <c r="B44" s="23"/>
      <c r="C44" s="5">
        <v>0.308</v>
      </c>
      <c r="D44" s="5">
        <v>1.08</v>
      </c>
      <c r="E44" s="5">
        <v>0.98299999999999998</v>
      </c>
      <c r="F44" s="5">
        <v>0.84399999999999997</v>
      </c>
      <c r="G44" s="5">
        <v>1.27</v>
      </c>
      <c r="H44" s="5">
        <v>1.1000000000000001</v>
      </c>
      <c r="I44" s="5">
        <v>1.1000000000000001</v>
      </c>
      <c r="J44" s="5">
        <v>0.75600000000000001</v>
      </c>
      <c r="K44" s="5">
        <v>1.04</v>
      </c>
      <c r="L44" s="5">
        <v>0</v>
      </c>
      <c r="M44" s="5">
        <v>0.98299999999999998</v>
      </c>
      <c r="N44" s="5">
        <v>1.05</v>
      </c>
      <c r="O44" s="5">
        <v>1.03</v>
      </c>
      <c r="P44" s="5">
        <v>1.18</v>
      </c>
      <c r="Q44" s="5">
        <v>0.80900000000000005</v>
      </c>
      <c r="R44" s="19">
        <v>0.71299999999999997</v>
      </c>
      <c r="S44" s="19">
        <v>1.17</v>
      </c>
      <c r="T44" s="19">
        <v>1.06</v>
      </c>
      <c r="U44" s="19">
        <v>1.1200000000000001</v>
      </c>
      <c r="V44" s="5">
        <v>1.26</v>
      </c>
      <c r="W44" s="5">
        <v>0.998</v>
      </c>
      <c r="X44" s="5">
        <v>1.1599999999999999</v>
      </c>
      <c r="Y44" s="5">
        <v>0.76400000000000001</v>
      </c>
      <c r="Z44" s="5">
        <v>0.88</v>
      </c>
      <c r="AA44" s="5">
        <v>0</v>
      </c>
      <c r="AB44" s="5">
        <v>0</v>
      </c>
      <c r="AC44" s="5">
        <v>0</v>
      </c>
      <c r="AD44" s="5">
        <v>0.89300000000000002</v>
      </c>
      <c r="AE44" s="5">
        <v>1.05</v>
      </c>
      <c r="AF44" s="5">
        <v>0.77500000000000002</v>
      </c>
      <c r="AG44" s="5">
        <v>0.81899999999999995</v>
      </c>
      <c r="AH44" s="5">
        <v>0.998</v>
      </c>
      <c r="AI44" s="5">
        <v>1.1100000000000001</v>
      </c>
      <c r="AJ44" s="5">
        <v>1.08</v>
      </c>
      <c r="AK44" s="5">
        <v>0.63700000000000001</v>
      </c>
    </row>
    <row r="45" spans="1:37" ht="15.75" thickBot="1" x14ac:dyDescent="0.3">
      <c r="A45" s="2" t="s">
        <v>46</v>
      </c>
      <c r="B45" s="23"/>
      <c r="C45" s="5">
        <v>0.51500000000000001</v>
      </c>
      <c r="D45" s="5">
        <v>1.43</v>
      </c>
      <c r="E45" s="5">
        <v>1.3</v>
      </c>
      <c r="F45" s="5">
        <v>1.1200000000000001</v>
      </c>
      <c r="G45" s="5">
        <v>1.47</v>
      </c>
      <c r="H45" s="5">
        <v>1.29</v>
      </c>
      <c r="I45" s="5">
        <v>1.29</v>
      </c>
      <c r="J45" s="5">
        <v>1.34</v>
      </c>
      <c r="K45" s="5">
        <v>1.27</v>
      </c>
      <c r="L45" s="5">
        <v>0</v>
      </c>
      <c r="M45" s="5">
        <v>1.1399999999999999</v>
      </c>
      <c r="N45" s="5">
        <v>1.29</v>
      </c>
      <c r="O45" s="5">
        <v>1.28</v>
      </c>
      <c r="P45" s="5">
        <v>1.38</v>
      </c>
      <c r="Q45" s="5">
        <v>0.64800000000000002</v>
      </c>
      <c r="R45" s="19">
        <v>0.94899999999999995</v>
      </c>
      <c r="S45" s="19">
        <v>1.49</v>
      </c>
      <c r="T45" s="19">
        <v>1.22</v>
      </c>
      <c r="U45" s="19">
        <v>1.42</v>
      </c>
      <c r="V45" s="5">
        <v>1.24</v>
      </c>
      <c r="W45" s="5">
        <v>1.0900000000000001</v>
      </c>
      <c r="X45" s="5">
        <v>1.52</v>
      </c>
      <c r="Y45" s="5">
        <v>1.1599999999999999</v>
      </c>
      <c r="Z45" s="5">
        <v>0.997</v>
      </c>
      <c r="AA45" s="5">
        <v>0</v>
      </c>
      <c r="AB45" s="5">
        <v>0</v>
      </c>
      <c r="AC45" s="5">
        <v>0</v>
      </c>
      <c r="AD45" s="5">
        <v>0.98399999999999999</v>
      </c>
      <c r="AE45" s="5">
        <v>1.39</v>
      </c>
      <c r="AF45" s="5">
        <v>1.02</v>
      </c>
      <c r="AG45" s="5">
        <v>1.08</v>
      </c>
      <c r="AH45" s="5">
        <v>1.38</v>
      </c>
      <c r="AI45" s="5">
        <v>1.35</v>
      </c>
      <c r="AJ45" s="5">
        <v>1.25</v>
      </c>
      <c r="AK45" s="5">
        <v>1.34</v>
      </c>
    </row>
    <row r="46" spans="1:37" x14ac:dyDescent="0.25">
      <c r="I46" s="19"/>
    </row>
    <row r="48" spans="1:37" x14ac:dyDescent="0.25">
      <c r="L48" s="78" t="s">
        <v>175</v>
      </c>
      <c r="R48" s="78" t="s">
        <v>175</v>
      </c>
      <c r="S48" s="78" t="s">
        <v>175</v>
      </c>
      <c r="V48" s="78" t="s">
        <v>175</v>
      </c>
      <c r="W48" s="78" t="s">
        <v>175</v>
      </c>
      <c r="Z48" s="78" t="s">
        <v>175</v>
      </c>
      <c r="AA48" s="78" t="s">
        <v>175</v>
      </c>
      <c r="AB48" s="78" t="s">
        <v>175</v>
      </c>
      <c r="AC48" s="78" t="s">
        <v>175</v>
      </c>
      <c r="AD48" s="78" t="s">
        <v>175</v>
      </c>
      <c r="AE48" s="78" t="s">
        <v>175</v>
      </c>
      <c r="AF48" s="78" t="s">
        <v>175</v>
      </c>
      <c r="AG48" s="78" t="s">
        <v>175</v>
      </c>
    </row>
    <row r="49" spans="1:37" s="56" customFormat="1" x14ac:dyDescent="0.25">
      <c r="B49" s="57"/>
      <c r="C49" s="57" t="s">
        <v>159</v>
      </c>
      <c r="D49" s="57" t="s">
        <v>138</v>
      </c>
      <c r="E49" s="58" t="s">
        <v>139</v>
      </c>
      <c r="F49" s="58" t="s">
        <v>139</v>
      </c>
      <c r="G49" s="58" t="s">
        <v>140</v>
      </c>
      <c r="H49" s="58" t="s">
        <v>138</v>
      </c>
      <c r="I49" s="58" t="s">
        <v>138</v>
      </c>
      <c r="J49" s="58" t="s">
        <v>138</v>
      </c>
      <c r="K49" s="58" t="s">
        <v>138</v>
      </c>
      <c r="L49" s="58"/>
      <c r="M49" s="58" t="s">
        <v>140</v>
      </c>
      <c r="N49" s="58" t="s">
        <v>140</v>
      </c>
      <c r="O49" s="58" t="s">
        <v>141</v>
      </c>
      <c r="P49" s="58" t="s">
        <v>138</v>
      </c>
      <c r="Q49" s="59" t="s">
        <v>138</v>
      </c>
      <c r="R49" s="58"/>
      <c r="S49" s="60" t="s">
        <v>138</v>
      </c>
      <c r="T49" s="60" t="s">
        <v>140</v>
      </c>
      <c r="U49" s="58" t="s">
        <v>140</v>
      </c>
      <c r="W49" s="57"/>
      <c r="X49" s="57" t="s">
        <v>138</v>
      </c>
      <c r="Y49" s="56" t="s">
        <v>139</v>
      </c>
      <c r="AD49" s="56" t="s">
        <v>139</v>
      </c>
      <c r="AH49" s="56" t="s">
        <v>139</v>
      </c>
      <c r="AI49" s="56" t="s">
        <v>138</v>
      </c>
      <c r="AJ49" s="56" t="s">
        <v>158</v>
      </c>
      <c r="AK49" s="56" t="s">
        <v>159</v>
      </c>
    </row>
    <row r="50" spans="1:37" s="11" customFormat="1" ht="15.75" thickBot="1" x14ac:dyDescent="0.3">
      <c r="B50" s="26"/>
      <c r="C50" s="26" t="s">
        <v>88</v>
      </c>
      <c r="D50" s="26" t="s">
        <v>93</v>
      </c>
      <c r="E50" s="78" t="s">
        <v>74</v>
      </c>
      <c r="F50" s="78" t="s">
        <v>75</v>
      </c>
      <c r="G50" s="78" t="s">
        <v>76</v>
      </c>
      <c r="H50" s="78" t="s">
        <v>77</v>
      </c>
      <c r="I50" s="78" t="s">
        <v>78</v>
      </c>
      <c r="J50" s="78" t="s">
        <v>79</v>
      </c>
      <c r="K50" s="78" t="s">
        <v>80</v>
      </c>
      <c r="L50" s="78" t="s">
        <v>81</v>
      </c>
      <c r="M50" s="78" t="s">
        <v>82</v>
      </c>
      <c r="N50" s="78" t="s">
        <v>83</v>
      </c>
      <c r="O50" s="78" t="s">
        <v>84</v>
      </c>
      <c r="P50" s="78" t="s">
        <v>85</v>
      </c>
      <c r="Q50" s="80" t="s">
        <v>86</v>
      </c>
      <c r="R50" s="78" t="s">
        <v>89</v>
      </c>
      <c r="S50" s="78" t="s">
        <v>90</v>
      </c>
      <c r="T50" s="78" t="s">
        <v>91</v>
      </c>
      <c r="U50" s="78" t="s">
        <v>92</v>
      </c>
      <c r="V50" s="26" t="s">
        <v>48</v>
      </c>
      <c r="W50" s="26" t="s">
        <v>64</v>
      </c>
      <c r="X50" s="26" t="s">
        <v>63</v>
      </c>
      <c r="Y50" s="11" t="s">
        <v>65</v>
      </c>
      <c r="Z50" s="26" t="s">
        <v>66</v>
      </c>
      <c r="AA50" s="26" t="s">
        <v>67</v>
      </c>
      <c r="AB50" s="26" t="s">
        <v>142</v>
      </c>
      <c r="AC50" s="26" t="s">
        <v>144</v>
      </c>
      <c r="AD50" s="26" t="s">
        <v>146</v>
      </c>
      <c r="AE50" s="26" t="s">
        <v>148</v>
      </c>
      <c r="AF50" s="26" t="s">
        <v>149</v>
      </c>
      <c r="AG50" s="26" t="s">
        <v>150</v>
      </c>
      <c r="AH50" s="26" t="s">
        <v>151</v>
      </c>
      <c r="AI50" s="26" t="s">
        <v>153</v>
      </c>
      <c r="AJ50" s="26" t="s">
        <v>154</v>
      </c>
      <c r="AK50" s="26" t="s">
        <v>155</v>
      </c>
    </row>
    <row r="51" spans="1:37" s="11" customFormat="1" ht="15.75" thickBot="1" x14ac:dyDescent="0.3">
      <c r="A51" s="9" t="s">
        <v>0</v>
      </c>
      <c r="B51" s="10" t="s">
        <v>1</v>
      </c>
      <c r="C51" s="10">
        <f t="shared" ref="C51:H51" si="2">C2*1</f>
        <v>85.1</v>
      </c>
      <c r="D51" s="10">
        <f t="shared" si="2"/>
        <v>74.8</v>
      </c>
      <c r="E51" s="20">
        <f t="shared" si="2"/>
        <v>69.400000000000006</v>
      </c>
      <c r="F51" s="20">
        <f t="shared" si="2"/>
        <v>61.9</v>
      </c>
      <c r="G51" s="20">
        <f t="shared" si="2"/>
        <v>59.6</v>
      </c>
      <c r="H51" s="20">
        <f t="shared" si="2"/>
        <v>75.5</v>
      </c>
      <c r="I51" s="20">
        <f t="shared" ref="I51:AA51" si="3">I2*1</f>
        <v>78.099999999999994</v>
      </c>
      <c r="J51" s="20">
        <f t="shared" si="3"/>
        <v>74.900000000000006</v>
      </c>
      <c r="K51" s="20">
        <f t="shared" si="3"/>
        <v>75.5</v>
      </c>
      <c r="L51" s="20">
        <f t="shared" si="3"/>
        <v>77.099999999999994</v>
      </c>
      <c r="M51" s="20">
        <f t="shared" si="3"/>
        <v>72.8</v>
      </c>
      <c r="N51" s="20">
        <f>N2*1</f>
        <v>71.2</v>
      </c>
      <c r="O51" s="20">
        <f t="shared" si="3"/>
        <v>69.599999999999994</v>
      </c>
      <c r="P51" s="20">
        <f t="shared" si="3"/>
        <v>70</v>
      </c>
      <c r="Q51" s="53">
        <f t="shared" si="3"/>
        <v>87.6</v>
      </c>
      <c r="R51" s="20">
        <f t="shared" si="3"/>
        <v>64.5</v>
      </c>
      <c r="S51" s="20">
        <f t="shared" si="3"/>
        <v>73.3</v>
      </c>
      <c r="T51" s="20">
        <f t="shared" si="3"/>
        <v>72.599999999999994</v>
      </c>
      <c r="U51" s="20">
        <f t="shared" si="3"/>
        <v>70.099999999999994</v>
      </c>
      <c r="V51" s="10">
        <f t="shared" si="3"/>
        <v>70.8</v>
      </c>
      <c r="W51" s="10">
        <f t="shared" si="3"/>
        <v>76.5</v>
      </c>
      <c r="X51" s="10">
        <f t="shared" si="3"/>
        <v>73.900000000000006</v>
      </c>
      <c r="Y51" s="10">
        <f t="shared" si="3"/>
        <v>66.5</v>
      </c>
      <c r="Z51" s="10">
        <f t="shared" si="3"/>
        <v>73.599999999999994</v>
      </c>
      <c r="AA51" s="10">
        <f t="shared" si="3"/>
        <v>79.3</v>
      </c>
      <c r="AB51" s="10">
        <f t="shared" ref="AB51:AD51" si="4">AB2*1</f>
        <v>77.900000000000006</v>
      </c>
      <c r="AC51" s="10">
        <f t="shared" si="4"/>
        <v>77.099999999999994</v>
      </c>
      <c r="AD51" s="10">
        <f t="shared" si="4"/>
        <v>59.5</v>
      </c>
      <c r="AE51" s="10">
        <f t="shared" ref="AE51:AF51" si="5">AE2*1</f>
        <v>70.8</v>
      </c>
      <c r="AF51" s="10">
        <f t="shared" si="5"/>
        <v>81</v>
      </c>
      <c r="AG51" s="10">
        <f t="shared" ref="AG51:AH51" si="6">AG2*1</f>
        <v>76.7</v>
      </c>
      <c r="AH51" s="10">
        <f t="shared" si="6"/>
        <v>71.099999999999994</v>
      </c>
      <c r="AI51" s="10">
        <f t="shared" ref="AI51:AJ51" si="7">AI2*1</f>
        <v>74.5</v>
      </c>
      <c r="AJ51" s="10">
        <f t="shared" si="7"/>
        <v>73.8</v>
      </c>
      <c r="AK51" s="10">
        <f t="shared" ref="AK51" si="8">AK2*1</f>
        <v>83</v>
      </c>
    </row>
    <row r="52" spans="1:37" s="11" customFormat="1" ht="15.75" thickBot="1" x14ac:dyDescent="0.3">
      <c r="A52" s="9" t="s">
        <v>2</v>
      </c>
      <c r="B52" s="10" t="s">
        <v>3</v>
      </c>
      <c r="C52" s="10">
        <f>(C3/(100-$C$51))*100</f>
        <v>456.37583892617431</v>
      </c>
      <c r="D52" s="10">
        <f>(D3/(100-$D$51))*100</f>
        <v>480.15873015873012</v>
      </c>
      <c r="E52" s="20">
        <f>(E3/(100-$E$51))*100</f>
        <v>575.16339869281057</v>
      </c>
      <c r="F52" s="20">
        <f>(F3/(100-$F$51))*100</f>
        <v>666.66666666666663</v>
      </c>
      <c r="G52" s="20">
        <f>(G3/(100-$G$51))*100</f>
        <v>514.85148514851483</v>
      </c>
      <c r="H52" s="20">
        <f>(H3/(100-$H$51))*100</f>
        <v>518.36734693877554</v>
      </c>
      <c r="I52" s="20">
        <f>(I3/(100-$I$51))*100</f>
        <v>438.35616438356152</v>
      </c>
      <c r="J52" s="20">
        <f>(J3/(100-$J$51))*100</f>
        <v>454.18326693227107</v>
      </c>
      <c r="K52" s="20">
        <f>(K3/(100-$K$51))*100</f>
        <v>502.0408163265306</v>
      </c>
      <c r="L52" s="20">
        <f>(L3/(100-$L$51))*100</f>
        <v>489.08296943231431</v>
      </c>
      <c r="M52" s="20">
        <f>(M3/(100-$M$51))*100</f>
        <v>492.64705882352933</v>
      </c>
      <c r="N52" s="20">
        <f>(N3/(100-$N$51))*100</f>
        <v>545.13888888888891</v>
      </c>
      <c r="O52" s="20">
        <f>(O3/(100-$O$51))*100</f>
        <v>631.57894736842093</v>
      </c>
      <c r="P52" s="20">
        <f>(P3/(100-$P$51))*100</f>
        <v>446.66666666666669</v>
      </c>
      <c r="Q52" s="53">
        <f>(Q3/(100-$Q$51))*100</f>
        <v>419.35483870967721</v>
      </c>
      <c r="R52" s="20">
        <f>(R3/(100-$R$51))*100</f>
        <v>630.9859154929577</v>
      </c>
      <c r="S52" s="20">
        <f>(S3/(100-$S$51))*100</f>
        <v>494.38202247191009</v>
      </c>
      <c r="T52" s="20">
        <f>(T3/(100-$T$51))*100</f>
        <v>540.14598540145982</v>
      </c>
      <c r="U52" s="20">
        <f>(U3/(100-$U$51))*100</f>
        <v>555.18394648829417</v>
      </c>
      <c r="V52" s="10">
        <f t="shared" ref="V52:AA52" si="9">(V3/(100-V$51))*100</f>
        <v>462.32876712328761</v>
      </c>
      <c r="W52" s="10">
        <f t="shared" si="9"/>
        <v>506.38297872340428</v>
      </c>
      <c r="X52" s="10">
        <f t="shared" si="9"/>
        <v>459.77011494252878</v>
      </c>
      <c r="Y52" s="10">
        <f t="shared" si="9"/>
        <v>659.70149253731347</v>
      </c>
      <c r="Z52" s="10">
        <f t="shared" si="9"/>
        <v>579.54545454545439</v>
      </c>
      <c r="AA52" s="10">
        <f t="shared" si="9"/>
        <v>454.10628019323667</v>
      </c>
      <c r="AB52" s="10">
        <f t="shared" ref="AB52:AC52" si="10">(AB3/(100-AB$51))*100</f>
        <v>447.96380090497746</v>
      </c>
      <c r="AC52" s="10">
        <f t="shared" si="10"/>
        <v>489.08296943231431</v>
      </c>
      <c r="AD52" s="10">
        <f t="shared" ref="AD52:AE52" si="11">(AD3/(100-AD$51))*100</f>
        <v>696.2962962962963</v>
      </c>
      <c r="AE52" s="10">
        <f t="shared" si="11"/>
        <v>465.75342465753425</v>
      </c>
      <c r="AF52" s="10">
        <f t="shared" ref="AF52:AG52" si="12">(AF3/(100-AF$51))*100</f>
        <v>442.1052631578948</v>
      </c>
      <c r="AG52" s="10">
        <f t="shared" si="12"/>
        <v>523.60515021459241</v>
      </c>
      <c r="AH52" s="10">
        <f t="shared" ref="AH52" si="13">(AH3/(100-AH$51))*100</f>
        <v>570.93425605536322</v>
      </c>
      <c r="AI52" s="10">
        <f t="shared" ref="AI52:AJ52" si="14">(AI3/(100-AI$51))*100</f>
        <v>447.05882352941177</v>
      </c>
      <c r="AJ52" s="10">
        <f t="shared" si="14"/>
        <v>538.16793893129761</v>
      </c>
      <c r="AK52" s="10">
        <f t="shared" ref="AK52" si="15">(AK3/(100-AK$51))*100</f>
        <v>417.64705882352945</v>
      </c>
    </row>
    <row r="53" spans="1:37" s="11" customFormat="1" ht="15.75" thickBot="1" x14ac:dyDescent="0.3">
      <c r="A53" s="9" t="s">
        <v>4</v>
      </c>
      <c r="B53" s="10" t="s">
        <v>1</v>
      </c>
      <c r="C53" s="10">
        <f>(C4/(100-$C$51))*100</f>
        <v>47.38255033557045</v>
      </c>
      <c r="D53" s="10">
        <f t="shared" ref="D53:D55" si="16">(D4/(100-$D$51))*100</f>
        <v>87.30158730158729</v>
      </c>
      <c r="E53" s="20">
        <f t="shared" ref="E53:E55" si="17">(E4/(100-$E$51))*100</f>
        <v>65.359477124183016</v>
      </c>
      <c r="F53" s="20">
        <f t="shared" ref="F53:F55" si="18">(F4/(100-$F$51))*100</f>
        <v>45.144356955380573</v>
      </c>
      <c r="G53" s="20">
        <f t="shared" ref="G53:G55" si="19">(G4/(100-$G$51))*100</f>
        <v>60.891089108910904</v>
      </c>
      <c r="H53" s="20">
        <f t="shared" ref="H53:H55" si="20">(H4/(100-$H$51))*100</f>
        <v>83.673469387755105</v>
      </c>
      <c r="I53" s="20">
        <f t="shared" ref="I53:I55" si="21">(I4/(100-$I$51))*100</f>
        <v>91.780821917808197</v>
      </c>
      <c r="J53" s="20">
        <f t="shared" ref="J53:J55" si="22">(J4/(100-$J$51))*100</f>
        <v>94.422310756972124</v>
      </c>
      <c r="K53" s="20">
        <f t="shared" ref="K53:K55" si="23">(K4/(100-$K$51))*100</f>
        <v>80.816326530612244</v>
      </c>
      <c r="L53" s="20">
        <f t="shared" ref="L53:L55" si="24">(L4/(100-$L$51))*100</f>
        <v>77.292576419213958</v>
      </c>
      <c r="M53" s="20">
        <f t="shared" ref="M53:M55" si="25">(M4/(100-$M$51))*100</f>
        <v>70.220588235294116</v>
      </c>
      <c r="N53" s="20">
        <f t="shared" ref="N53:N55" si="26">(N4/(100-$N$51))*100</f>
        <v>75.694444444444457</v>
      </c>
      <c r="O53" s="20">
        <f t="shared" ref="O53:O55" si="27">(O4/(100-$O$51))*100</f>
        <v>64.473684210526301</v>
      </c>
      <c r="P53" s="20">
        <f t="shared" ref="P53:P55" si="28">(P4/(100-$P$51))*100</f>
        <v>72.666666666666671</v>
      </c>
      <c r="Q53" s="53">
        <f t="shared" ref="Q53:Q55" si="29">(Q4/(100-$Q$51))*100</f>
        <v>87.903225806451573</v>
      </c>
      <c r="R53" s="20">
        <f t="shared" ref="R53:R55" si="30">(R4/(100-$R$51))*100</f>
        <v>41.971830985915496</v>
      </c>
      <c r="S53" s="20">
        <f t="shared" ref="S53:S55" si="31">(S4/(100-$S$51))*100</f>
        <v>83.8951310861423</v>
      </c>
      <c r="T53" s="20">
        <f t="shared" ref="T53:T55" si="32">(T4/(100-$T$51))*100</f>
        <v>71.532846715328461</v>
      </c>
      <c r="U53" s="20">
        <f t="shared" ref="U53:U55" si="33">(U4/(100-$U$51))*100</f>
        <v>71.237458193979919</v>
      </c>
      <c r="V53" s="10">
        <f t="shared" ref="V53:V55" si="34">(V4/(100-$V$51))*100</f>
        <v>69.863013698630127</v>
      </c>
      <c r="W53" s="10">
        <f t="shared" ref="W53:X55" si="35">(W4/(100-W$51))*100</f>
        <v>71.914893617021264</v>
      </c>
      <c r="X53" s="10">
        <f t="shared" si="35"/>
        <v>86.206896551724157</v>
      </c>
      <c r="Y53" s="10">
        <f t="shared" ref="Y53:AA53" si="36">(Y4/(100-Y$51))*100</f>
        <v>49.253731343283583</v>
      </c>
      <c r="Z53" s="10">
        <f t="shared" si="36"/>
        <v>59.090909090909072</v>
      </c>
      <c r="AA53" s="10">
        <f t="shared" si="36"/>
        <v>85.50724637681158</v>
      </c>
      <c r="AB53" s="10">
        <f t="shared" ref="AB53:AC53" si="37">(AB4/(100-AB$51))*100</f>
        <v>78.733031674208149</v>
      </c>
      <c r="AC53" s="10">
        <f t="shared" si="37"/>
        <v>77.292576419213958</v>
      </c>
      <c r="AD53" s="10">
        <f t="shared" ref="AD53:AE53" si="38">(AD4/(100-AD$51))*100</f>
        <v>40.987654320987659</v>
      </c>
      <c r="AE53" s="10">
        <f t="shared" si="38"/>
        <v>70.890410958904098</v>
      </c>
      <c r="AF53" s="10">
        <f t="shared" ref="AF53:AG53" si="39">(AF4/(100-AF$51))*100</f>
        <v>80</v>
      </c>
      <c r="AG53" s="10">
        <f t="shared" si="39"/>
        <v>70.815450643776828</v>
      </c>
      <c r="AH53" s="10">
        <f t="shared" ref="AH53" si="40">(AH4/(100-AH$51))*100</f>
        <v>69.896193771626287</v>
      </c>
      <c r="AI53" s="10">
        <f t="shared" ref="AI53:AJ53" si="41">(AI4/(100-AI$51))*100</f>
        <v>85.490196078431381</v>
      </c>
      <c r="AJ53" s="10">
        <f t="shared" si="41"/>
        <v>75.954198473282432</v>
      </c>
      <c r="AK53" s="10">
        <f t="shared" ref="AK53" si="42">(AK4/(100-AK$51))*100</f>
        <v>80</v>
      </c>
    </row>
    <row r="54" spans="1:37" s="11" customFormat="1" ht="15.75" thickBot="1" x14ac:dyDescent="0.3">
      <c r="A54" s="9" t="s">
        <v>5</v>
      </c>
      <c r="B54" s="10" t="s">
        <v>1</v>
      </c>
      <c r="C54" s="10">
        <f>(C5/(100-$C$51))*100</f>
        <v>16.577181208053688</v>
      </c>
      <c r="D54" s="10">
        <f t="shared" si="16"/>
        <v>11.904761904761903</v>
      </c>
      <c r="E54" s="20">
        <f t="shared" si="17"/>
        <v>32.679738562091508</v>
      </c>
      <c r="F54" s="20">
        <f t="shared" si="18"/>
        <v>52.493438320209975</v>
      </c>
      <c r="G54" s="20">
        <f t="shared" si="19"/>
        <v>28.21782178217822</v>
      </c>
      <c r="H54" s="20">
        <f t="shared" si="20"/>
        <v>17.95918367346939</v>
      </c>
      <c r="I54" s="20">
        <f t="shared" si="21"/>
        <v>7.7625570776255692</v>
      </c>
      <c r="J54" s="20">
        <f t="shared" si="22"/>
        <v>5.8964143426294839</v>
      </c>
      <c r="K54" s="20">
        <f t="shared" si="23"/>
        <v>17.346938775510203</v>
      </c>
      <c r="L54" s="20">
        <f t="shared" si="24"/>
        <v>17.205240174672483</v>
      </c>
      <c r="M54" s="20">
        <f t="shared" si="25"/>
        <v>21.544117647058822</v>
      </c>
      <c r="N54" s="20">
        <f t="shared" si="26"/>
        <v>24.756944444444446</v>
      </c>
      <c r="O54" s="20">
        <f t="shared" si="27"/>
        <v>39.473684210526308</v>
      </c>
      <c r="P54" s="20">
        <f t="shared" si="28"/>
        <v>15.1</v>
      </c>
      <c r="Q54" s="53">
        <f t="shared" si="29"/>
        <v>1.3709677419354833</v>
      </c>
      <c r="R54" s="20">
        <f t="shared" si="30"/>
        <v>45.352112676056343</v>
      </c>
      <c r="S54" s="20">
        <f t="shared" si="31"/>
        <v>15.205992509363291</v>
      </c>
      <c r="T54" s="20">
        <f t="shared" si="32"/>
        <v>26.058394160583937</v>
      </c>
      <c r="U54" s="20">
        <f t="shared" si="33"/>
        <v>27.859531772575245</v>
      </c>
      <c r="V54" s="10">
        <f t="shared" si="34"/>
        <v>12.431506849315067</v>
      </c>
      <c r="W54" s="10">
        <f t="shared" si="35"/>
        <v>20.553191489361701</v>
      </c>
      <c r="X54" s="10">
        <f t="shared" si="35"/>
        <v>10.038314176245214</v>
      </c>
      <c r="Y54" s="10">
        <f t="shared" ref="Y54:AA54" si="43">(Y5/(100-Y$51))*100</f>
        <v>49.552238805970156</v>
      </c>
      <c r="Z54" s="10">
        <f t="shared" si="43"/>
        <v>35.340909090909086</v>
      </c>
      <c r="AA54" s="10">
        <f t="shared" si="43"/>
        <v>9.9516908212560367</v>
      </c>
      <c r="AB54" s="10">
        <f t="shared" ref="AB54:AC54" si="44">(AB5/(100-AB$51))*100</f>
        <v>13.981900452488691</v>
      </c>
      <c r="AC54" s="10">
        <f t="shared" si="44"/>
        <v>17.205240174672483</v>
      </c>
      <c r="AD54" s="10">
        <f t="shared" ref="AD54:AE54" si="45">(AD5/(100-AD$51))*100</f>
        <v>57.777777777777771</v>
      </c>
      <c r="AE54" s="10">
        <f t="shared" si="45"/>
        <v>16.849315068493148</v>
      </c>
      <c r="AF54" s="10">
        <f t="shared" ref="AF54:AG54" si="46">(AF5/(100-AF$51))*100</f>
        <v>13.368421052631579</v>
      </c>
      <c r="AG54" s="10">
        <f t="shared" si="46"/>
        <v>24.377682403433479</v>
      </c>
      <c r="AH54" s="10">
        <f t="shared" ref="AH54" si="47">(AH5/(100-AH$51))*100</f>
        <v>30.103806228373692</v>
      </c>
      <c r="AI54" s="10">
        <f t="shared" ref="AI54:AJ54" si="48">(AI5/(100-AI$51))*100</f>
        <v>9.0980392156862742</v>
      </c>
      <c r="AJ54" s="10">
        <f t="shared" si="48"/>
        <v>23.587786259541982</v>
      </c>
      <c r="AK54" s="10">
        <f t="shared" ref="AK54" si="49">(AK5/(100-AK$51))*100</f>
        <v>5.9411764705882355</v>
      </c>
    </row>
    <row r="55" spans="1:37" s="11" customFormat="1" ht="15.75" thickBot="1" x14ac:dyDescent="0.3">
      <c r="A55" s="9" t="s">
        <v>6</v>
      </c>
      <c r="B55" s="10" t="s">
        <v>1</v>
      </c>
      <c r="C55" s="10">
        <f>(C6/(100-$C$51))*100</f>
        <v>9.5302013422818757</v>
      </c>
      <c r="D55" s="10">
        <f t="shared" si="16"/>
        <v>4.2460317460317452</v>
      </c>
      <c r="E55" s="20">
        <f t="shared" si="17"/>
        <v>3.2026143790849679</v>
      </c>
      <c r="F55" s="20">
        <f t="shared" si="18"/>
        <v>2.204724409448819</v>
      </c>
      <c r="G55" s="20">
        <f t="shared" si="19"/>
        <v>8.3663366336633676</v>
      </c>
      <c r="H55" s="20">
        <f t="shared" si="20"/>
        <v>6.204081632653061</v>
      </c>
      <c r="I55" s="20">
        <f t="shared" si="21"/>
        <v>4.2465753424657526</v>
      </c>
      <c r="J55" s="20">
        <f t="shared" si="22"/>
        <v>4.1434262948207179</v>
      </c>
      <c r="K55" s="20">
        <f t="shared" si="23"/>
        <v>5.4285714285714288</v>
      </c>
      <c r="L55" s="20">
        <f t="shared" si="24"/>
        <v>4.8034934497816586</v>
      </c>
      <c r="M55" s="20">
        <f t="shared" si="25"/>
        <v>4.117647058823529</v>
      </c>
      <c r="N55" s="20">
        <f t="shared" si="26"/>
        <v>3.0555555555555558</v>
      </c>
      <c r="O55" s="20">
        <f t="shared" si="27"/>
        <v>2.960526315789473</v>
      </c>
      <c r="P55" s="20">
        <f t="shared" si="28"/>
        <v>4.4000000000000004</v>
      </c>
      <c r="Q55" s="53">
        <f t="shared" si="29"/>
        <v>5.0806451612903203</v>
      </c>
      <c r="R55" s="20">
        <f t="shared" si="30"/>
        <v>2.2535211267605635</v>
      </c>
      <c r="S55" s="20">
        <f t="shared" si="31"/>
        <v>3.7827715355805238</v>
      </c>
      <c r="T55" s="20">
        <f t="shared" si="32"/>
        <v>3.7226277372262766</v>
      </c>
      <c r="U55" s="20">
        <f t="shared" si="33"/>
        <v>3.2441471571906346</v>
      </c>
      <c r="V55" s="10">
        <f t="shared" si="34"/>
        <v>4.4863013698630132</v>
      </c>
      <c r="W55" s="10">
        <f t="shared" si="35"/>
        <v>4.5106382978723412</v>
      </c>
      <c r="X55" s="10">
        <f t="shared" si="35"/>
        <v>4.3295019157088133</v>
      </c>
      <c r="Y55" s="10">
        <f t="shared" ref="Y55:AA55" si="50">(Y6/(100-Y$51))*100</f>
        <v>2.4179104477611943</v>
      </c>
      <c r="Z55" s="10">
        <f t="shared" si="50"/>
        <v>3.2196969696969688</v>
      </c>
      <c r="AA55" s="10">
        <f t="shared" si="50"/>
        <v>4.5893719806763276</v>
      </c>
      <c r="AB55" s="10">
        <f t="shared" ref="AB55:AC55" si="51">(AB6/(100-AB$51))*100</f>
        <v>6.0180995475113148</v>
      </c>
      <c r="AC55" s="10">
        <f t="shared" si="51"/>
        <v>4.8034934497816586</v>
      </c>
      <c r="AD55" s="10">
        <f t="shared" ref="AD55:AE55" si="52">(AD6/(100-AD$51))*100</f>
        <v>2.1481481481481479</v>
      </c>
      <c r="AE55" s="10">
        <f t="shared" si="52"/>
        <v>4.6575342465753424</v>
      </c>
      <c r="AF55" s="10">
        <f t="shared" ref="AF55:AG55" si="53">(AF6/(100-AF$51))*100</f>
        <v>6.2631578947368416</v>
      </c>
      <c r="AG55" s="10">
        <f t="shared" si="53"/>
        <v>3.9914163090128763</v>
      </c>
      <c r="AH55" s="10">
        <f t="shared" ref="AH55" si="54">(AH6/(100-AH$51))*100</f>
        <v>2.5259515570934252</v>
      </c>
      <c r="AI55" s="10">
        <f t="shared" ref="AI55:AJ55" si="55">(AI6/(100-AI$51))*100</f>
        <v>4.3921568627450984</v>
      </c>
      <c r="AJ55" s="10">
        <f t="shared" si="55"/>
        <v>4.6183206106870225</v>
      </c>
      <c r="AK55" s="10">
        <f t="shared" ref="AK55" si="56">(AK6/(100-AK$51))*100</f>
        <v>10.941176470588236</v>
      </c>
    </row>
    <row r="56" spans="1:37" s="11" customFormat="1" ht="15.75" thickBot="1" x14ac:dyDescent="0.3">
      <c r="A56" s="9" t="s">
        <v>69</v>
      </c>
      <c r="B56" s="10" t="s">
        <v>1</v>
      </c>
      <c r="C56" s="10">
        <f>(C9/(100-C51))*100</f>
        <v>26.241610738255023</v>
      </c>
      <c r="D56" s="10">
        <f>(D9/(100-D51))*100</f>
        <v>0</v>
      </c>
      <c r="E56" s="20">
        <f>(E9/(100-E51))*100</f>
        <v>0</v>
      </c>
      <c r="F56" s="20">
        <f>(F9/(100-F51))*100</f>
        <v>0</v>
      </c>
      <c r="G56" s="20">
        <f>(G9/(100-G51))*100</f>
        <v>0</v>
      </c>
      <c r="H56" s="20">
        <f t="shared" ref="H56:AK56" si="57">(H9/(100-H51))*100</f>
        <v>0</v>
      </c>
      <c r="I56" s="20">
        <f t="shared" si="57"/>
        <v>0</v>
      </c>
      <c r="J56" s="20">
        <f t="shared" si="57"/>
        <v>0.55776892430278902</v>
      </c>
      <c r="K56" s="20">
        <f t="shared" si="57"/>
        <v>0</v>
      </c>
      <c r="L56" s="20">
        <f t="shared" si="57"/>
        <v>0.61135371179039288</v>
      </c>
      <c r="M56" s="20">
        <f t="shared" si="57"/>
        <v>0</v>
      </c>
      <c r="N56" s="20">
        <f t="shared" si="57"/>
        <v>0</v>
      </c>
      <c r="O56" s="20">
        <f t="shared" si="57"/>
        <v>0</v>
      </c>
      <c r="P56" s="20">
        <f t="shared" si="57"/>
        <v>0</v>
      </c>
      <c r="Q56" s="53">
        <f t="shared" si="57"/>
        <v>5.8870967741935454</v>
      </c>
      <c r="R56" s="20">
        <f t="shared" si="57"/>
        <v>10.366197183098592</v>
      </c>
      <c r="S56" s="20">
        <f t="shared" si="57"/>
        <v>0</v>
      </c>
      <c r="T56" s="20">
        <f t="shared" si="57"/>
        <v>0</v>
      </c>
      <c r="U56" s="20">
        <f t="shared" si="57"/>
        <v>0</v>
      </c>
      <c r="V56" s="10">
        <f t="shared" si="57"/>
        <v>13.321917808219178</v>
      </c>
      <c r="W56" s="10">
        <f t="shared" si="57"/>
        <v>3.1063829787234045</v>
      </c>
      <c r="X56" s="10">
        <f t="shared" si="57"/>
        <v>0</v>
      </c>
      <c r="Y56" s="10">
        <f t="shared" si="57"/>
        <v>0.74626865671641784</v>
      </c>
      <c r="Z56" s="10">
        <f t="shared" si="57"/>
        <v>2.6893939393939386</v>
      </c>
      <c r="AA56" s="10">
        <f t="shared" si="57"/>
        <v>0</v>
      </c>
      <c r="AB56" s="10">
        <f t="shared" si="57"/>
        <v>1.312217194570136</v>
      </c>
      <c r="AC56" s="10">
        <f t="shared" si="57"/>
        <v>0.61135371179039288</v>
      </c>
      <c r="AD56" s="10">
        <f t="shared" si="57"/>
        <v>0</v>
      </c>
      <c r="AE56" s="10">
        <f t="shared" si="57"/>
        <v>7.6027397260273961</v>
      </c>
      <c r="AF56" s="10">
        <f t="shared" si="57"/>
        <v>0.15789473684210525</v>
      </c>
      <c r="AG56" s="10">
        <f t="shared" si="57"/>
        <v>0.90128755364806878</v>
      </c>
      <c r="AH56" s="10">
        <f t="shared" si="57"/>
        <v>0</v>
      </c>
      <c r="AI56" s="10">
        <f t="shared" si="57"/>
        <v>0</v>
      </c>
      <c r="AJ56" s="10">
        <f t="shared" si="57"/>
        <v>0</v>
      </c>
      <c r="AK56" s="10">
        <f t="shared" si="57"/>
        <v>5.3529411764705879</v>
      </c>
    </row>
    <row r="57" spans="1:37" s="11" customFormat="1" ht="15.75" thickBot="1" x14ac:dyDescent="0.3">
      <c r="A57" s="9" t="s">
        <v>8</v>
      </c>
      <c r="B57" s="10" t="s">
        <v>1</v>
      </c>
      <c r="C57" s="10">
        <f t="shared" ref="C57" si="58">(C8/(100-$C$51))*100</f>
        <v>0</v>
      </c>
      <c r="D57" s="10">
        <f>(D8/(100-$D$51))*100</f>
        <v>0</v>
      </c>
      <c r="E57" s="20">
        <f>(E8/(100-$E$51))*100</f>
        <v>0</v>
      </c>
      <c r="F57" s="20">
        <f>(F8/(100-$F$51))*100</f>
        <v>0</v>
      </c>
      <c r="G57" s="20">
        <f>(G8/(100-$G$51))*100</f>
        <v>0</v>
      </c>
      <c r="H57" s="20">
        <f>(H8/(100-$H$51))*100</f>
        <v>0</v>
      </c>
      <c r="I57" s="20">
        <f>(I8/(100-$I$51))*100</f>
        <v>0</v>
      </c>
      <c r="J57" s="20">
        <f>(J8/(100-$J$51))*100</f>
        <v>0</v>
      </c>
      <c r="K57" s="20">
        <f>(K8/(100-$K$51))*100</f>
        <v>0</v>
      </c>
      <c r="L57" s="20">
        <f>(L8/(100-$L$51))*100</f>
        <v>0</v>
      </c>
      <c r="M57" s="20">
        <f>(M8/(100-$M$51))*100</f>
        <v>0</v>
      </c>
      <c r="N57" s="20">
        <f>(N8/(100-$N$51))*100</f>
        <v>0</v>
      </c>
      <c r="O57" s="20">
        <f>(O8/(100-$O$51))*100</f>
        <v>0</v>
      </c>
      <c r="P57" s="20">
        <f>(P8/(100-$P$51))*100</f>
        <v>0</v>
      </c>
      <c r="Q57" s="53">
        <f>(Q8/(100-$Q$51))*100</f>
        <v>0</v>
      </c>
      <c r="R57" s="20">
        <f>(R8/(100-$R$51))*100</f>
        <v>0</v>
      </c>
      <c r="S57" s="20">
        <f>(S8/(100-$S$51))*100</f>
        <v>0</v>
      </c>
      <c r="T57" s="20">
        <f>(T8/(100-$T$51))*100</f>
        <v>0</v>
      </c>
      <c r="U57" s="20">
        <f>(U8/(100-$U$51))*100</f>
        <v>0</v>
      </c>
      <c r="V57" s="10">
        <f>(V8/(100-V$51))*100</f>
        <v>0</v>
      </c>
      <c r="W57" s="10">
        <f>(W8/(100-W$51))*100</f>
        <v>0</v>
      </c>
      <c r="X57" s="10">
        <f>(X8/(100-X$51))*100</f>
        <v>0</v>
      </c>
      <c r="Y57" s="10">
        <f>(Y8/(100-Y$51))*100</f>
        <v>0</v>
      </c>
      <c r="Z57" s="10">
        <f t="shared" ref="Z57:AA57" si="59">(Z8/(100-Z$51))*100</f>
        <v>0</v>
      </c>
      <c r="AA57" s="10">
        <f t="shared" si="59"/>
        <v>0</v>
      </c>
      <c r="AB57" s="10">
        <f t="shared" ref="AB57:AK57" si="60">(AB8/(100-AB$51))*100</f>
        <v>0</v>
      </c>
      <c r="AC57" s="10">
        <f t="shared" si="60"/>
        <v>0</v>
      </c>
      <c r="AD57" s="10">
        <f t="shared" si="60"/>
        <v>0</v>
      </c>
      <c r="AE57" s="10">
        <f t="shared" si="60"/>
        <v>0</v>
      </c>
      <c r="AF57" s="10">
        <f t="shared" si="60"/>
        <v>0</v>
      </c>
      <c r="AG57" s="10">
        <f t="shared" si="60"/>
        <v>0</v>
      </c>
      <c r="AH57" s="10">
        <f t="shared" si="60"/>
        <v>0</v>
      </c>
      <c r="AI57" s="10">
        <f t="shared" si="60"/>
        <v>0</v>
      </c>
      <c r="AJ57" s="10">
        <f t="shared" si="60"/>
        <v>0</v>
      </c>
      <c r="AK57" s="10">
        <f t="shared" si="60"/>
        <v>0</v>
      </c>
    </row>
    <row r="58" spans="1:37" s="11" customFormat="1" ht="15.75" thickBot="1" x14ac:dyDescent="0.3">
      <c r="A58" s="9" t="s">
        <v>9</v>
      </c>
      <c r="B58" s="10" t="s">
        <v>10</v>
      </c>
      <c r="C58" s="10">
        <f>(C10/(100-$C$51))*100</f>
        <v>302.01342281879187</v>
      </c>
      <c r="D58" s="10">
        <f>(D10/(100-$D$51))*100</f>
        <v>31.746031746031743</v>
      </c>
      <c r="E58" s="20">
        <f t="shared" ref="E58:E65" si="61">(E10/(100-$E$51))*100</f>
        <v>39.215686274509807</v>
      </c>
      <c r="F58" s="20">
        <f t="shared" ref="F58:F65" si="62">(F10/(100-$F$51))*100</f>
        <v>47.244094488188978</v>
      </c>
      <c r="G58" s="20">
        <f t="shared" ref="G58:G65" si="63">(G10/(100-$G$51))*100</f>
        <v>945.54455445544556</v>
      </c>
      <c r="H58" s="20">
        <f t="shared" ref="H58:H66" si="64">(H10/(100-$H$51))*100</f>
        <v>28.571428571428569</v>
      </c>
      <c r="I58" s="20">
        <f t="shared" ref="I58:I66" si="65">(I10/(100-$I$51))*100</f>
        <v>45.66210045662099</v>
      </c>
      <c r="J58" s="20">
        <f>(J10/(100-$J$51))*100</f>
        <v>43.824701195219134</v>
      </c>
      <c r="K58" s="20">
        <f>(K10/(100-$K$51))*100</f>
        <v>12.244897959183673</v>
      </c>
      <c r="L58" s="20">
        <f>(L10/(100-$L$51))*100</f>
        <v>30.567685589519645</v>
      </c>
      <c r="M58" s="20">
        <f>(M10/(100-$M$51))*100</f>
        <v>95.588235294117638</v>
      </c>
      <c r="N58" s="20">
        <f t="shared" ref="N58:N65" si="66">(N10/(100-$N$51))*100</f>
        <v>38.19444444444445</v>
      </c>
      <c r="O58" s="20">
        <f t="shared" ref="O58:O65" si="67">(O10/(100-$O$51))*100</f>
        <v>42.763157894736835</v>
      </c>
      <c r="P58" s="20">
        <f t="shared" ref="P58:P65" si="68">(P10/(100-$P$51))*100</f>
        <v>43.333333333333336</v>
      </c>
      <c r="Q58" s="53">
        <f>(Q10/(100-$Q$51))*100</f>
        <v>56.451612903225779</v>
      </c>
      <c r="R58" s="20">
        <f t="shared" ref="R58:R65" si="69">(R10/(100-$R$51))*100</f>
        <v>16.901408450704224</v>
      </c>
      <c r="S58" s="20">
        <f t="shared" ref="S58:S65" si="70">(S10/(100-$S$51))*100</f>
        <v>18.726591760299623</v>
      </c>
      <c r="T58" s="20">
        <f t="shared" ref="T58:T65" si="71">(T10/(100-$T$51))*100</f>
        <v>51.0948905109489</v>
      </c>
      <c r="U58" s="20">
        <f t="shared" ref="U58:U65" si="72">(U10/(100-$U$51))*100</f>
        <v>23.411371237458191</v>
      </c>
      <c r="V58" s="10">
        <f>(V10/(100-V$51))*100</f>
        <v>17.123287671232877</v>
      </c>
      <c r="W58" s="10">
        <f>(W10/(100-W$51))*100</f>
        <v>34.042553191489361</v>
      </c>
      <c r="X58" s="10">
        <f>(X10/(100-X$51))*100</f>
        <v>19.157088122605366</v>
      </c>
      <c r="Y58" s="10">
        <f t="shared" ref="Y58:AA58" si="73">(Y10/(100-Y$51))*100</f>
        <v>20.8955223880597</v>
      </c>
      <c r="Z58" s="10">
        <f t="shared" si="73"/>
        <v>45.454545454545446</v>
      </c>
      <c r="AA58" s="10">
        <f t="shared" si="73"/>
        <v>53.140096618357482</v>
      </c>
      <c r="AB58" s="10">
        <f t="shared" ref="AB58:AC58" si="74">(AB10/(100-AB$51))*100</f>
        <v>58.823529411764717</v>
      </c>
      <c r="AC58" s="10">
        <f t="shared" si="74"/>
        <v>30.567685589519645</v>
      </c>
      <c r="AD58" s="10">
        <f t="shared" ref="AD58:AE58" si="75">(AD10/(100-AD$51))*100</f>
        <v>39.506172839506171</v>
      </c>
      <c r="AE58" s="10">
        <f t="shared" si="75"/>
        <v>13.698630136986301</v>
      </c>
      <c r="AF58" s="10">
        <f t="shared" ref="AF58:AH58" si="76">(AF10/(100-AF$51))*100</f>
        <v>42.105263157894733</v>
      </c>
      <c r="AG58" s="10">
        <f t="shared" si="76"/>
        <v>25.751072961373396</v>
      </c>
      <c r="AH58" s="10">
        <f t="shared" si="76"/>
        <v>24.221453287197228</v>
      </c>
      <c r="AI58" s="10">
        <f t="shared" ref="AI58:AJ58" si="77">(AI10/(100-AI$51))*100</f>
        <v>47.058823529411761</v>
      </c>
      <c r="AJ58" s="10">
        <f t="shared" si="77"/>
        <v>95.419847328244273</v>
      </c>
      <c r="AK58" s="10">
        <f t="shared" ref="AK58" si="78">(AK10/(100-AK$51))*100</f>
        <v>317.64705882352939</v>
      </c>
    </row>
    <row r="59" spans="1:37" s="11" customFormat="1" ht="15.75" thickBot="1" x14ac:dyDescent="0.3">
      <c r="A59" s="9" t="s">
        <v>11</v>
      </c>
      <c r="B59" s="10" t="s">
        <v>10</v>
      </c>
      <c r="C59" s="10">
        <f t="shared" ref="C59:C93" si="79">(C11/(100-$C$51))*100</f>
        <v>44.96644295302012</v>
      </c>
      <c r="D59" s="10">
        <f>(D11/(100-$D$51))*100</f>
        <v>9.6825396825396819</v>
      </c>
      <c r="E59" s="20">
        <f t="shared" si="61"/>
        <v>7.3202614379084983</v>
      </c>
      <c r="F59" s="20">
        <f t="shared" si="62"/>
        <v>5.091863517060367</v>
      </c>
      <c r="G59" s="20">
        <f t="shared" si="63"/>
        <v>7.227722772277227</v>
      </c>
      <c r="H59" s="20">
        <f t="shared" si="64"/>
        <v>1.5510204081632653</v>
      </c>
      <c r="I59" s="20">
        <f t="shared" si="65"/>
        <v>2.5570776255707757</v>
      </c>
      <c r="J59" s="20">
        <f t="shared" ref="J59:J93" si="80">(J11/(100-$J$51))*100</f>
        <v>2.9083665338645428</v>
      </c>
      <c r="K59" s="20">
        <f t="shared" ref="K59:K93" si="81">(K11/(100-$K$51))*100</f>
        <v>18.408163265306122</v>
      </c>
      <c r="L59" s="20">
        <f t="shared" ref="L59:L93" si="82">(L11/(100-$L$51))*100</f>
        <v>18.820960698689952</v>
      </c>
      <c r="M59" s="20">
        <f t="shared" ref="M59:M93" si="83">(M11/(100-$M$51))*100</f>
        <v>1.3602941176470587</v>
      </c>
      <c r="N59" s="20">
        <f t="shared" si="66"/>
        <v>10.138888888888889</v>
      </c>
      <c r="O59" s="20">
        <f t="shared" si="67"/>
        <v>13.059210526315788</v>
      </c>
      <c r="P59" s="20">
        <f t="shared" si="68"/>
        <v>15.033333333333331</v>
      </c>
      <c r="Q59" s="53">
        <f t="shared" ref="Q59:Q93" si="84">(Q11/(100-$Q$51))*100</f>
        <v>0.64516129032258041</v>
      </c>
      <c r="R59" s="20">
        <f t="shared" si="69"/>
        <v>8.3098591549295779</v>
      </c>
      <c r="S59" s="20">
        <f t="shared" si="70"/>
        <v>2.0224719101123596</v>
      </c>
      <c r="T59" s="20">
        <f t="shared" si="71"/>
        <v>4.4525547445255462</v>
      </c>
      <c r="U59" s="20">
        <f t="shared" si="72"/>
        <v>1.7725752508361201</v>
      </c>
      <c r="V59" s="10">
        <f t="shared" ref="V59:V65" si="85">(V11/(100-$V$51))*100</f>
        <v>16.780821917808218</v>
      </c>
      <c r="W59" s="10">
        <f t="shared" ref="W59:AA74" si="86">(W11/(100-W$51))*100</f>
        <v>38.255319148936174</v>
      </c>
      <c r="X59" s="10">
        <f>(X11/(100-X$51))*100</f>
        <v>1.4176245210727971</v>
      </c>
      <c r="Y59" s="10">
        <f t="shared" ref="Y59:AA59" si="87">(Y11/(100-Y$51))*100</f>
        <v>2.0298507462686568</v>
      </c>
      <c r="Z59" s="10">
        <f t="shared" si="87"/>
        <v>22.575757575757571</v>
      </c>
      <c r="AA59" s="10">
        <f t="shared" si="87"/>
        <v>12.028985507246375</v>
      </c>
      <c r="AB59" s="10">
        <f t="shared" ref="AB59:AC59" si="88">(AB11/(100-AB$51))*100</f>
        <v>20.814479638009054</v>
      </c>
      <c r="AC59" s="10">
        <f t="shared" si="88"/>
        <v>18.820960698689952</v>
      </c>
      <c r="AD59" s="10">
        <f t="shared" ref="AD59:AE59" si="89">(AD11/(100-AD$51))*100</f>
        <v>3.8271604938271606</v>
      </c>
      <c r="AE59" s="10">
        <f t="shared" si="89"/>
        <v>15.753424657534243</v>
      </c>
      <c r="AF59" s="10">
        <f t="shared" ref="AF59:AG59" si="90">(AF11/(100-AF$51))*100</f>
        <v>34.736842105263158</v>
      </c>
      <c r="AG59" s="10">
        <f t="shared" si="90"/>
        <v>19.742489270386269</v>
      </c>
      <c r="AH59" s="10">
        <f t="shared" ref="AH59:AI59" si="91">(AH11/(100-AH$51))*100</f>
        <v>10.069204152249133</v>
      </c>
      <c r="AI59" s="10">
        <f t="shared" si="91"/>
        <v>12.549019607843137</v>
      </c>
      <c r="AJ59" s="10">
        <f t="shared" ref="AJ59:AK59" si="92">(AJ11/(100-AJ$51))*100</f>
        <v>1.1832061068702289</v>
      </c>
      <c r="AK59" s="10">
        <f t="shared" si="92"/>
        <v>1.2352941176470587</v>
      </c>
    </row>
    <row r="60" spans="1:37" s="11" customFormat="1" ht="15.75" thickBot="1" x14ac:dyDescent="0.3">
      <c r="A60" s="9" t="s">
        <v>12</v>
      </c>
      <c r="B60" s="10" t="s">
        <v>10</v>
      </c>
      <c r="C60" s="10">
        <f t="shared" si="79"/>
        <v>362.41610738255019</v>
      </c>
      <c r="D60" s="10">
        <f t="shared" ref="D60:D93" si="93">(D12/(100-$D$51))*100</f>
        <v>87.30158730158729</v>
      </c>
      <c r="E60" s="20">
        <f t="shared" si="61"/>
        <v>65.359477124183016</v>
      </c>
      <c r="F60" s="20">
        <f t="shared" si="62"/>
        <v>44.619422572178472</v>
      </c>
      <c r="G60" s="20">
        <f t="shared" si="63"/>
        <v>96.534653465346537</v>
      </c>
      <c r="H60" s="20">
        <f t="shared" si="64"/>
        <v>110.20408163265304</v>
      </c>
      <c r="I60" s="20">
        <f t="shared" si="65"/>
        <v>123.28767123287668</v>
      </c>
      <c r="J60" s="20">
        <f t="shared" si="80"/>
        <v>111.5537848605578</v>
      </c>
      <c r="K60" s="20">
        <f t="shared" si="81"/>
        <v>89.795918367346943</v>
      </c>
      <c r="L60" s="20">
        <f t="shared" si="82"/>
        <v>91.703056768558938</v>
      </c>
      <c r="M60" s="20">
        <f t="shared" si="83"/>
        <v>121.3235294117647</v>
      </c>
      <c r="N60" s="20">
        <f t="shared" si="66"/>
        <v>72.916666666666671</v>
      </c>
      <c r="O60" s="20">
        <f t="shared" si="67"/>
        <v>75.657894736842096</v>
      </c>
      <c r="P60" s="20">
        <f t="shared" si="68"/>
        <v>83.333333333333343</v>
      </c>
      <c r="Q60" s="53">
        <f t="shared" si="84"/>
        <v>88.70967741935479</v>
      </c>
      <c r="R60" s="20">
        <f t="shared" si="69"/>
        <v>45.070422535211272</v>
      </c>
      <c r="S60" s="20">
        <f t="shared" si="70"/>
        <v>97.378277153558045</v>
      </c>
      <c r="T60" s="20">
        <f t="shared" si="71"/>
        <v>76.642335766423344</v>
      </c>
      <c r="U60" s="20">
        <f t="shared" si="72"/>
        <v>80.267558528428069</v>
      </c>
      <c r="V60" s="10">
        <f t="shared" si="85"/>
        <v>61.643835616438345</v>
      </c>
      <c r="W60" s="10">
        <f t="shared" si="86"/>
        <v>80.851063829787222</v>
      </c>
      <c r="X60" s="10">
        <f t="shared" si="86"/>
        <v>107.27969348659005</v>
      </c>
      <c r="Y60" s="10">
        <f t="shared" si="86"/>
        <v>53.731343283582092</v>
      </c>
      <c r="Z60" s="10">
        <f t="shared" si="86"/>
        <v>56.818181818181799</v>
      </c>
      <c r="AA60" s="10">
        <f t="shared" si="86"/>
        <v>72.463768115942017</v>
      </c>
      <c r="AB60" s="10">
        <f t="shared" ref="AB60:AC60" si="94">(AB12/(100-AB$51))*100</f>
        <v>76.923076923076934</v>
      </c>
      <c r="AC60" s="10">
        <f t="shared" si="94"/>
        <v>91.703056768558938</v>
      </c>
      <c r="AD60" s="10">
        <f t="shared" ref="AD60:AE60" si="95">(AD12/(100-AD$51))*100</f>
        <v>51.851851851851848</v>
      </c>
      <c r="AE60" s="10">
        <f t="shared" si="95"/>
        <v>61.643835616438345</v>
      </c>
      <c r="AF60" s="10">
        <f t="shared" ref="AF60:AG60" si="96">(AF12/(100-AF$51))*100</f>
        <v>84.210526315789465</v>
      </c>
      <c r="AG60" s="10">
        <f t="shared" si="96"/>
        <v>72.961373390557952</v>
      </c>
      <c r="AH60" s="10">
        <f t="shared" ref="AH60:AI60" si="97">(AH12/(100-AH$51))*100</f>
        <v>69.204152249134935</v>
      </c>
      <c r="AI60" s="10">
        <f t="shared" si="97"/>
        <v>113.72549019607843</v>
      </c>
      <c r="AJ60" s="10">
        <f t="shared" ref="AJ60:AK60" si="98">(AJ12/(100-AJ$51))*100</f>
        <v>95.419847328244273</v>
      </c>
      <c r="AK60" s="10">
        <f t="shared" si="98"/>
        <v>129.41176470588235</v>
      </c>
    </row>
    <row r="61" spans="1:37" s="11" customFormat="1" ht="15.75" thickBot="1" x14ac:dyDescent="0.3">
      <c r="A61" s="9" t="s">
        <v>13</v>
      </c>
      <c r="B61" s="10" t="s">
        <v>10</v>
      </c>
      <c r="C61" s="10">
        <f t="shared" si="79"/>
        <v>932.8859060402682</v>
      </c>
      <c r="D61" s="10">
        <f t="shared" si="93"/>
        <v>805.55555555555554</v>
      </c>
      <c r="E61" s="20">
        <f t="shared" si="61"/>
        <v>601.3071895424838</v>
      </c>
      <c r="F61" s="20">
        <f t="shared" si="62"/>
        <v>414.69816272965875</v>
      </c>
      <c r="G61" s="20">
        <f t="shared" si="63"/>
        <v>1212.871287128713</v>
      </c>
      <c r="H61" s="20">
        <f t="shared" si="64"/>
        <v>1065.3061224489797</v>
      </c>
      <c r="I61" s="20">
        <f t="shared" si="65"/>
        <v>776.25570776255688</v>
      </c>
      <c r="J61" s="20">
        <f t="shared" si="80"/>
        <v>800.79681274900418</v>
      </c>
      <c r="K61" s="20">
        <f t="shared" si="81"/>
        <v>759.18367346938783</v>
      </c>
      <c r="L61" s="20">
        <f t="shared" si="82"/>
        <v>925.7641921397377</v>
      </c>
      <c r="M61" s="20">
        <f t="shared" si="83"/>
        <v>992.64705882352939</v>
      </c>
      <c r="N61" s="20">
        <f t="shared" si="66"/>
        <v>697.91666666666674</v>
      </c>
      <c r="O61" s="20">
        <f t="shared" si="67"/>
        <v>904.60526315789457</v>
      </c>
      <c r="P61" s="20">
        <f t="shared" si="68"/>
        <v>1023.3333333333333</v>
      </c>
      <c r="Q61" s="53">
        <f t="shared" si="84"/>
        <v>120.96774193548382</v>
      </c>
      <c r="R61" s="20">
        <f t="shared" si="69"/>
        <v>374.64788732394368</v>
      </c>
      <c r="S61" s="20">
        <f t="shared" si="70"/>
        <v>842.69662921348299</v>
      </c>
      <c r="T61" s="20">
        <f t="shared" si="71"/>
        <v>737.22627737226264</v>
      </c>
      <c r="U61" s="20">
        <f t="shared" si="72"/>
        <v>722.40802675585269</v>
      </c>
      <c r="V61" s="10">
        <f t="shared" si="85"/>
        <v>1325.3424657534244</v>
      </c>
      <c r="W61" s="10">
        <f t="shared" si="86"/>
        <v>1263.8297872340424</v>
      </c>
      <c r="X61" s="10">
        <f t="shared" si="86"/>
        <v>816.09195402298872</v>
      </c>
      <c r="Y61" s="10">
        <f t="shared" si="86"/>
        <v>468.65671641791045</v>
      </c>
      <c r="Z61" s="10">
        <f t="shared" si="86"/>
        <v>670.45454545454527</v>
      </c>
      <c r="AA61" s="10">
        <f t="shared" si="86"/>
        <v>714.97584541062793</v>
      </c>
      <c r="AB61" s="10">
        <f t="shared" ref="AB61:AC61" si="99">(AB13/(100-AB$51))*100</f>
        <v>1162.8959276018102</v>
      </c>
      <c r="AC61" s="10">
        <f t="shared" si="99"/>
        <v>925.7641921397377</v>
      </c>
      <c r="AD61" s="10">
        <f t="shared" ref="AD61:AE61" si="100">(AD13/(100-AD$51))*100</f>
        <v>387.65432098765433</v>
      </c>
      <c r="AE61" s="10">
        <f t="shared" si="100"/>
        <v>1304.794520547945</v>
      </c>
      <c r="AF61" s="10">
        <f t="shared" ref="AF61:AG61" si="101">(AF13/(100-AF$51))*100</f>
        <v>1289.4736842105265</v>
      </c>
      <c r="AG61" s="10">
        <f t="shared" si="101"/>
        <v>751.07296137339063</v>
      </c>
      <c r="AH61" s="10">
        <f t="shared" ref="AH61:AI61" si="102">(AH13/(100-AH$51))*100</f>
        <v>688.58131487889261</v>
      </c>
      <c r="AI61" s="10">
        <f t="shared" si="102"/>
        <v>886.27450980392166</v>
      </c>
      <c r="AJ61" s="10">
        <f t="shared" ref="AJ61:AK61" si="103">(AJ13/(100-AJ$51))*100</f>
        <v>862.59541984732823</v>
      </c>
      <c r="AK61" s="10">
        <f t="shared" si="103"/>
        <v>1435.2941176470588</v>
      </c>
    </row>
    <row r="62" spans="1:37" s="11" customFormat="1" ht="15.75" thickBot="1" x14ac:dyDescent="0.3">
      <c r="A62" s="9" t="s">
        <v>14</v>
      </c>
      <c r="B62" s="10" t="s">
        <v>10</v>
      </c>
      <c r="C62" s="10">
        <f t="shared" si="79"/>
        <v>1536.9127516778517</v>
      </c>
      <c r="D62" s="10">
        <f t="shared" si="93"/>
        <v>1416.6666666666665</v>
      </c>
      <c r="E62" s="20">
        <f t="shared" si="61"/>
        <v>1049.0196078431375</v>
      </c>
      <c r="F62" s="20">
        <f t="shared" si="62"/>
        <v>708.66141732283461</v>
      </c>
      <c r="G62" s="20">
        <f t="shared" si="63"/>
        <v>982.6732673267328</v>
      </c>
      <c r="H62" s="20">
        <f t="shared" si="64"/>
        <v>1493.8775510204082</v>
      </c>
      <c r="I62" s="20">
        <f t="shared" si="65"/>
        <v>1378.9954337899539</v>
      </c>
      <c r="J62" s="20">
        <f t="shared" si="80"/>
        <v>964.14342629482098</v>
      </c>
      <c r="K62" s="20">
        <f t="shared" si="81"/>
        <v>1093.8775510204082</v>
      </c>
      <c r="L62" s="20">
        <f t="shared" si="82"/>
        <v>1253.2751091703053</v>
      </c>
      <c r="M62" s="20">
        <f t="shared" si="83"/>
        <v>1165.4411764705881</v>
      </c>
      <c r="N62" s="20">
        <f t="shared" si="66"/>
        <v>1145.8333333333335</v>
      </c>
      <c r="O62" s="20">
        <f t="shared" si="67"/>
        <v>710.52631578947353</v>
      </c>
      <c r="P62" s="20">
        <f t="shared" si="68"/>
        <v>790</v>
      </c>
      <c r="Q62" s="53">
        <f t="shared" si="84"/>
        <v>1314.5161290322574</v>
      </c>
      <c r="R62" s="20">
        <f t="shared" si="69"/>
        <v>887.32394366197184</v>
      </c>
      <c r="S62" s="20">
        <f t="shared" si="70"/>
        <v>1400.7490636704117</v>
      </c>
      <c r="T62" s="20">
        <f t="shared" si="71"/>
        <v>1244.5255474452551</v>
      </c>
      <c r="U62" s="20">
        <f t="shared" si="72"/>
        <v>1197.3244147157188</v>
      </c>
      <c r="V62" s="10">
        <f t="shared" si="85"/>
        <v>1071.9178082191779</v>
      </c>
      <c r="W62" s="10">
        <f t="shared" si="86"/>
        <v>978.72340425531911</v>
      </c>
      <c r="X62" s="10">
        <f t="shared" si="86"/>
        <v>1279.6934865900387</v>
      </c>
      <c r="Y62" s="10">
        <f t="shared" si="86"/>
        <v>608.95522388059703</v>
      </c>
      <c r="Z62" s="10">
        <f t="shared" si="86"/>
        <v>666.66666666666652</v>
      </c>
      <c r="AA62" s="10">
        <f t="shared" si="86"/>
        <v>1144.9275362318838</v>
      </c>
      <c r="AB62" s="10">
        <f t="shared" ref="AB62:AC62" si="104">(AB14/(100-AB$51))*100</f>
        <v>1185.5203619909505</v>
      </c>
      <c r="AC62" s="10">
        <f t="shared" si="104"/>
        <v>1253.2751091703053</v>
      </c>
      <c r="AD62" s="10">
        <f t="shared" ref="AD62:AE62" si="105">(AD14/(100-AD$51))*100</f>
        <v>548.14814814814815</v>
      </c>
      <c r="AE62" s="10">
        <f t="shared" si="105"/>
        <v>976.02739726027391</v>
      </c>
      <c r="AF62" s="10">
        <f t="shared" ref="AF62:AG62" si="106">(AF14/(100-AF$51))*100</f>
        <v>1215.7894736842104</v>
      </c>
      <c r="AG62" s="10">
        <f t="shared" si="106"/>
        <v>1356.2231759656654</v>
      </c>
      <c r="AH62" s="10">
        <f t="shared" ref="AH62:AI62" si="107">(AH14/(100-AH$51))*100</f>
        <v>1006.9204152249133</v>
      </c>
      <c r="AI62" s="10">
        <f t="shared" si="107"/>
        <v>1482.3529411764707</v>
      </c>
      <c r="AJ62" s="10">
        <f t="shared" ref="AJ62:AK62" si="108">(AJ14/(100-AJ$51))*100</f>
        <v>1438.9312977099235</v>
      </c>
      <c r="AK62" s="10">
        <f t="shared" si="108"/>
        <v>664.70588235294122</v>
      </c>
    </row>
    <row r="63" spans="1:37" s="11" customFormat="1" ht="15.75" thickBot="1" x14ac:dyDescent="0.3">
      <c r="A63" s="9" t="s">
        <v>15</v>
      </c>
      <c r="B63" s="10" t="s">
        <v>10</v>
      </c>
      <c r="C63" s="10">
        <f t="shared" si="79"/>
        <v>751.67785234899304</v>
      </c>
      <c r="D63" s="10">
        <f t="shared" si="93"/>
        <v>261.90476190476187</v>
      </c>
      <c r="E63" s="20">
        <f t="shared" si="61"/>
        <v>215.68627450980395</v>
      </c>
      <c r="F63" s="20">
        <f t="shared" si="62"/>
        <v>173.22834645669292</v>
      </c>
      <c r="G63" s="20">
        <f t="shared" si="63"/>
        <v>759.90099009900996</v>
      </c>
      <c r="H63" s="20">
        <f t="shared" si="64"/>
        <v>306.12244897959181</v>
      </c>
      <c r="I63" s="20">
        <f t="shared" si="65"/>
        <v>237.44292237442917</v>
      </c>
      <c r="J63" s="20">
        <f t="shared" si="80"/>
        <v>450.1992031872511</v>
      </c>
      <c r="K63" s="20">
        <f t="shared" si="81"/>
        <v>232.65306122448979</v>
      </c>
      <c r="L63" s="20">
        <f t="shared" si="82"/>
        <v>427.94759825327498</v>
      </c>
      <c r="M63" s="20">
        <f t="shared" si="83"/>
        <v>187.49999999999997</v>
      </c>
      <c r="N63" s="20">
        <f t="shared" si="66"/>
        <v>260.41666666666669</v>
      </c>
      <c r="O63" s="20">
        <f t="shared" si="67"/>
        <v>174.34210526315786</v>
      </c>
      <c r="P63" s="20">
        <f t="shared" si="68"/>
        <v>170</v>
      </c>
      <c r="Q63" s="53">
        <f t="shared" si="84"/>
        <v>1338.7096774193542</v>
      </c>
      <c r="R63" s="20">
        <f t="shared" si="69"/>
        <v>194.36619718309859</v>
      </c>
      <c r="S63" s="20">
        <f t="shared" si="70"/>
        <v>183.5205992509363</v>
      </c>
      <c r="T63" s="20">
        <f t="shared" si="71"/>
        <v>277.37226277372258</v>
      </c>
      <c r="U63" s="20">
        <f t="shared" si="72"/>
        <v>157.19063545150499</v>
      </c>
      <c r="V63" s="10">
        <f t="shared" si="85"/>
        <v>236.30136986301369</v>
      </c>
      <c r="W63" s="10">
        <f t="shared" si="86"/>
        <v>302.12765957446811</v>
      </c>
      <c r="X63" s="10">
        <f t="shared" si="86"/>
        <v>172.41379310344831</v>
      </c>
      <c r="Y63" s="10">
        <f t="shared" si="86"/>
        <v>241.79104477611938</v>
      </c>
      <c r="Z63" s="10">
        <f t="shared" si="86"/>
        <v>280.30303030303025</v>
      </c>
      <c r="AA63" s="10">
        <f t="shared" si="86"/>
        <v>333.33333333333331</v>
      </c>
      <c r="AB63" s="10">
        <f t="shared" ref="AB63:AC63" si="109">(AB15/(100-AB$51))*100</f>
        <v>823.5294117647062</v>
      </c>
      <c r="AC63" s="10">
        <f t="shared" si="109"/>
        <v>427.94759825327498</v>
      </c>
      <c r="AD63" s="10">
        <f t="shared" ref="AD63:AE63" si="110">(AD15/(100-AD$51))*100</f>
        <v>145.67901234567901</v>
      </c>
      <c r="AE63" s="10">
        <f t="shared" si="110"/>
        <v>202.05479452054794</v>
      </c>
      <c r="AF63" s="10">
        <f t="shared" ref="AF63:AG63" si="111">(AF15/(100-AF$51))*100</f>
        <v>884.21052631578959</v>
      </c>
      <c r="AG63" s="10">
        <f t="shared" si="111"/>
        <v>381.97424892703867</v>
      </c>
      <c r="AH63" s="10">
        <f t="shared" ref="AH63:AI63" si="112">(AH15/(100-AH$51))*100</f>
        <v>249.13494809688578</v>
      </c>
      <c r="AI63" s="10">
        <f t="shared" si="112"/>
        <v>196.07843137254901</v>
      </c>
      <c r="AJ63" s="10">
        <f t="shared" ref="AJ63:AK63" si="113">(AJ15/(100-AJ$51))*100</f>
        <v>194.6564885496183</v>
      </c>
      <c r="AK63" s="10">
        <f t="shared" si="113"/>
        <v>3329.4117647058824</v>
      </c>
    </row>
    <row r="64" spans="1:37" s="11" customFormat="1" ht="15.75" thickBot="1" x14ac:dyDescent="0.3">
      <c r="A64" s="9" t="s">
        <v>16</v>
      </c>
      <c r="B64" s="10" t="s">
        <v>10</v>
      </c>
      <c r="C64" s="10">
        <f t="shared" si="79"/>
        <v>610.73825503355681</v>
      </c>
      <c r="D64" s="10">
        <f t="shared" si="93"/>
        <v>20.674603174603174</v>
      </c>
      <c r="E64" s="20">
        <f t="shared" si="61"/>
        <v>15.653594771241833</v>
      </c>
      <c r="F64" s="20">
        <f t="shared" si="62"/>
        <v>10.971128608923882</v>
      </c>
      <c r="G64" s="20">
        <f t="shared" si="63"/>
        <v>3.2425742574257428</v>
      </c>
      <c r="H64" s="20">
        <f t="shared" si="64"/>
        <v>1.5918367346938775</v>
      </c>
      <c r="I64" s="20">
        <f t="shared" si="65"/>
        <v>1.506849315068493</v>
      </c>
      <c r="J64" s="20">
        <f t="shared" si="80"/>
        <v>5.0996015936254997</v>
      </c>
      <c r="K64" s="20">
        <f t="shared" si="81"/>
        <v>3.0204081632653064</v>
      </c>
      <c r="L64" s="20">
        <f t="shared" si="82"/>
        <v>7.4235807860261991</v>
      </c>
      <c r="M64" s="20">
        <f t="shared" si="83"/>
        <v>3.6397058823529407</v>
      </c>
      <c r="N64" s="20">
        <f t="shared" si="66"/>
        <v>14.583333333333334</v>
      </c>
      <c r="O64" s="20">
        <f t="shared" si="67"/>
        <v>7.9605263157894717</v>
      </c>
      <c r="P64" s="20">
        <f t="shared" si="68"/>
        <v>9.0000000000000018</v>
      </c>
      <c r="Q64" s="53">
        <f t="shared" si="84"/>
        <v>0.24193548387096761</v>
      </c>
      <c r="R64" s="20">
        <f t="shared" si="69"/>
        <v>8.0845070422535219</v>
      </c>
      <c r="S64" s="20">
        <f t="shared" si="70"/>
        <v>6.7415730337078648</v>
      </c>
      <c r="T64" s="20">
        <f t="shared" si="71"/>
        <v>11.459854014598537</v>
      </c>
      <c r="U64" s="20">
        <f t="shared" si="72"/>
        <v>5.7859531772575234</v>
      </c>
      <c r="V64" s="10">
        <f t="shared" si="85"/>
        <v>13.698630136986301</v>
      </c>
      <c r="W64" s="10">
        <f t="shared" si="86"/>
        <v>11.361702127659575</v>
      </c>
      <c r="X64" s="10">
        <f t="shared" si="86"/>
        <v>2.6053639846743302</v>
      </c>
      <c r="Y64" s="10">
        <f t="shared" si="86"/>
        <v>3.8507462686567164</v>
      </c>
      <c r="Z64" s="10">
        <f t="shared" si="86"/>
        <v>24.962121212121204</v>
      </c>
      <c r="AA64" s="10">
        <f t="shared" si="86"/>
        <v>13.140096618357486</v>
      </c>
      <c r="AB64" s="10">
        <f t="shared" ref="AB64:AC64" si="114">(AB16/(100-AB$51))*100</f>
        <v>8.6877828054298671</v>
      </c>
      <c r="AC64" s="10">
        <f t="shared" si="114"/>
        <v>7.4235807860261991</v>
      </c>
      <c r="AD64" s="10">
        <f t="shared" ref="AD64:AE64" si="115">(AD16/(100-AD$51))*100</f>
        <v>8.4197530864197532</v>
      </c>
      <c r="AE64" s="10">
        <f t="shared" si="115"/>
        <v>11.643835616438354</v>
      </c>
      <c r="AF64" s="10">
        <f t="shared" ref="AF64:AG64" si="116">(AF16/(100-AF$51))*100</f>
        <v>9.526315789473685</v>
      </c>
      <c r="AG64" s="10">
        <f t="shared" si="116"/>
        <v>8.0257510729613752</v>
      </c>
      <c r="AH64" s="10">
        <f t="shared" ref="AH64:AI64" si="117">(AH16/(100-AH$51))*100</f>
        <v>12.145328719723182</v>
      </c>
      <c r="AI64" s="10">
        <f t="shared" si="117"/>
        <v>0</v>
      </c>
      <c r="AJ64" s="10">
        <f t="shared" ref="AJ64:AK64" si="118">(AJ16/(100-AJ$51))*100</f>
        <v>1.7175572519083966</v>
      </c>
      <c r="AK64" s="10">
        <f t="shared" si="118"/>
        <v>5.7058823529411766</v>
      </c>
    </row>
    <row r="65" spans="1:37" s="11" customFormat="1" ht="15.75" thickBot="1" x14ac:dyDescent="0.3">
      <c r="A65" s="9" t="s">
        <v>17</v>
      </c>
      <c r="B65" s="10" t="s">
        <v>10</v>
      </c>
      <c r="C65" s="10">
        <f t="shared" si="79"/>
        <v>29.932885906040259</v>
      </c>
      <c r="D65" s="10">
        <f t="shared" si="93"/>
        <v>0.31746031746031744</v>
      </c>
      <c r="E65" s="20">
        <f t="shared" si="61"/>
        <v>0.23529411764705885</v>
      </c>
      <c r="F65" s="20">
        <f t="shared" si="62"/>
        <v>0.1601049868766404</v>
      </c>
      <c r="G65" s="20">
        <f t="shared" si="63"/>
        <v>0.46039603960396036</v>
      </c>
      <c r="H65" s="20">
        <f t="shared" si="64"/>
        <v>0.25714285714285712</v>
      </c>
      <c r="I65" s="20">
        <f t="shared" si="65"/>
        <v>0.3424657534246574</v>
      </c>
      <c r="J65" s="20">
        <f t="shared" si="80"/>
        <v>0.27888446215139451</v>
      </c>
      <c r="K65" s="20">
        <f t="shared" si="81"/>
        <v>1.346938775510204</v>
      </c>
      <c r="L65" s="20">
        <f t="shared" si="82"/>
        <v>1.729257641921397</v>
      </c>
      <c r="M65" s="20">
        <f t="shared" si="83"/>
        <v>0.26470588235294112</v>
      </c>
      <c r="N65" s="20">
        <f t="shared" si="66"/>
        <v>0.48611111111111122</v>
      </c>
      <c r="O65" s="20">
        <f t="shared" si="67"/>
        <v>1.6677631578947365</v>
      </c>
      <c r="P65" s="20">
        <f t="shared" si="68"/>
        <v>1.9799999999999998</v>
      </c>
      <c r="Q65" s="53">
        <f t="shared" si="84"/>
        <v>0.18548387096774185</v>
      </c>
      <c r="R65" s="20">
        <f t="shared" si="69"/>
        <v>0.47887323943661975</v>
      </c>
      <c r="S65" s="20">
        <f t="shared" si="70"/>
        <v>0.21722846441947566</v>
      </c>
      <c r="T65" s="20">
        <f t="shared" si="71"/>
        <v>0.35401459854014594</v>
      </c>
      <c r="U65" s="20">
        <f t="shared" si="72"/>
        <v>0.18729096989966551</v>
      </c>
      <c r="V65" s="10">
        <f t="shared" si="85"/>
        <v>33.42465753424657</v>
      </c>
      <c r="W65" s="10">
        <f t="shared" si="86"/>
        <v>2.0936170212765957</v>
      </c>
      <c r="X65" s="10">
        <f t="shared" si="86"/>
        <v>0.14176245210727972</v>
      </c>
      <c r="Y65" s="10">
        <f t="shared" si="86"/>
        <v>0.16119402985074627</v>
      </c>
      <c r="Z65" s="10">
        <f t="shared" si="86"/>
        <v>1.3106060606060601</v>
      </c>
      <c r="AA65" s="10">
        <f t="shared" si="86"/>
        <v>0.56038647342995163</v>
      </c>
      <c r="AB65" s="10">
        <f t="shared" ref="AB65:AC65" si="119">(AB17/(100-AB$51))*100</f>
        <v>1.9276018099547514</v>
      </c>
      <c r="AC65" s="10">
        <f t="shared" si="119"/>
        <v>1.729257641921397</v>
      </c>
      <c r="AD65" s="10">
        <f t="shared" ref="AD65:AE65" si="120">(AD17/(100-AD$51))*100</f>
        <v>0.24938271604938272</v>
      </c>
      <c r="AE65" s="10">
        <f t="shared" si="120"/>
        <v>39.041095890410951</v>
      </c>
      <c r="AF65" s="10">
        <f t="shared" ref="AF65:AG65" si="121">(AF17/(100-AF$51))*100</f>
        <v>1.9</v>
      </c>
      <c r="AG65" s="10">
        <f t="shared" si="121"/>
        <v>1.7038626609442065</v>
      </c>
      <c r="AH65" s="10">
        <f t="shared" ref="AH65:AI65" si="122">(AH17/(100-AH$51))*100</f>
        <v>0.44290657439446363</v>
      </c>
      <c r="AI65" s="10">
        <f t="shared" si="122"/>
        <v>0</v>
      </c>
      <c r="AJ65" s="10">
        <f t="shared" ref="AJ65:AK65" si="123">(AJ17/(100-AJ$51))*100</f>
        <v>0.17557251908396942</v>
      </c>
      <c r="AK65" s="10">
        <f t="shared" si="123"/>
        <v>1.0705882352941176</v>
      </c>
    </row>
    <row r="66" spans="1:37" s="11" customFormat="1" ht="15.75" thickBot="1" x14ac:dyDescent="0.3">
      <c r="A66" s="9" t="s">
        <v>70</v>
      </c>
      <c r="B66" s="10" t="s">
        <v>10</v>
      </c>
      <c r="C66" s="10">
        <f t="shared" si="79"/>
        <v>3.0201342281879184</v>
      </c>
      <c r="D66" s="10">
        <f t="shared" si="93"/>
        <v>0</v>
      </c>
      <c r="E66" s="20">
        <v>0</v>
      </c>
      <c r="F66" s="20">
        <v>0</v>
      </c>
      <c r="G66" s="20">
        <v>0</v>
      </c>
      <c r="H66" s="20">
        <f t="shared" si="64"/>
        <v>0</v>
      </c>
      <c r="I66" s="20">
        <f t="shared" si="65"/>
        <v>0</v>
      </c>
      <c r="J66" s="20">
        <f t="shared" si="80"/>
        <v>0</v>
      </c>
      <c r="K66" s="20">
        <f t="shared" si="81"/>
        <v>0</v>
      </c>
      <c r="L66" s="20">
        <f t="shared" si="82"/>
        <v>0</v>
      </c>
      <c r="M66" s="20">
        <f t="shared" si="83"/>
        <v>0</v>
      </c>
      <c r="N66" s="20">
        <v>0</v>
      </c>
      <c r="O66" s="20">
        <v>0</v>
      </c>
      <c r="P66" s="20">
        <v>0</v>
      </c>
      <c r="Q66" s="53">
        <f t="shared" si="84"/>
        <v>0</v>
      </c>
      <c r="R66" s="20">
        <v>0</v>
      </c>
      <c r="S66" s="20">
        <v>0</v>
      </c>
      <c r="T66" s="20">
        <v>0</v>
      </c>
      <c r="U66" s="2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</row>
    <row r="67" spans="1:37" s="11" customFormat="1" ht="15.75" thickBot="1" x14ac:dyDescent="0.3">
      <c r="A67" s="9" t="s">
        <v>71</v>
      </c>
      <c r="B67" s="10" t="s">
        <v>10</v>
      </c>
      <c r="C67" s="10">
        <f>((C19/(100-$C$51))*100)/1000</f>
        <v>0.2402684563758388</v>
      </c>
      <c r="D67" s="10">
        <f>((D19/(100-$D$51))*100)/1000</f>
        <v>7.0238095238095224E-2</v>
      </c>
      <c r="E67" s="20">
        <f>((E19/(100-$E$51))*100)/1000</f>
        <v>5.4248366013071918E-2</v>
      </c>
      <c r="F67" s="20">
        <f>((F19/(100-$F$51))*100)/1000</f>
        <v>3.9370078740157473E-2</v>
      </c>
      <c r="G67" s="20">
        <f>((G19/(100-$G$51))*100)/1000</f>
        <v>0.13044554455445545</v>
      </c>
      <c r="H67" s="20">
        <f>((H19/(100-$H$51))*100)/1000</f>
        <v>0.12816326530612243</v>
      </c>
      <c r="I67" s="20">
        <f t="shared" ref="I67:S67" si="124">((I19/(100-I$51))*100)/1000</f>
        <v>0.19178082191780818</v>
      </c>
      <c r="J67" s="20">
        <f t="shared" si="124"/>
        <v>9.0438247011952216E-2</v>
      </c>
      <c r="K67" s="20">
        <f t="shared" si="124"/>
        <v>5.6734693877551021E-2</v>
      </c>
      <c r="L67" s="20">
        <f t="shared" si="124"/>
        <v>9.5196506550218316E-2</v>
      </c>
      <c r="M67" s="20">
        <f t="shared" si="124"/>
        <v>4.6323529411764701E-2</v>
      </c>
      <c r="N67" s="20">
        <f t="shared" si="124"/>
        <v>3.4722222222222231E-2</v>
      </c>
      <c r="O67" s="20">
        <f t="shared" si="124"/>
        <v>5.4605263157894733E-2</v>
      </c>
      <c r="P67" s="20">
        <f t="shared" si="124"/>
        <v>5.7999999999999996E-2</v>
      </c>
      <c r="Q67" s="53">
        <f t="shared" si="124"/>
        <v>0.1612903225806451</v>
      </c>
      <c r="R67" s="20">
        <f t="shared" si="124"/>
        <v>2.6478873239436623E-2</v>
      </c>
      <c r="S67" s="20">
        <f t="shared" si="124"/>
        <v>0.10374531835205991</v>
      </c>
      <c r="T67" s="20">
        <f t="shared" ref="T67:AA67" si="125">((T19/(100-T$51))*100)/1000</f>
        <v>0.10766423357664232</v>
      </c>
      <c r="U67" s="20">
        <f t="shared" si="125"/>
        <v>8.8628762541806017E-2</v>
      </c>
      <c r="V67" s="10">
        <f t="shared" si="125"/>
        <v>0.13595890410958905</v>
      </c>
      <c r="W67" s="10">
        <f t="shared" si="125"/>
        <v>0.23234042553191489</v>
      </c>
      <c r="X67" s="10">
        <f t="shared" si="125"/>
        <v>8.73563218390805E-2</v>
      </c>
      <c r="Y67" s="10">
        <f t="shared" si="125"/>
        <v>5.6417910447761184E-2</v>
      </c>
      <c r="Z67" s="10">
        <f t="shared" si="125"/>
        <v>1.6287878787878785E-2</v>
      </c>
      <c r="AA67" s="10">
        <f t="shared" si="125"/>
        <v>0.12318840579710144</v>
      </c>
      <c r="AB67" s="10">
        <f t="shared" ref="AB67:AC67" si="126">((AB19/(100-AB$51))*100)/1000</f>
        <v>0.63800904977375583</v>
      </c>
      <c r="AC67" s="10">
        <f t="shared" si="126"/>
        <v>9.5196506550218316E-2</v>
      </c>
      <c r="AD67" s="10">
        <f t="shared" ref="AD67:AE67" si="127">((AD19/(100-AD$51))*100)/1000</f>
        <v>4.6419753086419761E-2</v>
      </c>
      <c r="AE67" s="10">
        <f t="shared" si="127"/>
        <v>3.8013698630136983E-2</v>
      </c>
      <c r="AF67" s="10">
        <f t="shared" ref="AF67:AG67" si="128">((AF19/(100-AF$51))*100)/1000</f>
        <v>0.49263157894736831</v>
      </c>
      <c r="AG67" s="10">
        <f t="shared" si="128"/>
        <v>0.13733905579399144</v>
      </c>
      <c r="AH67" s="10">
        <f t="shared" ref="AH67:AI67" si="129">((AH19/(100-AH$51))*100)/1000</f>
        <v>0.11418685121107264</v>
      </c>
      <c r="AI67" s="10">
        <f t="shared" si="129"/>
        <v>3.6862745098039218E-2</v>
      </c>
      <c r="AJ67" s="10">
        <f t="shared" ref="AJ67:AK67" si="130">((AJ19/(100-AJ$51))*100)/1000</f>
        <v>9.0076335877862596E-2</v>
      </c>
      <c r="AK67" s="10">
        <f t="shared" si="130"/>
        <v>0.17411764705882354</v>
      </c>
    </row>
    <row r="68" spans="1:37" s="11" customFormat="1" ht="15.75" thickBot="1" x14ac:dyDescent="0.3">
      <c r="A68" s="9" t="s">
        <v>20</v>
      </c>
      <c r="B68" s="10" t="s">
        <v>10</v>
      </c>
      <c r="C68" s="10">
        <f t="shared" si="79"/>
        <v>1.0067114093959728</v>
      </c>
      <c r="D68" s="10">
        <f t="shared" si="93"/>
        <v>0.1626984126984127</v>
      </c>
      <c r="E68" s="20">
        <f>(E20/(100-$E$51))*100</f>
        <v>0.13725490196078433</v>
      </c>
      <c r="F68" s="20">
        <f>(F20/(100-$F$51))*100</f>
        <v>0.11286089238845144</v>
      </c>
      <c r="G68" s="20">
        <f>(G20/(100-$G$51))*100</f>
        <v>0.19801980198019803</v>
      </c>
      <c r="H68" s="20">
        <f>(H20/(100-$H$51))*100</f>
        <v>0.32653061224489799</v>
      </c>
      <c r="I68" s="20">
        <f>(I20/(100-$I$51))*100</f>
        <v>0.36529680365296796</v>
      </c>
      <c r="J68" s="20">
        <f t="shared" si="80"/>
        <v>0.1673306772908367</v>
      </c>
      <c r="K68" s="20">
        <f t="shared" si="81"/>
        <v>1.6979591836734693</v>
      </c>
      <c r="L68" s="20">
        <f t="shared" si="82"/>
        <v>1.0393013100436677</v>
      </c>
      <c r="M68" s="20">
        <f t="shared" si="83"/>
        <v>0.51470588235294112</v>
      </c>
      <c r="N68" s="20">
        <f>(N20/(100-$N$51))*100</f>
        <v>1.8993055555555558</v>
      </c>
      <c r="O68" s="20">
        <f>(O20/(100-$O$51))*100</f>
        <v>0.80263157894736814</v>
      </c>
      <c r="P68" s="20">
        <f>(P20/(100-$P$51))*100</f>
        <v>0.94333333333333313</v>
      </c>
      <c r="Q68" s="53">
        <f t="shared" si="84"/>
        <v>3.2258064516129017E-2</v>
      </c>
      <c r="R68" s="20">
        <f>(R20/(100-$R$51))*100</f>
        <v>0.35211267605633806</v>
      </c>
      <c r="S68" s="20">
        <f>(S20/(100-$S$51))*100</f>
        <v>1.6591760299625467</v>
      </c>
      <c r="T68" s="20">
        <f>(T20/(100-$T$51))*100</f>
        <v>3.2262773722627731</v>
      </c>
      <c r="U68" s="20">
        <f>(U20/(100-$U$51))*100</f>
        <v>1.4247491638795984</v>
      </c>
      <c r="V68" s="10">
        <f>(V20/(100-$V$51))*100</f>
        <v>0.64726027397260266</v>
      </c>
      <c r="W68" s="10">
        <f t="shared" si="86"/>
        <v>1.2978723404255319</v>
      </c>
      <c r="X68" s="10">
        <f t="shared" si="86"/>
        <v>0.36015325670498094</v>
      </c>
      <c r="Y68" s="10">
        <f t="shared" si="86"/>
        <v>0.21791044776119403</v>
      </c>
      <c r="Z68" s="10">
        <f t="shared" si="86"/>
        <v>0.57575757575757569</v>
      </c>
      <c r="AA68" s="10">
        <f t="shared" si="86"/>
        <v>0.13526570048309178</v>
      </c>
      <c r="AB68" s="10">
        <f t="shared" ref="AB68:AC68" si="131">(AB20/(100-AB$51))*100</f>
        <v>1.6153846153846159</v>
      </c>
      <c r="AC68" s="10">
        <f t="shared" si="131"/>
        <v>1.0393013100436677</v>
      </c>
      <c r="AD68" s="10">
        <f t="shared" ref="AD68:AE68" si="132">(AD20/(100-AD$51))*100</f>
        <v>0.27160493827160492</v>
      </c>
      <c r="AE68" s="10">
        <f t="shared" si="132"/>
        <v>4.1438356164383556</v>
      </c>
      <c r="AF68" s="10">
        <f t="shared" ref="AF68:AG68" si="133">(AF20/(100-AF$51))*100</f>
        <v>2.1736842105263157</v>
      </c>
      <c r="AG68" s="10">
        <f t="shared" si="133"/>
        <v>1.5879828326180259</v>
      </c>
      <c r="AH68" s="10">
        <f t="shared" ref="AH68:AI68" si="134">(AH20/(100-AH$51))*100</f>
        <v>0.62975778546712791</v>
      </c>
      <c r="AI68" s="10">
        <f t="shared" si="134"/>
        <v>0.1176470588235294</v>
      </c>
      <c r="AJ68" s="10">
        <f t="shared" ref="AJ68:AK68" si="135">(AJ20/(100-AJ$51))*100</f>
        <v>0.45801526717557245</v>
      </c>
      <c r="AK68" s="10">
        <f t="shared" si="135"/>
        <v>0.11764705882352942</v>
      </c>
    </row>
    <row r="69" spans="1:37" s="11" customFormat="1" ht="15.75" thickBot="1" x14ac:dyDescent="0.3">
      <c r="A69" s="9" t="s">
        <v>21</v>
      </c>
      <c r="B69" s="10" t="s">
        <v>10</v>
      </c>
      <c r="C69" s="10">
        <f t="shared" si="79"/>
        <v>1.1140939597315431</v>
      </c>
      <c r="D69" s="10">
        <f t="shared" si="93"/>
        <v>0.59920634920634908</v>
      </c>
      <c r="E69" s="20">
        <f>(E21/(100-$E$51))*100</f>
        <v>0.49346405228758178</v>
      </c>
      <c r="F69" s="20">
        <f>(F21/(100-$F$51))*100</f>
        <v>0.39632545931758523</v>
      </c>
      <c r="G69" s="20">
        <f>(G21/(100-$G$51))*100</f>
        <v>0.56188118811881194</v>
      </c>
      <c r="H69" s="20">
        <f>(H21/(100-$H$51))*100</f>
        <v>0.4285714285714286</v>
      </c>
      <c r="I69" s="20">
        <f>(I21/(100-$I$51))*100</f>
        <v>0.47945205479452041</v>
      </c>
      <c r="J69" s="20">
        <f t="shared" si="80"/>
        <v>0.57768924302788849</v>
      </c>
      <c r="K69" s="20">
        <f t="shared" si="81"/>
        <v>1.2653061224489794</v>
      </c>
      <c r="L69" s="20">
        <f t="shared" si="82"/>
        <v>3.9563318777292569</v>
      </c>
      <c r="M69" s="20">
        <f t="shared" si="83"/>
        <v>0.44117647058823523</v>
      </c>
      <c r="N69" s="20">
        <f>(N21/(100-$N$51))*100</f>
        <v>0.99652777777777779</v>
      </c>
      <c r="O69" s="20">
        <f>(O21/(100-$O$51))*100</f>
        <v>0.85526315789473673</v>
      </c>
      <c r="P69" s="20">
        <f>(P21/(100-$P$51))*100</f>
        <v>0.95</v>
      </c>
      <c r="Q69" s="53">
        <f t="shared" si="84"/>
        <v>3.5403225806451597</v>
      </c>
      <c r="R69" s="20">
        <f>(R21/(100-$R$51))*100</f>
        <v>0.95774647887323949</v>
      </c>
      <c r="S69" s="20">
        <f>(S21/(100-$S$51))*100</f>
        <v>0.70037453183520593</v>
      </c>
      <c r="T69" s="20">
        <f>(T21/(100-$T$51))*100</f>
        <v>1.1459854014598538</v>
      </c>
      <c r="U69" s="20">
        <f>(U21/(100-$U$51))*100</f>
        <v>0.6053511705685618</v>
      </c>
      <c r="V69" s="10">
        <f>(V21/(100-$V$51))*100</f>
        <v>9.4520547945205458</v>
      </c>
      <c r="W69" s="10">
        <f t="shared" si="86"/>
        <v>7.5744680851063828</v>
      </c>
      <c r="X69" s="10">
        <f t="shared" si="86"/>
        <v>0.67816091954023006</v>
      </c>
      <c r="Y69" s="10">
        <f t="shared" si="86"/>
        <v>0.43283582089552236</v>
      </c>
      <c r="Z69" s="10">
        <f t="shared" si="86"/>
        <v>2.7575757575757569</v>
      </c>
      <c r="AA69" s="10">
        <f t="shared" si="86"/>
        <v>1.1159420289855071</v>
      </c>
      <c r="AB69" s="10">
        <f t="shared" ref="AB69:AC69" si="136">(AB21/(100-AB$51))*100</f>
        <v>12.850678733031677</v>
      </c>
      <c r="AC69" s="10">
        <f t="shared" si="136"/>
        <v>3.9563318777292569</v>
      </c>
      <c r="AD69" s="10">
        <f t="shared" ref="AD69:AE69" si="137">(AD21/(100-AD$51))*100</f>
        <v>0.51851851851851849</v>
      </c>
      <c r="AE69" s="10">
        <f t="shared" si="137"/>
        <v>14.417808219178079</v>
      </c>
      <c r="AF69" s="10">
        <f t="shared" ref="AF69:AG69" si="138">(AF21/(100-AF$51))*100</f>
        <v>6.7368421052631575</v>
      </c>
      <c r="AG69" s="10">
        <f t="shared" si="138"/>
        <v>4.2489270386266096</v>
      </c>
      <c r="AH69" s="10">
        <f t="shared" ref="AH69:AI69" si="139">(AH21/(100-AH$51))*100</f>
        <v>0.92387543252595139</v>
      </c>
      <c r="AI69" s="10">
        <f t="shared" si="139"/>
        <v>0.23529411764705879</v>
      </c>
      <c r="AJ69" s="10">
        <f t="shared" ref="AJ69:AK69" si="140">(AJ21/(100-AJ$51))*100</f>
        <v>0.34351145038167935</v>
      </c>
      <c r="AK69" s="10">
        <f t="shared" si="140"/>
        <v>8.8235294117647051E-2</v>
      </c>
    </row>
    <row r="70" spans="1:37" s="11" customFormat="1" ht="15.75" thickBot="1" x14ac:dyDescent="0.3">
      <c r="A70" s="9" t="s">
        <v>22</v>
      </c>
      <c r="B70" s="10" t="s">
        <v>10</v>
      </c>
      <c r="C70" s="10">
        <f t="shared" si="79"/>
        <v>8.3221476510067092</v>
      </c>
      <c r="D70" s="10">
        <f t="shared" si="93"/>
        <v>22.460317460317459</v>
      </c>
      <c r="E70" s="20">
        <f>(E22/(100-$E$51))*100</f>
        <v>16.568627450980397</v>
      </c>
      <c r="F70" s="20">
        <f>(F22/(100-$F$51))*100</f>
        <v>11.102362204724409</v>
      </c>
      <c r="G70" s="20">
        <f>(G22/(100-$G$51))*100</f>
        <v>12.970297029702971</v>
      </c>
      <c r="H70" s="20">
        <f>(H22/(100-$H$51))*100</f>
        <v>32.653061224489797</v>
      </c>
      <c r="I70" s="20">
        <f>(I22/(100-$I$51))*100</f>
        <v>36.529680365296798</v>
      </c>
      <c r="J70" s="20">
        <f t="shared" si="80"/>
        <v>39.521912350597617</v>
      </c>
      <c r="K70" s="20">
        <f t="shared" si="81"/>
        <v>14.040816326530612</v>
      </c>
      <c r="L70" s="20">
        <f t="shared" si="82"/>
        <v>32.882096069868986</v>
      </c>
      <c r="M70" s="20">
        <f t="shared" si="83"/>
        <v>11.02941176470588</v>
      </c>
      <c r="N70" s="20">
        <f>(N22/(100-$N$51))*100</f>
        <v>19.791666666666668</v>
      </c>
      <c r="O70" s="20">
        <f>(O22/(100-$O$51))*100</f>
        <v>24.802631578947366</v>
      </c>
      <c r="P70" s="20">
        <f>(P22/(100-$P$51))*100</f>
        <v>27.333333333333332</v>
      </c>
      <c r="Q70" s="53">
        <f t="shared" si="84"/>
        <v>0.84677419354838668</v>
      </c>
      <c r="R70" s="20">
        <f>(R22/(100-$R$51))*100</f>
        <v>11.943661971830986</v>
      </c>
      <c r="S70" s="20">
        <f>(S22/(100-$S$51))*100</f>
        <v>21.49812734082397</v>
      </c>
      <c r="T70" s="20">
        <f>(T22/(100-$T$51))*100</f>
        <v>15.620437956204377</v>
      </c>
      <c r="U70" s="20">
        <f>(U22/(100-$U$51))*100</f>
        <v>18.628762541806019</v>
      </c>
      <c r="V70" s="10">
        <f>(V22/(100-$V$51))*100</f>
        <v>45.205479452054789</v>
      </c>
      <c r="W70" s="10">
        <f t="shared" si="86"/>
        <v>41.404255319148938</v>
      </c>
      <c r="X70" s="10">
        <f t="shared" si="86"/>
        <v>36.781609195402304</v>
      </c>
      <c r="Y70" s="10">
        <f t="shared" si="86"/>
        <v>13.791044776119405</v>
      </c>
      <c r="Z70" s="10">
        <f t="shared" si="86"/>
        <v>18.484848484848481</v>
      </c>
      <c r="AA70" s="10">
        <f t="shared" si="86"/>
        <v>17.777777777777775</v>
      </c>
      <c r="AB70" s="10">
        <f t="shared" ref="AB70:AC70" si="141">(AB22/(100-AB$51))*100</f>
        <v>36.334841628959282</v>
      </c>
      <c r="AC70" s="10">
        <f t="shared" si="141"/>
        <v>32.882096069868986</v>
      </c>
      <c r="AD70" s="10">
        <f t="shared" ref="AD70:AE70" si="142">(AD22/(100-AD$51))*100</f>
        <v>14.716049382716049</v>
      </c>
      <c r="AE70" s="10">
        <f t="shared" si="142"/>
        <v>46.917808219178077</v>
      </c>
      <c r="AF70" s="10">
        <f t="shared" ref="AF70:AG70" si="143">(AF22/(100-AF$51))*100</f>
        <v>44.368421052631582</v>
      </c>
      <c r="AG70" s="10">
        <f t="shared" si="143"/>
        <v>26.351931330472105</v>
      </c>
      <c r="AH70" s="10">
        <f t="shared" ref="AH70:AI70" si="144">(AH22/(100-AH$51))*100</f>
        <v>15.15570934256055</v>
      </c>
      <c r="AI70" s="10">
        <f t="shared" si="144"/>
        <v>25.490196078431371</v>
      </c>
      <c r="AJ70" s="10">
        <f t="shared" ref="AJ70:AK70" si="145">(AJ22/(100-AJ$51))*100</f>
        <v>21.259541984732824</v>
      </c>
      <c r="AK70" s="10">
        <f t="shared" si="145"/>
        <v>10.470588235294118</v>
      </c>
    </row>
    <row r="71" spans="1:37" s="11" customFormat="1" ht="15.75" thickBot="1" x14ac:dyDescent="0.3">
      <c r="A71" s="9" t="s">
        <v>23</v>
      </c>
      <c r="B71" s="10" t="s">
        <v>10</v>
      </c>
      <c r="C71" s="10">
        <f t="shared" si="79"/>
        <v>1.2080536912751672</v>
      </c>
      <c r="D71" s="10">
        <f t="shared" si="93"/>
        <v>2.6706349206349205</v>
      </c>
      <c r="E71" s="20">
        <f>(E23/(100-$E$51))*100</f>
        <v>1.9640522875816995</v>
      </c>
      <c r="F71" s="20">
        <f>(F23/(100-$F$51))*100</f>
        <v>1.3070866141732282</v>
      </c>
      <c r="G71" s="20">
        <f>(G23/(100-$G$51))*100</f>
        <v>1.5891089108910892</v>
      </c>
      <c r="H71" s="20">
        <f>(H23/(100-$H$51))*100</f>
        <v>4.2040816326530619</v>
      </c>
      <c r="I71" s="20">
        <f>(I23/(100-$I$51))*100</f>
        <v>4.7031963470319624</v>
      </c>
      <c r="J71" s="20">
        <f t="shared" si="80"/>
        <v>3.0876494023904391</v>
      </c>
      <c r="K71" s="20">
        <f t="shared" si="81"/>
        <v>3.1428571428571432</v>
      </c>
      <c r="L71" s="20">
        <f t="shared" si="82"/>
        <v>7.8165938864628801</v>
      </c>
      <c r="M71" s="20">
        <f t="shared" si="83"/>
        <v>2.7573529411764701</v>
      </c>
      <c r="N71" s="20">
        <f>(N23/(100-$N$51))*100</f>
        <v>2.3958333333333335</v>
      </c>
      <c r="O71" s="20">
        <f>(O23/(100-$O$51))*100</f>
        <v>2.5394736842105257</v>
      </c>
      <c r="P71" s="20">
        <f>(P23/(100-$P$51))*100</f>
        <v>2.6233333333333335</v>
      </c>
      <c r="Q71" s="53">
        <f t="shared" si="84"/>
        <v>1.5322580645161283</v>
      </c>
      <c r="R71" s="20">
        <f>(R23/(100-$R$51))*100</f>
        <v>1.8394366197183099</v>
      </c>
      <c r="S71" s="20">
        <f>(S23/(100-$S$51))*100</f>
        <v>2.7902621722846437</v>
      </c>
      <c r="T71" s="20">
        <f>(T23/(100-$T$51))*100</f>
        <v>2.9999999999999991</v>
      </c>
      <c r="U71" s="20">
        <f>(U23/(100-$U$51))*100</f>
        <v>2.4147157190635449</v>
      </c>
      <c r="V71" s="10">
        <f>(V23/(100-$V$51))*100</f>
        <v>24.554794520547944</v>
      </c>
      <c r="W71" s="10">
        <f t="shared" si="86"/>
        <v>26.51063829787234</v>
      </c>
      <c r="X71" s="10">
        <f t="shared" si="86"/>
        <v>5.7471264367816106</v>
      </c>
      <c r="Y71" s="10">
        <f t="shared" si="86"/>
        <v>0.56716417910447769</v>
      </c>
      <c r="Z71" s="10">
        <f t="shared" si="86"/>
        <v>9.6969696969696955</v>
      </c>
      <c r="AA71" s="10">
        <f t="shared" si="86"/>
        <v>3.0483091787439611</v>
      </c>
      <c r="AB71" s="10">
        <f t="shared" ref="AB71:AC71" si="146">(AB23/(100-AB$51))*100</f>
        <v>17.963800904977383</v>
      </c>
      <c r="AC71" s="10">
        <f t="shared" si="146"/>
        <v>7.8165938864628801</v>
      </c>
      <c r="AD71" s="10">
        <f t="shared" ref="AD71:AE71" si="147">(AD23/(100-AD$51))*100</f>
        <v>1.6049382716049383</v>
      </c>
      <c r="AE71" s="10">
        <f t="shared" si="147"/>
        <v>19.075342465753423</v>
      </c>
      <c r="AF71" s="10">
        <f t="shared" ref="AF71:AG71" si="148">(AF23/(100-AF$51))*100</f>
        <v>16.894736842105264</v>
      </c>
      <c r="AG71" s="10">
        <f t="shared" si="148"/>
        <v>11.287553648068672</v>
      </c>
      <c r="AH71" s="10">
        <f t="shared" ref="AH71:AI71" si="149">(AH23/(100-AH$51))*100</f>
        <v>3.7370242214532867</v>
      </c>
      <c r="AI71" s="10">
        <f t="shared" si="149"/>
        <v>0</v>
      </c>
      <c r="AJ71" s="10">
        <f t="shared" ref="AJ71:AK71" si="150">(AJ23/(100-AJ$51))*100</f>
        <v>6.3740458015267158</v>
      </c>
      <c r="AK71" s="10">
        <f t="shared" si="150"/>
        <v>1.8235294117647058</v>
      </c>
    </row>
    <row r="72" spans="1:37" s="11" customFormat="1" ht="15.75" thickBot="1" x14ac:dyDescent="0.3">
      <c r="A72" s="9" t="s">
        <v>24</v>
      </c>
      <c r="B72" s="10" t="s">
        <v>10</v>
      </c>
      <c r="C72" s="10">
        <f t="shared" si="79"/>
        <v>0.63758389261744941</v>
      </c>
      <c r="D72" s="10">
        <f t="shared" si="93"/>
        <v>1.5912698412698414</v>
      </c>
      <c r="E72" s="20">
        <f>(E24/(100-$E$51))*100</f>
        <v>1.2058823529411766</v>
      </c>
      <c r="F72" s="20">
        <f>(F24/(100-$F$51))*100</f>
        <v>0.84776902887139105</v>
      </c>
      <c r="G72" s="20">
        <f>(G24/(100-$G$51))*100</f>
        <v>0.4133663366336634</v>
      </c>
      <c r="H72" s="20">
        <f>(H24/(100-$H$51))*100</f>
        <v>2.4938775510204079</v>
      </c>
      <c r="I72" s="20">
        <f>(I24/(100-$I$51))*100</f>
        <v>2.7899543378995428</v>
      </c>
      <c r="J72" s="20">
        <f t="shared" si="80"/>
        <v>3.2390438247011959</v>
      </c>
      <c r="K72" s="20">
        <f t="shared" si="81"/>
        <v>2.5714285714285712</v>
      </c>
      <c r="L72" s="20">
        <f t="shared" si="82"/>
        <v>1.2183406113537116</v>
      </c>
      <c r="M72" s="20">
        <f t="shared" si="83"/>
        <v>1.1029411764705881</v>
      </c>
      <c r="N72" s="20">
        <f>(N24/(100-$N$51))*100</f>
        <v>1.6111111111111114</v>
      </c>
      <c r="O72" s="20">
        <f>(O24/(100-$O$51))*100</f>
        <v>1.9736842105263153</v>
      </c>
      <c r="P72" s="20">
        <f>(P24/(100-$P$51))*100</f>
        <v>1.7666666666666668</v>
      </c>
      <c r="Q72" s="53">
        <f t="shared" si="84"/>
        <v>4.0322580645161275E-2</v>
      </c>
      <c r="R72" s="20">
        <f>(R24/(100-$R$51))*100</f>
        <v>0.87323943661971826</v>
      </c>
      <c r="S72" s="20">
        <f>(S24/(100-$S$51))*100</f>
        <v>2.827715355805243</v>
      </c>
      <c r="T72" s="20">
        <f>(T24/(100-$T$51))*100</f>
        <v>1.5145985401459849</v>
      </c>
      <c r="U72" s="20">
        <f>(U24/(100-$U$51))*100</f>
        <v>2.4013377926421402</v>
      </c>
      <c r="V72" s="10">
        <f>(V24/(100-$V$51))*100</f>
        <v>3.6986301369863015</v>
      </c>
      <c r="W72" s="10">
        <f t="shared" si="86"/>
        <v>3.6297872340425528</v>
      </c>
      <c r="X72" s="10">
        <f t="shared" si="86"/>
        <v>3.1072796934865909</v>
      </c>
      <c r="Y72" s="10">
        <f t="shared" si="86"/>
        <v>1.035820895522388</v>
      </c>
      <c r="Z72" s="10">
        <f t="shared" si="86"/>
        <v>1.3636363636363633</v>
      </c>
      <c r="AA72" s="10">
        <f t="shared" si="86"/>
        <v>0.54106280193236711</v>
      </c>
      <c r="AB72" s="10">
        <f t="shared" ref="AB72:AC72" si="151">(AB24/(100-AB$51))*100</f>
        <v>3.0090497737556574</v>
      </c>
      <c r="AC72" s="10">
        <f t="shared" si="151"/>
        <v>1.2183406113537116</v>
      </c>
      <c r="AD72" s="10">
        <f t="shared" ref="AD72:AE72" si="152">(AD24/(100-AD$51))*100</f>
        <v>0.32098765432098769</v>
      </c>
      <c r="AE72" s="10">
        <f t="shared" si="152"/>
        <v>0.7465753424657533</v>
      </c>
      <c r="AF72" s="10">
        <f t="shared" ref="AF72:AG72" si="153">(AF24/(100-AF$51))*100</f>
        <v>0.91052631578947363</v>
      </c>
      <c r="AG72" s="10">
        <f t="shared" si="153"/>
        <v>1.6738197424892707</v>
      </c>
      <c r="AH72" s="10">
        <f t="shared" ref="AH72:AI72" si="154">(AH24/(100-AH$51))*100</f>
        <v>1.6435986159169544</v>
      </c>
      <c r="AI72" s="10">
        <f t="shared" si="154"/>
        <v>0</v>
      </c>
      <c r="AJ72" s="10">
        <f t="shared" ref="AJ72:AK72" si="155">(AJ24/(100-AJ$51))*100</f>
        <v>1.2977099236641221</v>
      </c>
      <c r="AK72" s="10">
        <f t="shared" si="155"/>
        <v>0.94705882352941173</v>
      </c>
    </row>
    <row r="73" spans="1:37" s="11" customFormat="1" ht="15.75" thickBot="1" x14ac:dyDescent="0.3">
      <c r="A73" s="9" t="s">
        <v>72</v>
      </c>
      <c r="B73" s="10" t="s">
        <v>10</v>
      </c>
      <c r="C73" s="10">
        <f t="shared" ref="C73:H73" si="156">((C25/(100-C$51))*100)/1000</f>
        <v>6.0402684563758371E-2</v>
      </c>
      <c r="D73" s="10">
        <f t="shared" si="156"/>
        <v>1.5873015873015872E-2</v>
      </c>
      <c r="E73" s="20">
        <f t="shared" si="156"/>
        <v>1.9607843137254902E-2</v>
      </c>
      <c r="F73" s="20">
        <f t="shared" si="156"/>
        <v>1.8372703412073491E-2</v>
      </c>
      <c r="G73" s="20">
        <f t="shared" si="156"/>
        <v>2.4752475247524754E-2</v>
      </c>
      <c r="H73" s="20">
        <f t="shared" si="156"/>
        <v>1.6326530612244899E-2</v>
      </c>
      <c r="I73" s="20">
        <f t="shared" ref="I73:AA73" si="157">((I25/(100-I$51))*100)/1000</f>
        <v>1.8264840182648397E-2</v>
      </c>
      <c r="J73" s="20">
        <f t="shared" si="157"/>
        <v>2.7888446215139449E-2</v>
      </c>
      <c r="K73" s="20">
        <f t="shared" si="157"/>
        <v>0.10204081632653061</v>
      </c>
      <c r="L73" s="20">
        <f t="shared" si="157"/>
        <v>1.3100436681222705E-2</v>
      </c>
      <c r="M73" s="20">
        <f t="shared" si="157"/>
        <v>5.5147058823529403E-2</v>
      </c>
      <c r="N73" s="20">
        <f t="shared" si="157"/>
        <v>1.388888888888889E-2</v>
      </c>
      <c r="O73" s="20">
        <f t="shared" si="157"/>
        <v>2.6315789473684206E-2</v>
      </c>
      <c r="P73" s="20">
        <f t="shared" si="157"/>
        <v>2.3333333333333331E-2</v>
      </c>
      <c r="Q73" s="53">
        <f t="shared" si="157"/>
        <v>3.2258064516129017E-2</v>
      </c>
      <c r="R73" s="20">
        <f t="shared" si="157"/>
        <v>1.9718309859154928E-2</v>
      </c>
      <c r="S73" s="20">
        <f t="shared" si="157"/>
        <v>0</v>
      </c>
      <c r="T73" s="20">
        <f t="shared" si="157"/>
        <v>1.824817518248175E-2</v>
      </c>
      <c r="U73" s="20">
        <f t="shared" si="157"/>
        <v>0</v>
      </c>
      <c r="V73" s="10">
        <f t="shared" si="157"/>
        <v>0.99315068493150671</v>
      </c>
      <c r="W73" s="10">
        <f t="shared" si="157"/>
        <v>2.5021276595744681</v>
      </c>
      <c r="X73" s="10">
        <f t="shared" si="157"/>
        <v>3.4482758620689669E-2</v>
      </c>
      <c r="Y73" s="10">
        <f t="shared" si="157"/>
        <v>8.9552238805970137E-3</v>
      </c>
      <c r="Z73" s="10">
        <f t="shared" si="157"/>
        <v>0.27272727272727265</v>
      </c>
      <c r="AA73" s="10">
        <f t="shared" si="157"/>
        <v>2.4154589371980673E-2</v>
      </c>
      <c r="AB73" s="10">
        <f t="shared" ref="AB73:AC73" si="158">((AB25/(100-AB$51))*100)/1000</f>
        <v>0.44343891402714947</v>
      </c>
      <c r="AC73" s="10">
        <f t="shared" si="158"/>
        <v>1.3100436681222705E-2</v>
      </c>
      <c r="AD73" s="10">
        <f t="shared" ref="AD73:AE73" si="159">((AD25/(100-AD$51))*100)/1000</f>
        <v>4.4444444444444446E-2</v>
      </c>
      <c r="AE73" s="10">
        <f t="shared" si="159"/>
        <v>0</v>
      </c>
      <c r="AF73" s="10">
        <f t="shared" ref="AF73:AG73" si="160">((AF25/(100-AF$51))*100)/1000</f>
        <v>0</v>
      </c>
      <c r="AG73" s="10">
        <f t="shared" si="160"/>
        <v>8.5836909871244652E-3</v>
      </c>
      <c r="AH73" s="10">
        <f t="shared" ref="AH73:AI73" si="161">((AH25/(100-AH$51))*100)/1000</f>
        <v>2.4221453287197228E-2</v>
      </c>
      <c r="AI73" s="10">
        <f t="shared" si="161"/>
        <v>0</v>
      </c>
      <c r="AJ73" s="10">
        <f t="shared" ref="AJ73:AK73" si="162">((AJ25/(100-AJ$51))*100)/1000</f>
        <v>4.1984732824427481E-2</v>
      </c>
      <c r="AK73" s="10">
        <f t="shared" si="162"/>
        <v>0.11176470588235295</v>
      </c>
    </row>
    <row r="74" spans="1:37" s="11" customFormat="1" ht="15.75" thickBot="1" x14ac:dyDescent="0.3">
      <c r="A74" s="9" t="s">
        <v>26</v>
      </c>
      <c r="B74" s="10" t="s">
        <v>10</v>
      </c>
      <c r="C74" s="10">
        <f t="shared" si="79"/>
        <v>543.62416107382523</v>
      </c>
      <c r="D74" s="10">
        <f t="shared" si="93"/>
        <v>288.88888888888886</v>
      </c>
      <c r="E74" s="20">
        <f>(E26/(100-$E$51))*100</f>
        <v>216.01307189542487</v>
      </c>
      <c r="F74" s="20">
        <f>(F26/(100-$F$51))*100</f>
        <v>148.03149606299212</v>
      </c>
      <c r="G74" s="20">
        <f>(G26/(100-$G$51))*100</f>
        <v>185.64356435643566</v>
      </c>
      <c r="H74" s="20">
        <f>(H26/(100-$H$51))*100</f>
        <v>386.12244897959181</v>
      </c>
      <c r="I74" s="20">
        <f>(I26/(100-$I$51))*100</f>
        <v>431.96347031963455</v>
      </c>
      <c r="J74" s="20">
        <f t="shared" si="80"/>
        <v>244.22310756972115</v>
      </c>
      <c r="K74" s="20">
        <f t="shared" si="81"/>
        <v>0</v>
      </c>
      <c r="L74" s="20">
        <f t="shared" si="82"/>
        <v>0</v>
      </c>
      <c r="M74" s="20">
        <f t="shared" si="83"/>
        <v>238.97058823529412</v>
      </c>
      <c r="N74" s="20">
        <f>(N26/(100-$N$51))*100</f>
        <v>305.20833333333337</v>
      </c>
      <c r="O74" s="20">
        <f>(O26/(100-$O$51))*100</f>
        <v>0</v>
      </c>
      <c r="P74" s="20">
        <f>(P26/(100-$P$51))*100</f>
        <v>0</v>
      </c>
      <c r="Q74" s="53">
        <f t="shared" si="84"/>
        <v>8.8709677419354804</v>
      </c>
      <c r="R74" s="20">
        <f>(R26/(100-$R$51))*100</f>
        <v>0</v>
      </c>
      <c r="S74" s="20">
        <f>(S26/(100-$S$51))*100</f>
        <v>222.84644194756552</v>
      </c>
      <c r="T74" s="20">
        <f>(T26/(100-$T$51))*100</f>
        <v>0</v>
      </c>
      <c r="U74" s="20">
        <f>(U26/(100-$U$51))*100</f>
        <v>191.63879598662203</v>
      </c>
      <c r="V74" s="10">
        <f>(V26/(100-$V$51))*100</f>
        <v>1140.4109589041095</v>
      </c>
      <c r="W74" s="10">
        <f t="shared" si="86"/>
        <v>825.531914893617</v>
      </c>
      <c r="X74" s="10">
        <f t="shared" si="86"/>
        <v>314.5593869731801</v>
      </c>
      <c r="Y74" s="10">
        <f t="shared" si="86"/>
        <v>136.41791044776119</v>
      </c>
      <c r="Z74" s="10">
        <f t="shared" si="86"/>
        <v>0</v>
      </c>
      <c r="AA74" s="10">
        <f t="shared" si="86"/>
        <v>5.845410628019323</v>
      </c>
      <c r="AB74" s="10">
        <f t="shared" ref="AB74:AC74" si="163">(AB26/(100-AB$51))*100</f>
        <v>0</v>
      </c>
      <c r="AC74" s="10">
        <f t="shared" si="163"/>
        <v>0</v>
      </c>
      <c r="AD74" s="10">
        <f t="shared" ref="AD74:AE74" si="164">(AD26/(100-AD$51))*100</f>
        <v>171.11111111111111</v>
      </c>
      <c r="AE74" s="10">
        <f t="shared" si="164"/>
        <v>0</v>
      </c>
      <c r="AF74" s="10">
        <f t="shared" ref="AF74:AG74" si="165">(AF26/(100-AF$51))*100</f>
        <v>0</v>
      </c>
      <c r="AG74" s="10">
        <f t="shared" si="165"/>
        <v>0</v>
      </c>
      <c r="AH74" s="10">
        <f t="shared" ref="AH74:AI74" si="166">(AH26/(100-AH$51))*100</f>
        <v>0</v>
      </c>
      <c r="AI74" s="10">
        <f t="shared" si="166"/>
        <v>0</v>
      </c>
      <c r="AJ74" s="10">
        <f t="shared" ref="AJ74:AK74" si="167">(AJ26/(100-AJ$51))*100</f>
        <v>248.09160305343508</v>
      </c>
      <c r="AK74" s="10">
        <f t="shared" si="167"/>
        <v>475.88235294117646</v>
      </c>
    </row>
    <row r="75" spans="1:37" s="11" customFormat="1" ht="15.75" thickBot="1" x14ac:dyDescent="0.3">
      <c r="A75" s="9" t="s">
        <v>73</v>
      </c>
      <c r="B75" s="10" t="s">
        <v>10</v>
      </c>
      <c r="C75" s="10">
        <f>((C27/(100-C$51))*100)/1000</f>
        <v>0.12818791946308722</v>
      </c>
      <c r="D75" s="10">
        <f>((D27/(100-D$51))*100)/1000</f>
        <v>8.9682539682539673E-3</v>
      </c>
      <c r="E75" s="20">
        <f>((E27/(100-E$51))*100)/1000</f>
        <v>7.2222222222222236E-3</v>
      </c>
      <c r="F75" s="20">
        <f>((F27/(100-F$51))*100)/1000</f>
        <v>5.6167979002624676E-3</v>
      </c>
      <c r="G75" s="20">
        <f t="shared" ref="G75:AA75" si="168">((G27/(100-G$51))*100)/1000</f>
        <v>2.2128712871287128E-2</v>
      </c>
      <c r="H75" s="20">
        <f t="shared" si="168"/>
        <v>1.693877551020408E-2</v>
      </c>
      <c r="I75" s="20">
        <f t="shared" si="168"/>
        <v>1.8949771689497713E-2</v>
      </c>
      <c r="J75" s="20">
        <f t="shared" si="168"/>
        <v>2.5099601593625508E-3</v>
      </c>
      <c r="K75" s="20">
        <f t="shared" si="168"/>
        <v>3.1020408163265306E-3</v>
      </c>
      <c r="L75" s="20">
        <f t="shared" si="168"/>
        <v>3.7336244541484709E-2</v>
      </c>
      <c r="M75" s="20">
        <f t="shared" si="168"/>
        <v>3.6764705882352936E-3</v>
      </c>
      <c r="N75" s="20">
        <f t="shared" si="168"/>
        <v>6.4930555555555566E-3</v>
      </c>
      <c r="O75" s="20">
        <f t="shared" si="168"/>
        <v>1.4144736842105262E-3</v>
      </c>
      <c r="P75" s="20">
        <f t="shared" si="168"/>
        <v>1.5666666666666667E-3</v>
      </c>
      <c r="Q75" s="53">
        <f t="shared" si="168"/>
        <v>7.2580645161290285E-4</v>
      </c>
      <c r="R75" s="20">
        <f t="shared" si="168"/>
        <v>1.0676056338028169E-2</v>
      </c>
      <c r="S75" s="20">
        <f t="shared" si="168"/>
        <v>1.9101123595505617E-3</v>
      </c>
      <c r="T75" s="20">
        <f t="shared" si="168"/>
        <v>3.0656934306569337E-3</v>
      </c>
      <c r="U75" s="20">
        <f t="shared" si="168"/>
        <v>1.8060200668896318E-3</v>
      </c>
      <c r="V75" s="10">
        <f t="shared" si="168"/>
        <v>0.20308219178082187</v>
      </c>
      <c r="W75" s="10">
        <f t="shared" si="168"/>
        <v>7.0638297872340425E-2</v>
      </c>
      <c r="X75" s="10">
        <f t="shared" si="168"/>
        <v>8.0459770114942541E-4</v>
      </c>
      <c r="Y75" s="10">
        <f t="shared" si="168"/>
        <v>1.8507462686567161E-3</v>
      </c>
      <c r="Z75" s="10">
        <f t="shared" si="168"/>
        <v>2.7613636363636358E-2</v>
      </c>
      <c r="AA75" s="10">
        <f t="shared" si="168"/>
        <v>0.30917874396135259</v>
      </c>
      <c r="AB75" s="10">
        <f t="shared" ref="AB75:AC75" si="169">((AB27/(100-AB$51))*100)/1000</f>
        <v>0.12443438914027152</v>
      </c>
      <c r="AC75" s="10">
        <f t="shared" si="169"/>
        <v>3.7336244541484709E-2</v>
      </c>
      <c r="AD75" s="10">
        <f t="shared" ref="AD75:AE75" si="170">((AD27/(100-AD$51))*100)/1000</f>
        <v>5.7037037037037039E-3</v>
      </c>
      <c r="AE75" s="10">
        <f t="shared" si="170"/>
        <v>0.20205479452054795</v>
      </c>
      <c r="AF75" s="10">
        <f t="shared" ref="AF75:AG75" si="171">((AF27/(100-AF$51))*100)/1000</f>
        <v>0.26526315789473681</v>
      </c>
      <c r="AG75" s="10">
        <f t="shared" si="171"/>
        <v>4.3776824034334763E-2</v>
      </c>
      <c r="AH75" s="10">
        <f t="shared" ref="AH75:AI75" si="172">((AH27/(100-AH$51))*100)/1000</f>
        <v>1.5951557093425602E-2</v>
      </c>
      <c r="AI75" s="10">
        <f t="shared" si="172"/>
        <v>0</v>
      </c>
      <c r="AJ75" s="10">
        <f t="shared" ref="AJ75:AK75" si="173">((AJ27/(100-AJ$51))*100)/1000</f>
        <v>1.6412213740458009E-2</v>
      </c>
      <c r="AK75" s="10">
        <f t="shared" si="173"/>
        <v>6.5294117647058843E-3</v>
      </c>
    </row>
    <row r="76" spans="1:37" s="11" customFormat="1" ht="15.75" thickBot="1" x14ac:dyDescent="0.3">
      <c r="A76" s="9" t="s">
        <v>28</v>
      </c>
      <c r="B76" s="10" t="s">
        <v>29</v>
      </c>
      <c r="C76" s="10">
        <f t="shared" si="79"/>
        <v>2013.4228187919455</v>
      </c>
      <c r="D76" s="10">
        <f t="shared" si="93"/>
        <v>55.55555555555555</v>
      </c>
      <c r="E76" s="20">
        <f t="shared" ref="E76:E93" si="174">(E28/(100-$E$51))*100</f>
        <v>45.751633986928113</v>
      </c>
      <c r="F76" s="20">
        <f t="shared" ref="F76:F93" si="175">(F28/(100-$F$51))*100</f>
        <v>36.745406824146983</v>
      </c>
      <c r="G76" s="20">
        <f t="shared" ref="G76:G93" si="176">(G28/(100-$G$51))*100</f>
        <v>267.32673267326732</v>
      </c>
      <c r="H76" s="20">
        <f t="shared" ref="H76:H93" si="177">(H28/(100-$H$51))*100</f>
        <v>477.55102040816331</v>
      </c>
      <c r="I76" s="20">
        <f t="shared" ref="I76:I93" si="178">(I28/(100-$I$51))*100</f>
        <v>534.24657534246558</v>
      </c>
      <c r="J76" s="20">
        <f t="shared" si="80"/>
        <v>79.681274900398421</v>
      </c>
      <c r="K76" s="20">
        <f t="shared" si="81"/>
        <v>216.32653061224491</v>
      </c>
      <c r="L76" s="20">
        <f t="shared" si="82"/>
        <v>0</v>
      </c>
      <c r="M76" s="20">
        <f t="shared" si="83"/>
        <v>441.17647058823525</v>
      </c>
      <c r="N76" s="20">
        <f t="shared" ref="N76:N93" si="179">(N28/(100-$N$51))*100</f>
        <v>0</v>
      </c>
      <c r="O76" s="20">
        <f t="shared" ref="O76:O93" si="180">(O28/(100-$O$51))*100</f>
        <v>799.3421052631578</v>
      </c>
      <c r="P76" s="20">
        <f t="shared" ref="P76:P93" si="181">(P28/(100-$P$51))*100</f>
        <v>190</v>
      </c>
      <c r="Q76" s="53">
        <f t="shared" si="84"/>
        <v>0</v>
      </c>
      <c r="R76" s="20">
        <f t="shared" ref="R76:R93" si="182">(R28/(100-$R$51))*100</f>
        <v>0</v>
      </c>
      <c r="S76" s="20">
        <f t="shared" ref="S76:S93" si="183">(S28/(100-$S$51))*100</f>
        <v>0</v>
      </c>
      <c r="T76" s="20">
        <f t="shared" ref="T76:T93" si="184">(T28/(100-$T$51))*100</f>
        <v>21.897810218978098</v>
      </c>
      <c r="U76" s="20">
        <f t="shared" ref="U76:U93" si="185">(U28/(100-$U$51))*100</f>
        <v>16.722408026755851</v>
      </c>
      <c r="V76" s="10">
        <f t="shared" ref="V76:V93" si="186">(V28/(100-$V$51))*100</f>
        <v>57876.71232876712</v>
      </c>
      <c r="W76" s="10">
        <f t="shared" ref="W76:AA91" si="187">(W28/(100-W$51))*100</f>
        <v>47234.042553191488</v>
      </c>
      <c r="X76" s="10">
        <f t="shared" si="187"/>
        <v>114.94252873563219</v>
      </c>
      <c r="Y76" s="10">
        <f t="shared" si="187"/>
        <v>232.8358208955224</v>
      </c>
      <c r="Z76" s="10">
        <f t="shared" si="187"/>
        <v>113.6363636363636</v>
      </c>
      <c r="AA76" s="10">
        <f t="shared" si="187"/>
        <v>1.5942028985507246</v>
      </c>
      <c r="AB76" s="10">
        <f t="shared" ref="AB76:AC76" si="188">(AB28/(100-AB$51))*100</f>
        <v>6334.8416289592778</v>
      </c>
      <c r="AC76" s="10">
        <f t="shared" si="188"/>
        <v>0</v>
      </c>
      <c r="AD76" s="10">
        <f t="shared" ref="AD76:AE76" si="189">(AD28/(100-AD$51))*100</f>
        <v>0</v>
      </c>
      <c r="AE76" s="10">
        <f t="shared" si="189"/>
        <v>176027.39726027395</v>
      </c>
      <c r="AF76" s="10">
        <f t="shared" ref="AF76:AG76" si="190">(AF28/(100-AF$51))*100</f>
        <v>1073.6842105263158</v>
      </c>
      <c r="AG76" s="10">
        <f t="shared" si="190"/>
        <v>0</v>
      </c>
      <c r="AH76" s="10">
        <f t="shared" ref="AH76:AI76" si="191">(AH28/(100-AH$51))*100</f>
        <v>0</v>
      </c>
      <c r="AI76" s="10">
        <f t="shared" si="191"/>
        <v>0</v>
      </c>
      <c r="AJ76" s="10">
        <f t="shared" ref="AJ76:AK76" si="192">(AJ28/(100-AJ$51))*100</f>
        <v>1068.7022900763359</v>
      </c>
      <c r="AK76" s="10">
        <f t="shared" si="192"/>
        <v>1058.8235294117646</v>
      </c>
    </row>
    <row r="77" spans="1:37" s="11" customFormat="1" ht="15.75" thickBot="1" x14ac:dyDescent="0.3">
      <c r="A77" s="9" t="s">
        <v>30</v>
      </c>
      <c r="B77" s="10" t="s">
        <v>10</v>
      </c>
      <c r="C77" s="10">
        <f t="shared" si="79"/>
        <v>5.7046979865771794</v>
      </c>
      <c r="D77" s="10">
        <f t="shared" si="93"/>
        <v>0.67460317460317454</v>
      </c>
      <c r="E77" s="20">
        <f t="shared" si="174"/>
        <v>0.55555555555555569</v>
      </c>
      <c r="F77" s="20">
        <f t="shared" si="175"/>
        <v>0.4461942257217848</v>
      </c>
      <c r="G77" s="20">
        <f t="shared" si="176"/>
        <v>5.0495049504950495</v>
      </c>
      <c r="H77" s="20">
        <f t="shared" si="177"/>
        <v>1.6326530612244898</v>
      </c>
      <c r="I77" s="20">
        <f t="shared" si="178"/>
        <v>1.8264840182648396</v>
      </c>
      <c r="J77" s="20">
        <f t="shared" si="80"/>
        <v>0.23904382470119526</v>
      </c>
      <c r="K77" s="20">
        <f t="shared" si="81"/>
        <v>0</v>
      </c>
      <c r="L77" s="20">
        <f t="shared" si="82"/>
        <v>0.96069868995633156</v>
      </c>
      <c r="M77" s="20">
        <f t="shared" si="83"/>
        <v>0.73529411764705876</v>
      </c>
      <c r="N77" s="20">
        <f t="shared" si="179"/>
        <v>1.5625000000000004</v>
      </c>
      <c r="O77" s="20">
        <f t="shared" si="180"/>
        <v>0</v>
      </c>
      <c r="P77" s="20">
        <f t="shared" si="181"/>
        <v>0</v>
      </c>
      <c r="Q77" s="53">
        <f t="shared" si="84"/>
        <v>0</v>
      </c>
      <c r="R77" s="20">
        <f t="shared" si="182"/>
        <v>0</v>
      </c>
      <c r="S77" s="20">
        <f t="shared" si="183"/>
        <v>0.48689138576779023</v>
      </c>
      <c r="T77" s="20">
        <f t="shared" si="184"/>
        <v>0</v>
      </c>
      <c r="U77" s="20">
        <f t="shared" si="185"/>
        <v>0.40133779264214031</v>
      </c>
      <c r="V77" s="10">
        <f t="shared" si="186"/>
        <v>1.3013698630136985</v>
      </c>
      <c r="W77" s="10">
        <f t="shared" si="187"/>
        <v>2.978723404255319</v>
      </c>
      <c r="X77" s="10">
        <f t="shared" si="187"/>
        <v>2.1455938697318011</v>
      </c>
      <c r="Y77" s="10">
        <f t="shared" si="187"/>
        <v>0.62686567164179108</v>
      </c>
      <c r="Z77" s="10">
        <f t="shared" si="187"/>
        <v>0</v>
      </c>
      <c r="AA77" s="10">
        <f t="shared" si="187"/>
        <v>0</v>
      </c>
      <c r="AB77" s="10">
        <f t="shared" ref="AB77:AC77" si="193">(AB29/(100-AB$51))*100</f>
        <v>0.99547511312217218</v>
      </c>
      <c r="AC77" s="10">
        <f t="shared" si="193"/>
        <v>0</v>
      </c>
      <c r="AD77" s="10">
        <f t="shared" ref="AD77:AE77" si="194">(AD29/(100-AD$51))*100</f>
        <v>0.49382716049382713</v>
      </c>
      <c r="AE77" s="10">
        <f t="shared" si="194"/>
        <v>2.9452054794520546</v>
      </c>
      <c r="AF77" s="10">
        <f t="shared" ref="AF77:AG77" si="195">(AF29/(100-AF$51))*100</f>
        <v>2.2105263157894735</v>
      </c>
      <c r="AG77" s="10">
        <f t="shared" si="195"/>
        <v>0</v>
      </c>
      <c r="AH77" s="10">
        <f t="shared" ref="AH77:AI77" si="196">(AH29/(100-AH$51))*100</f>
        <v>0.83044982698961922</v>
      </c>
      <c r="AI77" s="10">
        <f t="shared" si="196"/>
        <v>0</v>
      </c>
      <c r="AJ77" s="10">
        <f t="shared" ref="AJ77:AK77" si="197">(AJ29/(100-AJ$51))*100</f>
        <v>8.9312977099236619</v>
      </c>
      <c r="AK77" s="10">
        <f t="shared" si="197"/>
        <v>7.764705882352942</v>
      </c>
    </row>
    <row r="78" spans="1:37" s="11" customFormat="1" ht="15.75" thickBot="1" x14ac:dyDescent="0.3">
      <c r="A78" s="9" t="s">
        <v>31</v>
      </c>
      <c r="B78" s="10" t="s">
        <v>29</v>
      </c>
      <c r="C78" s="10">
        <f t="shared" si="79"/>
        <v>6.7114093959731518</v>
      </c>
      <c r="D78" s="10">
        <f t="shared" si="93"/>
        <v>11.904761904761903</v>
      </c>
      <c r="E78" s="20">
        <f t="shared" si="174"/>
        <v>9.8039215686274517</v>
      </c>
      <c r="F78" s="20">
        <f t="shared" si="175"/>
        <v>7.8740157480314963</v>
      </c>
      <c r="G78" s="20">
        <f t="shared" si="176"/>
        <v>477.72277227722776</v>
      </c>
      <c r="H78" s="20">
        <f t="shared" si="177"/>
        <v>1775.5102040816325</v>
      </c>
      <c r="I78" s="20">
        <f t="shared" si="178"/>
        <v>566.21004566210024</v>
      </c>
      <c r="J78" s="20">
        <f t="shared" si="80"/>
        <v>19.920318725099605</v>
      </c>
      <c r="K78" s="20">
        <f t="shared" si="81"/>
        <v>0</v>
      </c>
      <c r="L78" s="20">
        <f t="shared" si="82"/>
        <v>0</v>
      </c>
      <c r="M78" s="20">
        <f t="shared" si="83"/>
        <v>1757.3529411764703</v>
      </c>
      <c r="N78" s="20">
        <f t="shared" si="179"/>
        <v>0</v>
      </c>
      <c r="O78" s="20">
        <f t="shared" si="180"/>
        <v>0</v>
      </c>
      <c r="P78" s="20">
        <f t="shared" si="181"/>
        <v>0</v>
      </c>
      <c r="Q78" s="53">
        <f t="shared" si="84"/>
        <v>0</v>
      </c>
      <c r="R78" s="20">
        <f t="shared" si="182"/>
        <v>0</v>
      </c>
      <c r="S78" s="20">
        <f t="shared" si="183"/>
        <v>59.925093632958792</v>
      </c>
      <c r="T78" s="20">
        <f t="shared" si="184"/>
        <v>0</v>
      </c>
      <c r="U78" s="20">
        <f t="shared" si="185"/>
        <v>70.234113712374565</v>
      </c>
      <c r="V78" s="10">
        <f t="shared" si="186"/>
        <v>167.80821917808217</v>
      </c>
      <c r="W78" s="10">
        <f t="shared" si="187"/>
        <v>0</v>
      </c>
      <c r="X78" s="10">
        <f t="shared" si="187"/>
        <v>3.831417624521074</v>
      </c>
      <c r="Y78" s="10">
        <f t="shared" si="187"/>
        <v>8.9552238805970141</v>
      </c>
      <c r="Z78" s="10">
        <f t="shared" si="187"/>
        <v>0</v>
      </c>
      <c r="AA78" s="10">
        <f t="shared" si="187"/>
        <v>0</v>
      </c>
      <c r="AB78" s="10">
        <f t="shared" ref="AB78:AC78" si="198">(AB30/(100-AB$51))*100</f>
        <v>203.61990950226249</v>
      </c>
      <c r="AC78" s="10">
        <f t="shared" si="198"/>
        <v>0.96069868995633156</v>
      </c>
      <c r="AD78" s="10">
        <f t="shared" ref="AD78:AE78" si="199">(AD30/(100-AD$51))*100</f>
        <v>4.9382716049382713</v>
      </c>
      <c r="AE78" s="10">
        <f t="shared" si="199"/>
        <v>0</v>
      </c>
      <c r="AF78" s="10">
        <f t="shared" ref="AF78:AG78" si="200">(AF30/(100-AF$51))*100</f>
        <v>26.315789473684209</v>
      </c>
      <c r="AG78" s="10">
        <f t="shared" si="200"/>
        <v>0</v>
      </c>
      <c r="AH78" s="10">
        <f t="shared" ref="AH78:AI78" si="201">(AH30/(100-AH$51))*100</f>
        <v>0</v>
      </c>
      <c r="AI78" s="10">
        <f t="shared" si="201"/>
        <v>0</v>
      </c>
      <c r="AJ78" s="10">
        <f t="shared" ref="AJ78:AK78" si="202">(AJ30/(100-AJ$51))*100</f>
        <v>2423.6641221374043</v>
      </c>
      <c r="AK78" s="10">
        <f t="shared" si="202"/>
        <v>11.76470588235294</v>
      </c>
    </row>
    <row r="79" spans="1:37" s="11" customFormat="1" ht="15.75" thickBot="1" x14ac:dyDescent="0.3">
      <c r="A79" s="9" t="s">
        <v>32</v>
      </c>
      <c r="B79" s="10" t="s">
        <v>1</v>
      </c>
      <c r="C79" s="10">
        <f t="shared" si="79"/>
        <v>0.32885906040268448</v>
      </c>
      <c r="D79" s="10">
        <f t="shared" si="93"/>
        <v>0.61111111111111105</v>
      </c>
      <c r="E79" s="20">
        <f t="shared" si="174"/>
        <v>0.8594771241830067</v>
      </c>
      <c r="F79" s="20">
        <f t="shared" si="175"/>
        <v>1.1023622047244095</v>
      </c>
      <c r="G79" s="20">
        <f t="shared" si="176"/>
        <v>8.7623762376237639</v>
      </c>
      <c r="H79" s="20">
        <f t="shared" si="177"/>
        <v>0.33061224489795921</v>
      </c>
      <c r="I79" s="20">
        <f t="shared" si="178"/>
        <v>0.72146118721461172</v>
      </c>
      <c r="J79" s="20">
        <f t="shared" si="80"/>
        <v>0.79681274900398424</v>
      </c>
      <c r="K79" s="20">
        <f t="shared" si="81"/>
        <v>2.0816326530612246</v>
      </c>
      <c r="L79" s="20">
        <f t="shared" si="82"/>
        <v>1.7248908296943228</v>
      </c>
      <c r="M79" s="20">
        <f t="shared" si="83"/>
        <v>1</v>
      </c>
      <c r="N79" s="20">
        <f t="shared" si="179"/>
        <v>0.78125000000000022</v>
      </c>
      <c r="O79" s="20">
        <f t="shared" si="180"/>
        <v>7.5657894736842088</v>
      </c>
      <c r="P79" s="20">
        <f t="shared" si="181"/>
        <v>3.1000000000000005</v>
      </c>
      <c r="Q79" s="53">
        <f t="shared" si="84"/>
        <v>0</v>
      </c>
      <c r="R79" s="20">
        <f t="shared" si="182"/>
        <v>1.6338028169014085</v>
      </c>
      <c r="S79" s="20">
        <f t="shared" si="183"/>
        <v>1.3071161048689135</v>
      </c>
      <c r="T79" s="20">
        <f t="shared" si="184"/>
        <v>2.2627737226277365</v>
      </c>
      <c r="U79" s="20">
        <f t="shared" si="185"/>
        <v>3.0535117056856182</v>
      </c>
      <c r="V79" s="10">
        <f t="shared" si="186"/>
        <v>1.023972602739726</v>
      </c>
      <c r="W79" s="10">
        <f t="shared" si="187"/>
        <v>2.0212765957446805</v>
      </c>
      <c r="X79" s="10">
        <f t="shared" si="187"/>
        <v>1.2222222222222225</v>
      </c>
      <c r="Y79" s="10">
        <f t="shared" si="187"/>
        <v>9.2537313432835813</v>
      </c>
      <c r="Z79" s="10">
        <f t="shared" si="187"/>
        <v>7.2348484848484826</v>
      </c>
      <c r="AA79" s="10">
        <f t="shared" si="187"/>
        <v>1.188405797101449</v>
      </c>
      <c r="AB79" s="10">
        <f t="shared" ref="AB79:AC79" si="203">(AB31/(100-AB$51))*100</f>
        <v>1.321266968325792</v>
      </c>
      <c r="AC79" s="10">
        <f t="shared" si="203"/>
        <v>1.7248908296943228</v>
      </c>
      <c r="AD79" s="10">
        <f t="shared" ref="AD79:AE79" si="204">(AD31/(100-AD$51))*100</f>
        <v>3.3580246913580245</v>
      </c>
      <c r="AE79" s="10">
        <f t="shared" si="204"/>
        <v>0.69863013698630128</v>
      </c>
      <c r="AF79" s="10">
        <f t="shared" ref="AF79:AG79" si="205">(AF31/(100-AF$51))*100</f>
        <v>0.87368421052631595</v>
      </c>
      <c r="AG79" s="10">
        <f t="shared" si="205"/>
        <v>1.0300429184549356</v>
      </c>
      <c r="AH79" s="10">
        <f t="shared" ref="AH79:AI79" si="206">(AH31/(100-AH$51))*100</f>
        <v>2.6885813148788924</v>
      </c>
      <c r="AI79" s="10">
        <f t="shared" si="206"/>
        <v>1.4117647058823528</v>
      </c>
      <c r="AJ79" s="10">
        <f t="shared" ref="AJ79:AK79" si="207">(AJ31/(100-AJ$51))*100</f>
        <v>1.8778625954198471</v>
      </c>
      <c r="AK79" s="10">
        <f t="shared" si="207"/>
        <v>0.55882352941176472</v>
      </c>
    </row>
    <row r="80" spans="1:37" s="11" customFormat="1" ht="15.75" thickBot="1" x14ac:dyDescent="0.3">
      <c r="A80" s="9" t="s">
        <v>33</v>
      </c>
      <c r="B80" s="10" t="s">
        <v>1</v>
      </c>
      <c r="C80" s="10">
        <f t="shared" si="79"/>
        <v>0.2483221476510066</v>
      </c>
      <c r="D80" s="10">
        <f t="shared" si="93"/>
        <v>0.12698412698412695</v>
      </c>
      <c r="E80" s="20">
        <f t="shared" si="174"/>
        <v>0.15032679738562094</v>
      </c>
      <c r="F80" s="20">
        <f t="shared" si="175"/>
        <v>0.17060367454068243</v>
      </c>
      <c r="G80" s="20">
        <f t="shared" si="176"/>
        <v>1.2326732673267327</v>
      </c>
      <c r="H80" s="20">
        <f t="shared" si="177"/>
        <v>0.19183673469387755</v>
      </c>
      <c r="I80" s="20">
        <f t="shared" si="178"/>
        <v>0.15068493150684928</v>
      </c>
      <c r="J80" s="20">
        <f t="shared" si="80"/>
        <v>3.5856573705179293E-2</v>
      </c>
      <c r="K80" s="20">
        <f t="shared" si="81"/>
        <v>0.28571428571428575</v>
      </c>
      <c r="L80" s="20">
        <f t="shared" si="82"/>
        <v>6.9868995633187755E-2</v>
      </c>
      <c r="M80" s="20">
        <f t="shared" si="83"/>
        <v>0.67279411764705876</v>
      </c>
      <c r="N80" s="20">
        <f t="shared" si="179"/>
        <v>0.36111111111111116</v>
      </c>
      <c r="O80" s="20">
        <f t="shared" si="180"/>
        <v>1.3815789473684206</v>
      </c>
      <c r="P80" s="20">
        <f t="shared" si="181"/>
        <v>6.6666666666666666E-2</v>
      </c>
      <c r="Q80" s="53">
        <f t="shared" si="84"/>
        <v>0</v>
      </c>
      <c r="R80" s="20">
        <f t="shared" si="182"/>
        <v>0</v>
      </c>
      <c r="S80" s="20">
        <f t="shared" si="183"/>
        <v>4.868913857677902E-2</v>
      </c>
      <c r="T80" s="20">
        <f t="shared" si="184"/>
        <v>0.10948905109489047</v>
      </c>
      <c r="U80" s="20">
        <f t="shared" si="185"/>
        <v>0.13712374581939796</v>
      </c>
      <c r="V80" s="10">
        <f t="shared" si="186"/>
        <v>5.4794520547945202E-2</v>
      </c>
      <c r="W80" s="10">
        <f t="shared" si="187"/>
        <v>5.106382978723404E-2</v>
      </c>
      <c r="X80" s="10">
        <f t="shared" si="187"/>
        <v>4.9808429118773957E-2</v>
      </c>
      <c r="Y80" s="10">
        <f t="shared" si="187"/>
        <v>0.4835820895522388</v>
      </c>
      <c r="Z80" s="10">
        <f t="shared" si="187"/>
        <v>0.26515151515151514</v>
      </c>
      <c r="AA80" s="10">
        <f t="shared" si="187"/>
        <v>1.4492753623188406E-2</v>
      </c>
      <c r="AB80" s="10">
        <f t="shared" ref="AB80:AC80" si="208">(AB32/(100-AB$51))*100</f>
        <v>5.8823529411764719E-2</v>
      </c>
      <c r="AC80" s="10">
        <f t="shared" si="208"/>
        <v>6.9868995633187755E-2</v>
      </c>
      <c r="AD80" s="10">
        <f t="shared" ref="AD80:AE80" si="209">(AD32/(100-AD$51))*100</f>
        <v>1.037037037037037</v>
      </c>
      <c r="AE80" s="10">
        <f t="shared" si="209"/>
        <v>0.50342465753424648</v>
      </c>
      <c r="AF80" s="10">
        <f t="shared" ref="AF80:AG80" si="210">(AF32/(100-AF$51))*100</f>
        <v>0.26315789473684209</v>
      </c>
      <c r="AG80" s="10">
        <f t="shared" si="210"/>
        <v>0.55793991416309019</v>
      </c>
      <c r="AH80" s="10">
        <f t="shared" ref="AH80:AI80" si="211">(AH32/(100-AH$51))*100</f>
        <v>0.19377162629757783</v>
      </c>
      <c r="AI80" s="10">
        <f t="shared" si="211"/>
        <v>0.3529411764705882</v>
      </c>
      <c r="AJ80" s="10">
        <f t="shared" ref="AJ80:AK80" si="212">(AJ32/(100-AJ$51))*100</f>
        <v>0.25572519083969464</v>
      </c>
      <c r="AK80" s="10">
        <f t="shared" si="212"/>
        <v>3.5294117647058823E-2</v>
      </c>
    </row>
    <row r="81" spans="1:37" s="11" customFormat="1" ht="15.75" thickBot="1" x14ac:dyDescent="0.3">
      <c r="A81" s="9" t="s">
        <v>34</v>
      </c>
      <c r="B81" s="10" t="s">
        <v>1</v>
      </c>
      <c r="C81" s="10">
        <f t="shared" si="79"/>
        <v>1.416107382550335</v>
      </c>
      <c r="D81" s="10">
        <f t="shared" si="93"/>
        <v>0</v>
      </c>
      <c r="E81" s="20">
        <f t="shared" si="174"/>
        <v>0</v>
      </c>
      <c r="F81" s="20">
        <f t="shared" si="175"/>
        <v>0</v>
      </c>
      <c r="G81" s="20">
        <f t="shared" si="176"/>
        <v>1.1707920792079207</v>
      </c>
      <c r="H81" s="20">
        <f t="shared" si="177"/>
        <v>0.74285714285714288</v>
      </c>
      <c r="I81" s="20">
        <f t="shared" si="178"/>
        <v>2.2831050228310498E-2</v>
      </c>
      <c r="J81" s="20">
        <f t="shared" si="80"/>
        <v>0</v>
      </c>
      <c r="K81" s="20">
        <f t="shared" si="81"/>
        <v>0</v>
      </c>
      <c r="L81" s="20">
        <f t="shared" si="82"/>
        <v>0</v>
      </c>
      <c r="M81" s="20">
        <f t="shared" si="83"/>
        <v>1.1654411764705881</v>
      </c>
      <c r="N81" s="20">
        <f t="shared" si="179"/>
        <v>0</v>
      </c>
      <c r="O81" s="20">
        <f t="shared" si="180"/>
        <v>3.2894736842105254E-2</v>
      </c>
      <c r="P81" s="20">
        <f t="shared" si="181"/>
        <v>3.3333333333333333E-2</v>
      </c>
      <c r="Q81" s="53">
        <f t="shared" si="84"/>
        <v>0</v>
      </c>
      <c r="R81" s="20">
        <f t="shared" si="182"/>
        <v>0</v>
      </c>
      <c r="S81" s="20">
        <f t="shared" si="183"/>
        <v>0</v>
      </c>
      <c r="T81" s="20">
        <f t="shared" si="184"/>
        <v>0</v>
      </c>
      <c r="U81" s="20">
        <f t="shared" si="185"/>
        <v>0</v>
      </c>
      <c r="V81" s="10">
        <f t="shared" si="186"/>
        <v>0</v>
      </c>
      <c r="W81" s="10">
        <f t="shared" si="187"/>
        <v>0</v>
      </c>
      <c r="X81" s="10">
        <f t="shared" si="187"/>
        <v>1.149425287356322E-2</v>
      </c>
      <c r="Y81" s="10">
        <f t="shared" si="187"/>
        <v>1.1940298507462687E-2</v>
      </c>
      <c r="Z81" s="10">
        <f t="shared" si="187"/>
        <v>0</v>
      </c>
      <c r="AA81" s="10">
        <f t="shared" si="187"/>
        <v>0</v>
      </c>
      <c r="AB81" s="10">
        <f t="shared" ref="AB81:AC81" si="213">(AB33/(100-AB$51))*100</f>
        <v>0</v>
      </c>
      <c r="AC81" s="10">
        <f t="shared" si="213"/>
        <v>0</v>
      </c>
      <c r="AD81" s="10">
        <f t="shared" ref="AD81:AE81" si="214">(AD33/(100-AD$51))*100</f>
        <v>0</v>
      </c>
      <c r="AE81" s="10">
        <f t="shared" si="214"/>
        <v>0.44178082191780815</v>
      </c>
      <c r="AF81" s="10">
        <f t="shared" ref="AF81:AG81" si="215">(AF33/(100-AF$51))*100</f>
        <v>0.48947368421052634</v>
      </c>
      <c r="AG81" s="10">
        <f t="shared" si="215"/>
        <v>0.1716738197424893</v>
      </c>
      <c r="AH81" s="10">
        <f t="shared" ref="AH81:AI81" si="216">(AH33/(100-AH$51))*100</f>
        <v>0</v>
      </c>
      <c r="AI81" s="10">
        <f t="shared" si="216"/>
        <v>0</v>
      </c>
      <c r="AJ81" s="10">
        <f t="shared" ref="AJ81:AK81" si="217">(AJ33/(100-AJ$51))*100</f>
        <v>0.82824427480916019</v>
      </c>
      <c r="AK81" s="10">
        <f t="shared" si="217"/>
        <v>0.4</v>
      </c>
    </row>
    <row r="82" spans="1:37" s="11" customFormat="1" ht="15.75" thickBot="1" x14ac:dyDescent="0.3">
      <c r="A82" s="9" t="s">
        <v>35</v>
      </c>
      <c r="B82" s="10" t="s">
        <v>1</v>
      </c>
      <c r="C82" s="10">
        <f t="shared" si="79"/>
        <v>1.5302013422818788</v>
      </c>
      <c r="D82" s="10">
        <f t="shared" si="93"/>
        <v>0</v>
      </c>
      <c r="E82" s="20">
        <f t="shared" si="174"/>
        <v>0</v>
      </c>
      <c r="F82" s="20">
        <f t="shared" si="175"/>
        <v>0</v>
      </c>
      <c r="G82" s="20">
        <f t="shared" si="176"/>
        <v>1.2599009900990099</v>
      </c>
      <c r="H82" s="20">
        <f t="shared" si="177"/>
        <v>1.3591836734693878</v>
      </c>
      <c r="I82" s="20">
        <f t="shared" si="178"/>
        <v>0.39269406392694051</v>
      </c>
      <c r="J82" s="20">
        <f t="shared" si="80"/>
        <v>1.1952191235059764E-2</v>
      </c>
      <c r="K82" s="20">
        <f t="shared" si="81"/>
        <v>0</v>
      </c>
      <c r="L82" s="20">
        <f t="shared" si="82"/>
        <v>0</v>
      </c>
      <c r="M82" s="20">
        <f t="shared" si="83"/>
        <v>3.4595588235294112</v>
      </c>
      <c r="N82" s="20">
        <f t="shared" si="179"/>
        <v>0</v>
      </c>
      <c r="O82" s="20">
        <f t="shared" si="180"/>
        <v>0</v>
      </c>
      <c r="P82" s="20">
        <f t="shared" si="181"/>
        <v>0</v>
      </c>
      <c r="Q82" s="53">
        <f t="shared" si="84"/>
        <v>0</v>
      </c>
      <c r="R82" s="20">
        <f t="shared" si="182"/>
        <v>0</v>
      </c>
      <c r="S82" s="20">
        <f t="shared" si="183"/>
        <v>0</v>
      </c>
      <c r="T82" s="20">
        <f t="shared" si="184"/>
        <v>0</v>
      </c>
      <c r="U82" s="20">
        <f t="shared" si="185"/>
        <v>0</v>
      </c>
      <c r="V82" s="10">
        <f t="shared" si="186"/>
        <v>0</v>
      </c>
      <c r="W82" s="10">
        <f t="shared" si="187"/>
        <v>0</v>
      </c>
      <c r="X82" s="10">
        <f t="shared" si="187"/>
        <v>1.5325670498084296E-2</v>
      </c>
      <c r="Y82" s="10">
        <f t="shared" si="187"/>
        <v>2.0895522388059702E-2</v>
      </c>
      <c r="Z82" s="10">
        <f t="shared" si="187"/>
        <v>0</v>
      </c>
      <c r="AA82" s="10">
        <f t="shared" si="187"/>
        <v>0</v>
      </c>
      <c r="AB82" s="10">
        <f t="shared" ref="AB82:AC82" si="218">(AB34/(100-AB$51))*100</f>
        <v>0</v>
      </c>
      <c r="AC82" s="10">
        <f t="shared" si="218"/>
        <v>0</v>
      </c>
      <c r="AD82" s="10">
        <f t="shared" ref="AD82:AE82" si="219">(AD34/(100-AD$51))*100</f>
        <v>0</v>
      </c>
      <c r="AE82" s="10">
        <f t="shared" si="219"/>
        <v>0.55821917808219179</v>
      </c>
      <c r="AF82" s="10">
        <f t="shared" ref="AF82:AG82" si="220">(AF34/(100-AF$51))*100</f>
        <v>0.18947368421052629</v>
      </c>
      <c r="AG82" s="10">
        <f t="shared" si="220"/>
        <v>0.12875536480686695</v>
      </c>
      <c r="AH82" s="10">
        <f t="shared" ref="AH82:AI82" si="221">(AH34/(100-AH$51))*100</f>
        <v>0</v>
      </c>
      <c r="AI82" s="10">
        <f t="shared" si="221"/>
        <v>0</v>
      </c>
      <c r="AJ82" s="10">
        <f t="shared" ref="AJ82:AK82" si="222">(AJ34/(100-AJ$51))*100</f>
        <v>1.9694656488549616</v>
      </c>
      <c r="AK82" s="10">
        <f t="shared" si="222"/>
        <v>0.41176470588235298</v>
      </c>
    </row>
    <row r="83" spans="1:37" s="11" customFormat="1" ht="15.75" thickBot="1" x14ac:dyDescent="0.3">
      <c r="A83" s="9" t="s">
        <v>36</v>
      </c>
      <c r="B83" s="10" t="s">
        <v>1</v>
      </c>
      <c r="C83" s="10">
        <f t="shared" si="79"/>
        <v>0.53020134228187898</v>
      </c>
      <c r="D83" s="10">
        <f t="shared" si="93"/>
        <v>0.44444444444444442</v>
      </c>
      <c r="E83" s="20">
        <f t="shared" si="174"/>
        <v>0.33333333333333337</v>
      </c>
      <c r="F83" s="20">
        <f t="shared" si="175"/>
        <v>0.22834645669291337</v>
      </c>
      <c r="G83" s="20">
        <f t="shared" si="176"/>
        <v>0.68316831683168322</v>
      </c>
      <c r="H83" s="20">
        <f t="shared" si="177"/>
        <v>0.90204081632653066</v>
      </c>
      <c r="I83" s="20">
        <f t="shared" si="178"/>
        <v>1.0091324200913239</v>
      </c>
      <c r="J83" s="20">
        <f t="shared" si="80"/>
        <v>1.0039840637450201</v>
      </c>
      <c r="K83" s="20">
        <f t="shared" si="81"/>
        <v>1.1265306122448981</v>
      </c>
      <c r="L83" s="20">
        <f t="shared" si="82"/>
        <v>0</v>
      </c>
      <c r="M83" s="20">
        <f t="shared" si="83"/>
        <v>0.78676470588235281</v>
      </c>
      <c r="N83" s="20">
        <f t="shared" si="179"/>
        <v>0.66666666666666674</v>
      </c>
      <c r="O83" s="20">
        <f t="shared" si="180"/>
        <v>0.9473684210526313</v>
      </c>
      <c r="P83" s="20">
        <f t="shared" si="181"/>
        <v>1.1366666666666667</v>
      </c>
      <c r="Q83" s="53">
        <f t="shared" si="84"/>
        <v>1.0080645161290318</v>
      </c>
      <c r="R83" s="20">
        <f t="shared" si="182"/>
        <v>0.3211267605633803</v>
      </c>
      <c r="S83" s="20">
        <f t="shared" si="183"/>
        <v>0.88389513108614215</v>
      </c>
      <c r="T83" s="20">
        <f t="shared" si="184"/>
        <v>0.90510948905109467</v>
      </c>
      <c r="U83" s="20">
        <f t="shared" si="185"/>
        <v>0.75250836120401321</v>
      </c>
      <c r="V83" s="10">
        <f t="shared" si="186"/>
        <v>0.90068493150684925</v>
      </c>
      <c r="W83" s="10">
        <f t="shared" si="187"/>
        <v>0.74893617021276593</v>
      </c>
      <c r="X83" s="10">
        <f t="shared" si="187"/>
        <v>1.0842911877394639</v>
      </c>
      <c r="Y83" s="10">
        <f t="shared" si="187"/>
        <v>0.4985074626865672</v>
      </c>
      <c r="Z83" s="10">
        <f t="shared" si="187"/>
        <v>0.75378787878787867</v>
      </c>
      <c r="AA83" s="10">
        <f t="shared" si="187"/>
        <v>0</v>
      </c>
      <c r="AB83" s="10">
        <f t="shared" ref="AB83:AC83" si="223">(AB35/(100-AB$51))*100</f>
        <v>0</v>
      </c>
      <c r="AC83" s="10">
        <f t="shared" si="223"/>
        <v>0</v>
      </c>
      <c r="AD83" s="10">
        <f t="shared" ref="AD83:AE83" si="224">(AD35/(100-AD$51))*100</f>
        <v>0.47654320987654325</v>
      </c>
      <c r="AE83" s="10">
        <f t="shared" si="224"/>
        <v>0.78424657534246578</v>
      </c>
      <c r="AF83" s="10">
        <f t="shared" ref="AF83:AG83" si="225">(AF35/(100-AF$51))*100</f>
        <v>0.88421052631578956</v>
      </c>
      <c r="AG83" s="10">
        <f t="shared" si="225"/>
        <v>0.76394849785407726</v>
      </c>
      <c r="AH83" s="10">
        <f t="shared" ref="AH83:AI83" si="226">(AH35/(100-AH$51))*100</f>
        <v>0.62283737024221431</v>
      </c>
      <c r="AI83" s="10">
        <f t="shared" si="226"/>
        <v>1.1294117647058823</v>
      </c>
      <c r="AJ83" s="10">
        <f t="shared" ref="AJ83:AK83" si="227">(AJ35/(100-AJ$51))*100</f>
        <v>0.89312977099236646</v>
      </c>
      <c r="AK83" s="10">
        <f t="shared" si="227"/>
        <v>0.91176470588235292</v>
      </c>
    </row>
    <row r="84" spans="1:37" s="11" customFormat="1" ht="15.75" thickBot="1" x14ac:dyDescent="0.3">
      <c r="A84" s="9" t="s">
        <v>37</v>
      </c>
      <c r="B84" s="10" t="s">
        <v>1</v>
      </c>
      <c r="C84" s="10">
        <f t="shared" si="79"/>
        <v>2.0402684563758382</v>
      </c>
      <c r="D84" s="10">
        <f t="shared" si="93"/>
        <v>3.3769841269841261</v>
      </c>
      <c r="E84" s="20">
        <f t="shared" si="174"/>
        <v>2.5326797385620923</v>
      </c>
      <c r="F84" s="20">
        <f t="shared" si="175"/>
        <v>1.7454068241469816</v>
      </c>
      <c r="G84" s="20">
        <f t="shared" si="176"/>
        <v>2.6732673267326734</v>
      </c>
      <c r="H84" s="20">
        <f t="shared" si="177"/>
        <v>4.3673469387755102</v>
      </c>
      <c r="I84" s="20">
        <f t="shared" si="178"/>
        <v>4.885844748858446</v>
      </c>
      <c r="J84" s="20">
        <f t="shared" si="80"/>
        <v>3.4223107569721121</v>
      </c>
      <c r="K84" s="20">
        <f t="shared" si="81"/>
        <v>3.4612244897959181</v>
      </c>
      <c r="L84" s="20">
        <f t="shared" si="82"/>
        <v>0</v>
      </c>
      <c r="M84" s="20">
        <f t="shared" si="83"/>
        <v>3.0772058823529407</v>
      </c>
      <c r="N84" s="20">
        <f t="shared" si="179"/>
        <v>2.8402777777777781</v>
      </c>
      <c r="O84" s="20">
        <f t="shared" si="180"/>
        <v>3.1085526315789465</v>
      </c>
      <c r="P84" s="20">
        <f t="shared" si="181"/>
        <v>3.6333333333333337</v>
      </c>
      <c r="Q84" s="53">
        <f t="shared" si="84"/>
        <v>3.6209677419354822</v>
      </c>
      <c r="R84" s="20">
        <f t="shared" si="182"/>
        <v>1.8253521126760566</v>
      </c>
      <c r="S84" s="20">
        <f t="shared" si="183"/>
        <v>3.7453183520599245</v>
      </c>
      <c r="T84" s="20">
        <f t="shared" si="184"/>
        <v>3.2591240875912404</v>
      </c>
      <c r="U84" s="20">
        <f t="shared" si="185"/>
        <v>3.2040133779264206</v>
      </c>
      <c r="V84" s="10">
        <f t="shared" si="186"/>
        <v>2.9760273972602738</v>
      </c>
      <c r="W84" s="10">
        <f t="shared" si="187"/>
        <v>3.0851063829787235</v>
      </c>
      <c r="X84" s="10">
        <f t="shared" si="187"/>
        <v>3.8697318007662842</v>
      </c>
      <c r="Y84" s="10">
        <f t="shared" si="187"/>
        <v>2.1940298507462686</v>
      </c>
      <c r="Z84" s="10">
        <f t="shared" si="187"/>
        <v>2.6666666666666656</v>
      </c>
      <c r="AA84" s="10">
        <f t="shared" si="187"/>
        <v>0</v>
      </c>
      <c r="AB84" s="10">
        <f t="shared" ref="AB84:AC84" si="228">(AB36/(100-AB$51))*100</f>
        <v>0</v>
      </c>
      <c r="AC84" s="10">
        <f t="shared" si="228"/>
        <v>0</v>
      </c>
      <c r="AD84" s="10">
        <f t="shared" ref="AD84:AE84" si="229">(AD36/(100-AD$51))*100</f>
        <v>1.7506172839506173</v>
      </c>
      <c r="AE84" s="10">
        <f t="shared" si="229"/>
        <v>3.3801369863013693</v>
      </c>
      <c r="AF84" s="10">
        <f t="shared" ref="AF84:AG84" si="230">(AF36/(100-AF$51))*100</f>
        <v>3.8210526315789473</v>
      </c>
      <c r="AG84" s="10">
        <f t="shared" si="230"/>
        <v>3.3347639484978551</v>
      </c>
      <c r="AH84" s="10">
        <f t="shared" ref="AH84:AI84" si="231">(AH36/(100-AH$51))*100</f>
        <v>3.0692041522491347</v>
      </c>
      <c r="AI84" s="10">
        <f t="shared" si="231"/>
        <v>3.8235294117647056</v>
      </c>
      <c r="AJ84" s="10">
        <f t="shared" ref="AJ84:AK84" si="232">(AJ36/(100-AJ$51))*100</f>
        <v>3.4923664122137406</v>
      </c>
      <c r="AK84" s="10">
        <f t="shared" si="232"/>
        <v>3.1764705882352944</v>
      </c>
    </row>
    <row r="85" spans="1:37" s="11" customFormat="1" ht="15.75" thickBot="1" x14ac:dyDescent="0.3">
      <c r="A85" s="9" t="s">
        <v>38</v>
      </c>
      <c r="B85" s="10" t="s">
        <v>1</v>
      </c>
      <c r="C85" s="10">
        <f t="shared" si="79"/>
        <v>2.0604026845637575</v>
      </c>
      <c r="D85" s="10">
        <f t="shared" si="93"/>
        <v>3.8571428571428568</v>
      </c>
      <c r="E85" s="20">
        <f t="shared" si="174"/>
        <v>2.8921568627450984</v>
      </c>
      <c r="F85" s="20">
        <f t="shared" si="175"/>
        <v>1.9921259842519685</v>
      </c>
      <c r="G85" s="20">
        <f t="shared" si="176"/>
        <v>2.7970297029702968</v>
      </c>
      <c r="H85" s="20">
        <f t="shared" si="177"/>
        <v>3.8938775510204082</v>
      </c>
      <c r="I85" s="20">
        <f t="shared" si="178"/>
        <v>4.3561643835616426</v>
      </c>
      <c r="J85" s="20">
        <f t="shared" si="80"/>
        <v>2.7011952191235067</v>
      </c>
      <c r="K85" s="20">
        <f t="shared" si="81"/>
        <v>4.1632653061224492</v>
      </c>
      <c r="L85" s="20">
        <f t="shared" si="82"/>
        <v>0</v>
      </c>
      <c r="M85" s="20">
        <f t="shared" si="83"/>
        <v>3.2352941176470584</v>
      </c>
      <c r="N85" s="20">
        <f t="shared" si="179"/>
        <v>3.2256944444444451</v>
      </c>
      <c r="O85" s="20">
        <f t="shared" si="180"/>
        <v>3.322368421052631</v>
      </c>
      <c r="P85" s="20">
        <f t="shared" si="181"/>
        <v>3.9666666666666663</v>
      </c>
      <c r="Q85" s="53">
        <f t="shared" si="84"/>
        <v>5.3306451612903203</v>
      </c>
      <c r="R85" s="20">
        <f t="shared" si="182"/>
        <v>1.8056338028169014</v>
      </c>
      <c r="S85" s="20">
        <f t="shared" si="183"/>
        <v>4.119850187265917</v>
      </c>
      <c r="T85" s="20">
        <f t="shared" si="184"/>
        <v>3.3394160583941601</v>
      </c>
      <c r="U85" s="20">
        <f t="shared" si="185"/>
        <v>3.511705685618729</v>
      </c>
      <c r="V85" s="10">
        <f t="shared" si="186"/>
        <v>3.3116438356164379</v>
      </c>
      <c r="W85" s="10">
        <f t="shared" si="187"/>
        <v>3.4595744680851062</v>
      </c>
      <c r="X85" s="10">
        <f t="shared" si="187"/>
        <v>4.2145593869731819</v>
      </c>
      <c r="Y85" s="10">
        <f t="shared" si="187"/>
        <v>2.1820895522388062</v>
      </c>
      <c r="Z85" s="10">
        <f t="shared" si="187"/>
        <v>3.1553030303030298</v>
      </c>
      <c r="AA85" s="10">
        <f t="shared" si="187"/>
        <v>0</v>
      </c>
      <c r="AB85" s="10">
        <f t="shared" ref="AB85:AC85" si="233">(AB37/(100-AB$51))*100</f>
        <v>0</v>
      </c>
      <c r="AC85" s="10">
        <f t="shared" si="233"/>
        <v>0</v>
      </c>
      <c r="AD85" s="10">
        <f t="shared" ref="AD85:AE85" si="234">(AD37/(100-AD$51))*100</f>
        <v>1.9728395061728397</v>
      </c>
      <c r="AE85" s="10">
        <f t="shared" si="234"/>
        <v>3.1746575342465748</v>
      </c>
      <c r="AF85" s="10">
        <f t="shared" ref="AF85:AG85" si="235">(AF37/(100-AF$51))*100</f>
        <v>3.5842105263157897</v>
      </c>
      <c r="AG85" s="10">
        <f t="shared" si="235"/>
        <v>3.0643776824034337</v>
      </c>
      <c r="AH85" s="10">
        <f t="shared" ref="AH85:AI85" si="236">(AH37/(100-AH$51))*100</f>
        <v>3.3252595155709339</v>
      </c>
      <c r="AI85" s="10">
        <f t="shared" si="236"/>
        <v>4.0392156862745097</v>
      </c>
      <c r="AJ85" s="10">
        <f t="shared" ref="AJ85:AK85" si="237">(AJ37/(100-AJ$51))*100</f>
        <v>3.6717557251908395</v>
      </c>
      <c r="AK85" s="10">
        <f t="shared" si="237"/>
        <v>3.6882352941176468</v>
      </c>
    </row>
    <row r="86" spans="1:37" s="11" customFormat="1" ht="15.75" thickBot="1" x14ac:dyDescent="0.3">
      <c r="A86" s="9" t="s">
        <v>39</v>
      </c>
      <c r="B86" s="10" t="s">
        <v>1</v>
      </c>
      <c r="C86" s="10">
        <f t="shared" si="79"/>
        <v>3.3355704697986566</v>
      </c>
      <c r="D86" s="10">
        <f t="shared" si="93"/>
        <v>6.8253968253968251</v>
      </c>
      <c r="E86" s="20">
        <f t="shared" si="174"/>
        <v>5.0980392156862759</v>
      </c>
      <c r="F86" s="20">
        <f t="shared" si="175"/>
        <v>3.5170603674540684</v>
      </c>
      <c r="G86" s="20">
        <f t="shared" si="176"/>
        <v>4.9504950495049505</v>
      </c>
      <c r="H86" s="20">
        <f t="shared" si="177"/>
        <v>6.3673469387755102</v>
      </c>
      <c r="I86" s="20">
        <f t="shared" si="178"/>
        <v>7.123287671232875</v>
      </c>
      <c r="J86" s="20">
        <f t="shared" si="80"/>
        <v>6.5338645418326706</v>
      </c>
      <c r="K86" s="20">
        <f t="shared" si="81"/>
        <v>6.8571428571428577</v>
      </c>
      <c r="L86" s="20">
        <f t="shared" si="82"/>
        <v>0</v>
      </c>
      <c r="M86" s="20">
        <f t="shared" si="83"/>
        <v>5.6985294117647056</v>
      </c>
      <c r="N86" s="20">
        <f t="shared" si="179"/>
        <v>5.6944444444444446</v>
      </c>
      <c r="O86" s="20">
        <f t="shared" si="180"/>
        <v>5.2960526315789469</v>
      </c>
      <c r="P86" s="20">
        <f t="shared" si="181"/>
        <v>6.2333333333333334</v>
      </c>
      <c r="Q86" s="53">
        <f t="shared" si="84"/>
        <v>8.2258064516128986</v>
      </c>
      <c r="R86" s="20">
        <f t="shared" si="182"/>
        <v>3.126760563380282</v>
      </c>
      <c r="S86" s="20">
        <f t="shared" si="183"/>
        <v>7.1535580524344553</v>
      </c>
      <c r="T86" s="20">
        <f t="shared" si="184"/>
        <v>5.7299270072992687</v>
      </c>
      <c r="U86" s="20">
        <f t="shared" si="185"/>
        <v>6.086956521739129</v>
      </c>
      <c r="V86" s="10">
        <f t="shared" si="186"/>
        <v>6.5410958904109586</v>
      </c>
      <c r="W86" s="10">
        <f t="shared" si="187"/>
        <v>6.4255319148936172</v>
      </c>
      <c r="X86" s="10">
        <f t="shared" si="187"/>
        <v>7.1264367816091969</v>
      </c>
      <c r="Y86" s="10">
        <f t="shared" si="187"/>
        <v>3.9402985074626868</v>
      </c>
      <c r="Z86" s="10">
        <f t="shared" si="187"/>
        <v>5.1515151515151505</v>
      </c>
      <c r="AA86" s="10">
        <f t="shared" si="187"/>
        <v>0</v>
      </c>
      <c r="AB86" s="10">
        <f t="shared" ref="AB86:AC86" si="238">(AB38/(100-AB$51))*100</f>
        <v>0</v>
      </c>
      <c r="AC86" s="10">
        <f t="shared" si="238"/>
        <v>0</v>
      </c>
      <c r="AD86" s="10">
        <f t="shared" ref="AD86:AE86" si="239">(AD38/(100-AD$51))*100</f>
        <v>3.1851851851851851</v>
      </c>
      <c r="AE86" s="10">
        <f t="shared" si="239"/>
        <v>5.4794520547945202</v>
      </c>
      <c r="AF86" s="10">
        <f t="shared" ref="AF86:AG86" si="240">(AF38/(100-AF$51))*100</f>
        <v>6.2105263157894735</v>
      </c>
      <c r="AG86" s="10">
        <f t="shared" si="240"/>
        <v>6.0085836909871251</v>
      </c>
      <c r="AH86" s="10">
        <f t="shared" ref="AH86:AI86" si="241">(AH38/(100-AH$51))*100</f>
        <v>5.6747404844290648</v>
      </c>
      <c r="AI86" s="10">
        <f t="shared" si="241"/>
        <v>6.666666666666667</v>
      </c>
      <c r="AJ86" s="10">
        <f t="shared" ref="AJ86:AK86" si="242">(AJ38/(100-AJ$51))*100</f>
        <v>6.4885496183206106</v>
      </c>
      <c r="AK86" s="10">
        <f t="shared" si="242"/>
        <v>6.8235294117647065</v>
      </c>
    </row>
    <row r="87" spans="1:37" s="11" customFormat="1" ht="15.75" thickBot="1" x14ac:dyDescent="0.3">
      <c r="A87" s="9" t="s">
        <v>40</v>
      </c>
      <c r="B87" s="10" t="s">
        <v>1</v>
      </c>
      <c r="C87" s="10">
        <f t="shared" si="79"/>
        <v>3.5436241610738244</v>
      </c>
      <c r="D87" s="10">
        <f t="shared" si="93"/>
        <v>7.2222222222222214</v>
      </c>
      <c r="E87" s="20">
        <f t="shared" si="174"/>
        <v>5.4248366013071907</v>
      </c>
      <c r="F87" s="20">
        <f t="shared" si="175"/>
        <v>3.727034120734908</v>
      </c>
      <c r="G87" s="20">
        <f t="shared" si="176"/>
        <v>5.5940594059405937</v>
      </c>
      <c r="H87" s="20">
        <f t="shared" si="177"/>
        <v>7.1836734693877551</v>
      </c>
      <c r="I87" s="20">
        <f t="shared" si="178"/>
        <v>8.0365296803652946</v>
      </c>
      <c r="J87" s="20">
        <f t="shared" si="80"/>
        <v>7.7689243027888457</v>
      </c>
      <c r="K87" s="20">
        <f t="shared" si="81"/>
        <v>6.9387755102040813</v>
      </c>
      <c r="L87" s="20">
        <f t="shared" si="82"/>
        <v>0</v>
      </c>
      <c r="M87" s="20">
        <f t="shared" si="83"/>
        <v>6.4338235294117645</v>
      </c>
      <c r="N87" s="20">
        <f t="shared" si="179"/>
        <v>6.1111111111111116</v>
      </c>
      <c r="O87" s="20">
        <f t="shared" si="180"/>
        <v>5.3947368421052619</v>
      </c>
      <c r="P87" s="20">
        <f t="shared" si="181"/>
        <v>6.3333333333333321</v>
      </c>
      <c r="Q87" s="53">
        <f t="shared" si="84"/>
        <v>6.4999999999999973</v>
      </c>
      <c r="R87" s="20">
        <f t="shared" si="182"/>
        <v>3.2394366197183095</v>
      </c>
      <c r="S87" s="20">
        <f t="shared" si="183"/>
        <v>7.7902621722846437</v>
      </c>
      <c r="T87" s="20">
        <f t="shared" si="184"/>
        <v>6.4233576642335759</v>
      </c>
      <c r="U87" s="20">
        <f t="shared" si="185"/>
        <v>6.6220735785953169</v>
      </c>
      <c r="V87" s="10">
        <f t="shared" si="186"/>
        <v>5.5136986301369859</v>
      </c>
      <c r="W87" s="10">
        <f t="shared" si="187"/>
        <v>5.6595744680851068</v>
      </c>
      <c r="X87" s="10">
        <f t="shared" si="187"/>
        <v>8.2758620689655196</v>
      </c>
      <c r="Y87" s="10">
        <f t="shared" si="187"/>
        <v>4.3283582089552235</v>
      </c>
      <c r="Z87" s="10">
        <f t="shared" si="187"/>
        <v>4.924242424242423</v>
      </c>
      <c r="AA87" s="10">
        <f t="shared" si="187"/>
        <v>0</v>
      </c>
      <c r="AB87" s="10">
        <f t="shared" ref="AB87:AC87" si="243">(AB39/(100-AB$51))*100</f>
        <v>0</v>
      </c>
      <c r="AC87" s="10">
        <f t="shared" si="243"/>
        <v>0</v>
      </c>
      <c r="AD87" s="10">
        <f t="shared" ref="AD87:AE87" si="244">(AD39/(100-AD$51))*100</f>
        <v>3.6049382716049383</v>
      </c>
      <c r="AE87" s="10">
        <f t="shared" si="244"/>
        <v>6.1986301369863011</v>
      </c>
      <c r="AF87" s="10">
        <f t="shared" ref="AF87:AG87" si="245">(AF39/(100-AF$51))*100</f>
        <v>7.0000000000000009</v>
      </c>
      <c r="AG87" s="10">
        <f t="shared" si="245"/>
        <v>5.3218884120171683</v>
      </c>
      <c r="AH87" s="10">
        <f t="shared" ref="AH87:AI87" si="246">(AH39/(100-AH$51))*100</f>
        <v>6.1591695501730088</v>
      </c>
      <c r="AI87" s="10">
        <f t="shared" si="246"/>
        <v>7.4901960784313726</v>
      </c>
      <c r="AJ87" s="10">
        <f t="shared" ref="AJ87:AK87" si="247">(AJ39/(100-AJ$51))*100</f>
        <v>7.3282442748091592</v>
      </c>
      <c r="AK87" s="10">
        <f t="shared" si="247"/>
        <v>7.6470588235294121</v>
      </c>
    </row>
    <row r="88" spans="1:37" s="11" customFormat="1" ht="15.75" thickBot="1" x14ac:dyDescent="0.3">
      <c r="A88" s="9" t="s">
        <v>41</v>
      </c>
      <c r="B88" s="10" t="s">
        <v>1</v>
      </c>
      <c r="C88" s="10">
        <f t="shared" si="79"/>
        <v>1.0671140939597312</v>
      </c>
      <c r="D88" s="10">
        <f t="shared" si="93"/>
        <v>2.2460317460317456</v>
      </c>
      <c r="E88" s="20">
        <f t="shared" si="174"/>
        <v>1.6830065359477127</v>
      </c>
      <c r="F88" s="20">
        <f t="shared" si="175"/>
        <v>1.1601049868766404</v>
      </c>
      <c r="G88" s="20">
        <f t="shared" si="176"/>
        <v>1.8044554455445543</v>
      </c>
      <c r="H88" s="20">
        <f t="shared" si="177"/>
        <v>2.3551020408163263</v>
      </c>
      <c r="I88" s="20">
        <f t="shared" si="178"/>
        <v>2.6347031963470311</v>
      </c>
      <c r="J88" s="20">
        <f t="shared" si="80"/>
        <v>2.4661354581673312</v>
      </c>
      <c r="K88" s="20">
        <f t="shared" si="81"/>
        <v>2.1918367346938776</v>
      </c>
      <c r="L88" s="20">
        <f t="shared" si="82"/>
        <v>0</v>
      </c>
      <c r="M88" s="20">
        <f t="shared" si="83"/>
        <v>2.0772058823529407</v>
      </c>
      <c r="N88" s="20">
        <f t="shared" si="179"/>
        <v>1.7534722222222223</v>
      </c>
      <c r="O88" s="20">
        <f t="shared" si="180"/>
        <v>1.9440789473684206</v>
      </c>
      <c r="P88" s="20">
        <f t="shared" si="181"/>
        <v>2.2966666666666669</v>
      </c>
      <c r="Q88" s="53">
        <f t="shared" si="84"/>
        <v>3.2177419354838701</v>
      </c>
      <c r="R88" s="20">
        <f t="shared" si="182"/>
        <v>0.88732394366197176</v>
      </c>
      <c r="S88" s="20">
        <f t="shared" si="183"/>
        <v>2.3108614232209734</v>
      </c>
      <c r="T88" s="20">
        <f t="shared" si="184"/>
        <v>1.8905109489051091</v>
      </c>
      <c r="U88" s="20">
        <f t="shared" si="185"/>
        <v>1.9665551839464879</v>
      </c>
      <c r="V88" s="10">
        <f t="shared" si="186"/>
        <v>1.8595890410958902</v>
      </c>
      <c r="W88" s="10">
        <f t="shared" si="187"/>
        <v>1.8382978723404255</v>
      </c>
      <c r="X88" s="10">
        <f t="shared" si="187"/>
        <v>2.2413793103448278</v>
      </c>
      <c r="Y88" s="10">
        <f t="shared" si="187"/>
        <v>1.3074626865671644</v>
      </c>
      <c r="Z88" s="10">
        <f t="shared" si="187"/>
        <v>1.4242424242424239</v>
      </c>
      <c r="AA88" s="10">
        <f t="shared" si="187"/>
        <v>0</v>
      </c>
      <c r="AB88" s="10">
        <f t="shared" ref="AB88:AC88" si="248">(AB40/(100-AB$51))*100</f>
        <v>0</v>
      </c>
      <c r="AC88" s="10">
        <f t="shared" si="248"/>
        <v>0</v>
      </c>
      <c r="AD88" s="10">
        <f t="shared" ref="AD88:AE88" si="249">(AD40/(100-AD$51))*100</f>
        <v>1.0493827160493827</v>
      </c>
      <c r="AE88" s="10">
        <f t="shared" si="249"/>
        <v>2.3116438356164384</v>
      </c>
      <c r="AF88" s="10">
        <f t="shared" ref="AF88:AG88" si="250">(AF40/(100-AF$51))*100</f>
        <v>2.6105263157894734</v>
      </c>
      <c r="AG88" s="10">
        <f t="shared" si="250"/>
        <v>1.5493562231759657</v>
      </c>
      <c r="AH88" s="10">
        <f t="shared" ref="AH88:AI88" si="251">(AH40/(100-AH$51))*100</f>
        <v>1.9550173010380618</v>
      </c>
      <c r="AI88" s="10">
        <f t="shared" si="251"/>
        <v>2.1372549019607843</v>
      </c>
      <c r="AJ88" s="10">
        <f t="shared" ref="AJ88:AK88" si="252">(AJ40/(100-AJ$51))*100</f>
        <v>2.3587786259541983</v>
      </c>
      <c r="AK88" s="10">
        <f t="shared" si="252"/>
        <v>2.335294117647059</v>
      </c>
    </row>
    <row r="89" spans="1:37" s="11" customFormat="1" ht="15.75" thickBot="1" x14ac:dyDescent="0.3">
      <c r="A89" s="9" t="s">
        <v>42</v>
      </c>
      <c r="B89" s="10" t="s">
        <v>1</v>
      </c>
      <c r="C89" s="10">
        <f t="shared" si="79"/>
        <v>0.62416107382550312</v>
      </c>
      <c r="D89" s="10">
        <f t="shared" si="93"/>
        <v>0.89682539682539675</v>
      </c>
      <c r="E89" s="20">
        <f t="shared" si="174"/>
        <v>0.67320261437908502</v>
      </c>
      <c r="F89" s="20">
        <f t="shared" si="175"/>
        <v>0.46456692913385822</v>
      </c>
      <c r="G89" s="20">
        <f t="shared" si="176"/>
        <v>0.65346534653465349</v>
      </c>
      <c r="H89" s="20">
        <f t="shared" si="177"/>
        <v>0.6489795918367347</v>
      </c>
      <c r="I89" s="20">
        <f t="shared" si="178"/>
        <v>0.72602739726027377</v>
      </c>
      <c r="J89" s="20">
        <f t="shared" si="80"/>
        <v>0.88844621513944244</v>
      </c>
      <c r="K89" s="20">
        <f t="shared" si="81"/>
        <v>1.2448979591836735</v>
      </c>
      <c r="L89" s="20">
        <f t="shared" si="82"/>
        <v>0</v>
      </c>
      <c r="M89" s="20">
        <f t="shared" si="83"/>
        <v>0.75367647058823517</v>
      </c>
      <c r="N89" s="20">
        <f t="shared" si="179"/>
        <v>0.70138888888888895</v>
      </c>
      <c r="O89" s="20">
        <f t="shared" si="180"/>
        <v>1.1184210526315788</v>
      </c>
      <c r="P89" s="20">
        <f t="shared" si="181"/>
        <v>1.2666666666666666</v>
      </c>
      <c r="Q89" s="53">
        <f t="shared" si="84"/>
        <v>2.3145161290322571</v>
      </c>
      <c r="R89" s="20">
        <f t="shared" si="182"/>
        <v>0.54929577464788737</v>
      </c>
      <c r="S89" s="20">
        <f t="shared" si="183"/>
        <v>0.96629213483146059</v>
      </c>
      <c r="T89" s="20">
        <f t="shared" si="184"/>
        <v>0.90875912408759107</v>
      </c>
      <c r="U89" s="20">
        <f t="shared" si="185"/>
        <v>0.82274247491638774</v>
      </c>
      <c r="V89" s="10">
        <f t="shared" si="186"/>
        <v>1.2876712328767121</v>
      </c>
      <c r="W89" s="10">
        <f t="shared" si="187"/>
        <v>1.1574468085106382</v>
      </c>
      <c r="X89" s="10">
        <f t="shared" si="187"/>
        <v>0.90421455938697326</v>
      </c>
      <c r="Y89" s="10">
        <f t="shared" si="187"/>
        <v>0.54626865671641789</v>
      </c>
      <c r="Z89" s="10">
        <f t="shared" si="187"/>
        <v>0.79924242424242398</v>
      </c>
      <c r="AA89" s="10">
        <f t="shared" si="187"/>
        <v>0</v>
      </c>
      <c r="AB89" s="10">
        <f t="shared" ref="AB89:AC89" si="253">(AB41/(100-AB$51))*100</f>
        <v>0</v>
      </c>
      <c r="AC89" s="10">
        <f t="shared" si="253"/>
        <v>0</v>
      </c>
      <c r="AD89" s="10">
        <f t="shared" ref="AD89:AE89" si="254">(AD41/(100-AD$51))*100</f>
        <v>0.48888888888888887</v>
      </c>
      <c r="AE89" s="10">
        <f t="shared" si="254"/>
        <v>0.92808219178082185</v>
      </c>
      <c r="AF89" s="10">
        <f t="shared" ref="AF89:AG89" si="255">(AF41/(100-AF$51))*100</f>
        <v>1.0473684210526315</v>
      </c>
      <c r="AG89" s="10">
        <f t="shared" si="255"/>
        <v>0.59227467811158807</v>
      </c>
      <c r="AH89" s="10">
        <f t="shared" ref="AH89:AI89" si="256">(AH41/(100-AH$51))*100</f>
        <v>0.71972318339100327</v>
      </c>
      <c r="AI89" s="10">
        <f t="shared" si="256"/>
        <v>1.0745098039215688</v>
      </c>
      <c r="AJ89" s="10">
        <f t="shared" ref="AJ89:AK89" si="257">(AJ41/(100-AJ$51))*100</f>
        <v>0.85496183206106857</v>
      </c>
      <c r="AK89" s="10">
        <f t="shared" si="257"/>
        <v>0.9529411764705884</v>
      </c>
    </row>
    <row r="90" spans="1:37" s="11" customFormat="1" ht="15.75" thickBot="1" x14ac:dyDescent="0.3">
      <c r="A90" s="9" t="s">
        <v>43</v>
      </c>
      <c r="B90" s="10" t="s">
        <v>1</v>
      </c>
      <c r="C90" s="10">
        <f t="shared" si="79"/>
        <v>1.6979865771812073</v>
      </c>
      <c r="D90" s="10">
        <f t="shared" si="93"/>
        <v>3.4047619047619042</v>
      </c>
      <c r="E90" s="20">
        <f t="shared" si="174"/>
        <v>2.5522875816993471</v>
      </c>
      <c r="F90" s="20">
        <f t="shared" si="175"/>
        <v>1.7585301837270342</v>
      </c>
      <c r="G90" s="20">
        <f t="shared" si="176"/>
        <v>2.3787128712871288</v>
      </c>
      <c r="H90" s="20">
        <f t="shared" si="177"/>
        <v>3.4489795918367343</v>
      </c>
      <c r="I90" s="20">
        <f t="shared" si="178"/>
        <v>3.8584474885844737</v>
      </c>
      <c r="J90" s="20">
        <f t="shared" si="80"/>
        <v>3.0398406374501996</v>
      </c>
      <c r="K90" s="20">
        <f t="shared" si="81"/>
        <v>3.3959183673469386</v>
      </c>
      <c r="L90" s="20">
        <f t="shared" si="82"/>
        <v>0</v>
      </c>
      <c r="M90" s="20">
        <f t="shared" si="83"/>
        <v>2.7389705882352939</v>
      </c>
      <c r="N90" s="20">
        <f t="shared" si="179"/>
        <v>2.8402777777777781</v>
      </c>
      <c r="O90" s="20">
        <f t="shared" si="180"/>
        <v>2.7171052631578938</v>
      </c>
      <c r="P90" s="20">
        <f t="shared" si="181"/>
        <v>3.1466666666666665</v>
      </c>
      <c r="Q90" s="53">
        <f t="shared" si="84"/>
        <v>5.5322580645161263</v>
      </c>
      <c r="R90" s="20">
        <f t="shared" si="182"/>
        <v>1.732394366197183</v>
      </c>
      <c r="S90" s="20">
        <f t="shared" si="183"/>
        <v>3.5243445692883886</v>
      </c>
      <c r="T90" s="20">
        <f t="shared" si="184"/>
        <v>2.8467153284671527</v>
      </c>
      <c r="U90" s="20">
        <f t="shared" si="185"/>
        <v>2.9999999999999996</v>
      </c>
      <c r="V90" s="10">
        <f t="shared" si="186"/>
        <v>3.6986301369863015</v>
      </c>
      <c r="W90" s="10">
        <f t="shared" si="187"/>
        <v>3.506382978723404</v>
      </c>
      <c r="X90" s="10">
        <f t="shared" si="187"/>
        <v>3.478927203065135</v>
      </c>
      <c r="Y90" s="10">
        <f t="shared" si="187"/>
        <v>1.8865671641791044</v>
      </c>
      <c r="Z90" s="10">
        <f t="shared" si="187"/>
        <v>2.6363636363636358</v>
      </c>
      <c r="AA90" s="10">
        <f t="shared" si="187"/>
        <v>0</v>
      </c>
      <c r="AB90" s="10">
        <f t="shared" ref="AB90:AC90" si="258">(AB42/(100-AB$51))*100</f>
        <v>0</v>
      </c>
      <c r="AC90" s="10">
        <f t="shared" si="258"/>
        <v>0</v>
      </c>
      <c r="AD90" s="10">
        <f t="shared" ref="AD90:AE90" si="259">(AD42/(100-AD$51))*100</f>
        <v>1.6641975308641976</v>
      </c>
      <c r="AE90" s="10">
        <f t="shared" si="259"/>
        <v>2.7910958904109586</v>
      </c>
      <c r="AF90" s="10">
        <f t="shared" ref="AF90:AG90" si="260">(AF42/(100-AF$51))*100</f>
        <v>3.1526315789473678</v>
      </c>
      <c r="AG90" s="10">
        <f t="shared" si="260"/>
        <v>3.055793991416309</v>
      </c>
      <c r="AH90" s="10">
        <f t="shared" ref="AH90:AI90" si="261">(AH42/(100-AH$51))*100</f>
        <v>2.8858131487889267</v>
      </c>
      <c r="AI90" s="10">
        <f t="shared" si="261"/>
        <v>3.5098039215686274</v>
      </c>
      <c r="AJ90" s="10">
        <f t="shared" ref="AJ90:AK90" si="262">(AJ42/(100-AJ$51))*100</f>
        <v>3.1106870229007626</v>
      </c>
      <c r="AK90" s="10">
        <f t="shared" si="262"/>
        <v>3.4882352941176467</v>
      </c>
    </row>
    <row r="91" spans="1:37" s="11" customFormat="1" ht="15.75" thickBot="1" x14ac:dyDescent="0.3">
      <c r="A91" s="9" t="s">
        <v>44</v>
      </c>
      <c r="B91" s="10" t="s">
        <v>1</v>
      </c>
      <c r="C91" s="10">
        <f t="shared" si="79"/>
        <v>1.5167785234899323</v>
      </c>
      <c r="D91" s="10">
        <f t="shared" si="93"/>
        <v>2.6865079365079363</v>
      </c>
      <c r="E91" s="20">
        <f t="shared" si="174"/>
        <v>2.013071895424837</v>
      </c>
      <c r="F91" s="20">
        <f t="shared" si="175"/>
        <v>1.3858267716535433</v>
      </c>
      <c r="G91" s="20">
        <f t="shared" si="176"/>
        <v>2.0569306930693072</v>
      </c>
      <c r="H91" s="20">
        <f t="shared" si="177"/>
        <v>3.0285714285714285</v>
      </c>
      <c r="I91" s="20">
        <f t="shared" si="178"/>
        <v>3.3881278538812771</v>
      </c>
      <c r="J91" s="20">
        <f t="shared" si="80"/>
        <v>2.8007968127490046</v>
      </c>
      <c r="K91" s="20">
        <f t="shared" si="81"/>
        <v>3.0857142857142859</v>
      </c>
      <c r="L91" s="20">
        <f t="shared" si="82"/>
        <v>0</v>
      </c>
      <c r="M91" s="20">
        <f t="shared" si="83"/>
        <v>2.367647058823529</v>
      </c>
      <c r="N91" s="20">
        <f t="shared" si="179"/>
        <v>2.3472222222222228</v>
      </c>
      <c r="O91" s="20">
        <f t="shared" si="180"/>
        <v>2.7927631578947363</v>
      </c>
      <c r="P91" s="20">
        <f t="shared" si="181"/>
        <v>3.3666666666666663</v>
      </c>
      <c r="Q91" s="53">
        <f t="shared" si="84"/>
        <v>3.6854838709677402</v>
      </c>
      <c r="R91" s="20">
        <f t="shared" si="182"/>
        <v>1.3577464788732394</v>
      </c>
      <c r="S91" s="20">
        <f t="shared" si="183"/>
        <v>3.191011235955056</v>
      </c>
      <c r="T91" s="20">
        <f t="shared" si="184"/>
        <v>2.485401459854014</v>
      </c>
      <c r="U91" s="20">
        <f t="shared" si="185"/>
        <v>2.71571906354515</v>
      </c>
      <c r="V91" s="10">
        <f t="shared" si="186"/>
        <v>2.7636986301369864</v>
      </c>
      <c r="W91" s="10">
        <f t="shared" si="187"/>
        <v>2.7787234042553193</v>
      </c>
      <c r="X91" s="10">
        <f t="shared" si="187"/>
        <v>3.1034482758620698</v>
      </c>
      <c r="Y91" s="10">
        <f t="shared" si="187"/>
        <v>1.7283582089552236</v>
      </c>
      <c r="Z91" s="10">
        <f t="shared" si="187"/>
        <v>2.1098484848484844</v>
      </c>
      <c r="AA91" s="10">
        <f t="shared" si="187"/>
        <v>0</v>
      </c>
      <c r="AB91" s="10">
        <f t="shared" ref="AB91:AC91" si="263">(AB43/(100-AB$51))*100</f>
        <v>0</v>
      </c>
      <c r="AC91" s="10">
        <f t="shared" si="263"/>
        <v>0</v>
      </c>
      <c r="AD91" s="10">
        <f t="shared" ref="AD91:AE91" si="264">(AD43/(100-AD$51))*100</f>
        <v>1.3728395061728396</v>
      </c>
      <c r="AE91" s="10">
        <f t="shared" si="264"/>
        <v>2.4554794520547945</v>
      </c>
      <c r="AF91" s="10">
        <f t="shared" ref="AF91:AG91" si="265">(AF43/(100-AF$51))*100</f>
        <v>2.7736842105263162</v>
      </c>
      <c r="AG91" s="10">
        <f t="shared" si="265"/>
        <v>2.2017167381974252</v>
      </c>
      <c r="AH91" s="10">
        <f t="shared" ref="AH91:AI91" si="266">(AH43/(100-AH$51))*100</f>
        <v>2.2733564013840826</v>
      </c>
      <c r="AI91" s="10">
        <f t="shared" si="266"/>
        <v>3.0431372549019611</v>
      </c>
      <c r="AJ91" s="10">
        <f t="shared" ref="AJ91:AK91" si="267">(AJ43/(100-AJ$51))*100</f>
        <v>2.6870229007633584</v>
      </c>
      <c r="AK91" s="10">
        <f t="shared" si="267"/>
        <v>3.0294117647058827</v>
      </c>
    </row>
    <row r="92" spans="1:37" s="11" customFormat="1" ht="15.75" thickBot="1" x14ac:dyDescent="0.3">
      <c r="A92" s="9" t="s">
        <v>45</v>
      </c>
      <c r="B92" s="10" t="s">
        <v>1</v>
      </c>
      <c r="C92" s="10">
        <f t="shared" si="79"/>
        <v>2.0671140939597308</v>
      </c>
      <c r="D92" s="10">
        <f t="shared" si="93"/>
        <v>4.2857142857142856</v>
      </c>
      <c r="E92" s="20">
        <f t="shared" si="174"/>
        <v>3.2124183006535953</v>
      </c>
      <c r="F92" s="20">
        <f t="shared" si="175"/>
        <v>2.2152230971128608</v>
      </c>
      <c r="G92" s="20">
        <f t="shared" si="176"/>
        <v>3.1435643564356437</v>
      </c>
      <c r="H92" s="20">
        <f t="shared" si="177"/>
        <v>4.4897959183673475</v>
      </c>
      <c r="I92" s="20">
        <f t="shared" si="178"/>
        <v>5.0228310502283096</v>
      </c>
      <c r="J92" s="20">
        <f t="shared" si="80"/>
        <v>3.0119521912350606</v>
      </c>
      <c r="K92" s="20">
        <f t="shared" si="81"/>
        <v>4.2448979591836737</v>
      </c>
      <c r="L92" s="20">
        <f t="shared" si="82"/>
        <v>0</v>
      </c>
      <c r="M92" s="20">
        <f t="shared" si="83"/>
        <v>3.6139705882352935</v>
      </c>
      <c r="N92" s="20">
        <f t="shared" si="179"/>
        <v>3.6458333333333335</v>
      </c>
      <c r="O92" s="20">
        <f t="shared" si="180"/>
        <v>3.3881578947368416</v>
      </c>
      <c r="P92" s="20">
        <f t="shared" si="181"/>
        <v>3.9333333333333331</v>
      </c>
      <c r="Q92" s="53">
        <f t="shared" si="84"/>
        <v>6.5241935483870943</v>
      </c>
      <c r="R92" s="20">
        <f t="shared" si="182"/>
        <v>2.0084507042253521</v>
      </c>
      <c r="S92" s="20">
        <f t="shared" si="183"/>
        <v>4.382022471910112</v>
      </c>
      <c r="T92" s="20">
        <f t="shared" si="184"/>
        <v>3.8686131386861304</v>
      </c>
      <c r="U92" s="20">
        <f t="shared" si="185"/>
        <v>3.7458193979933108</v>
      </c>
      <c r="V92" s="10">
        <f t="shared" si="186"/>
        <v>4.3150684931506849</v>
      </c>
      <c r="W92" s="10">
        <f t="shared" ref="W92:AA93" si="268">(W44/(100-W$51))*100</f>
        <v>4.2468085106382985</v>
      </c>
      <c r="X92" s="10">
        <f t="shared" si="268"/>
        <v>4.4444444444444455</v>
      </c>
      <c r="Y92" s="10">
        <f t="shared" si="268"/>
        <v>2.2805970149253731</v>
      </c>
      <c r="Z92" s="10">
        <f t="shared" si="268"/>
        <v>3.3333333333333326</v>
      </c>
      <c r="AA92" s="10">
        <f t="shared" si="268"/>
        <v>0</v>
      </c>
      <c r="AB92" s="10">
        <f t="shared" ref="AB92:AC92" si="269">(AB44/(100-AB$51))*100</f>
        <v>0</v>
      </c>
      <c r="AC92" s="10">
        <f t="shared" si="269"/>
        <v>0</v>
      </c>
      <c r="AD92" s="10">
        <f t="shared" ref="AD92:AE92" si="270">(AD44/(100-AD$51))*100</f>
        <v>2.2049382716049384</v>
      </c>
      <c r="AE92" s="10">
        <f t="shared" si="270"/>
        <v>3.595890410958904</v>
      </c>
      <c r="AF92" s="10">
        <f t="shared" ref="AF92:AG92" si="271">(AF44/(100-AF$51))*100</f>
        <v>4.0789473684210531</v>
      </c>
      <c r="AG92" s="10">
        <f t="shared" si="271"/>
        <v>3.515021459227468</v>
      </c>
      <c r="AH92" s="10">
        <f t="shared" ref="AH92:AI92" si="272">(AH44/(100-AH$51))*100</f>
        <v>3.4532871972318331</v>
      </c>
      <c r="AI92" s="10">
        <f t="shared" si="272"/>
        <v>4.3529411764705888</v>
      </c>
      <c r="AJ92" s="10">
        <f t="shared" ref="AJ92:AK92" si="273">(AJ44/(100-AJ$51))*100</f>
        <v>4.1221374045801529</v>
      </c>
      <c r="AK92" s="10">
        <f t="shared" si="273"/>
        <v>3.7470588235294118</v>
      </c>
    </row>
    <row r="93" spans="1:37" s="11" customFormat="1" ht="15.75" thickBot="1" x14ac:dyDescent="0.3">
      <c r="A93" s="9" t="s">
        <v>46</v>
      </c>
      <c r="B93" s="10" t="s">
        <v>1</v>
      </c>
      <c r="C93" s="10">
        <f t="shared" si="79"/>
        <v>3.4563758389261734</v>
      </c>
      <c r="D93" s="10">
        <f t="shared" si="93"/>
        <v>5.674603174603174</v>
      </c>
      <c r="E93" s="20">
        <f t="shared" si="174"/>
        <v>4.2483660130718963</v>
      </c>
      <c r="F93" s="20">
        <f t="shared" si="175"/>
        <v>2.9396325459317589</v>
      </c>
      <c r="G93" s="20">
        <f t="shared" si="176"/>
        <v>3.6386138613861383</v>
      </c>
      <c r="H93" s="20">
        <f t="shared" si="177"/>
        <v>5.2653061224489797</v>
      </c>
      <c r="I93" s="20">
        <f t="shared" si="178"/>
        <v>5.8904109589041083</v>
      </c>
      <c r="J93" s="20">
        <f t="shared" si="80"/>
        <v>5.3386454183266947</v>
      </c>
      <c r="K93" s="20">
        <f t="shared" si="81"/>
        <v>5.1836734693877551</v>
      </c>
      <c r="L93" s="20">
        <f t="shared" si="82"/>
        <v>0</v>
      </c>
      <c r="M93" s="20">
        <f t="shared" si="83"/>
        <v>4.1911764705882346</v>
      </c>
      <c r="N93" s="20">
        <f t="shared" si="179"/>
        <v>4.4791666666666679</v>
      </c>
      <c r="O93" s="20">
        <f t="shared" si="180"/>
        <v>4.2105263157894726</v>
      </c>
      <c r="P93" s="20">
        <f t="shared" si="181"/>
        <v>4.5999999999999996</v>
      </c>
      <c r="Q93" s="53">
        <f t="shared" si="84"/>
        <v>5.2258064516129004</v>
      </c>
      <c r="R93" s="20">
        <f t="shared" si="182"/>
        <v>2.6732394366197183</v>
      </c>
      <c r="S93" s="20">
        <f t="shared" si="183"/>
        <v>5.5805243445692874</v>
      </c>
      <c r="T93" s="20">
        <f t="shared" si="184"/>
        <v>4.4525547445255462</v>
      </c>
      <c r="U93" s="20">
        <f t="shared" si="185"/>
        <v>4.7491638795986617</v>
      </c>
      <c r="V93" s="10">
        <f t="shared" si="186"/>
        <v>4.2465753424657526</v>
      </c>
      <c r="W93" s="10">
        <f t="shared" si="268"/>
        <v>4.6382978723404262</v>
      </c>
      <c r="X93" s="10">
        <f t="shared" si="268"/>
        <v>5.8237547892720318</v>
      </c>
      <c r="Y93" s="10">
        <f t="shared" si="268"/>
        <v>3.4626865671641789</v>
      </c>
      <c r="Z93" s="10">
        <f t="shared" si="268"/>
        <v>3.7765151515151509</v>
      </c>
      <c r="AA93" s="10">
        <f t="shared" si="268"/>
        <v>0</v>
      </c>
      <c r="AB93" s="10">
        <f t="shared" ref="AB93:AC93" si="274">(AB45/(100-AB$51))*100</f>
        <v>0</v>
      </c>
      <c r="AC93" s="10">
        <f t="shared" si="274"/>
        <v>0</v>
      </c>
      <c r="AD93" s="10">
        <f t="shared" ref="AD93:AE93" si="275">(AD45/(100-AD$51))*100</f>
        <v>2.4296296296296296</v>
      </c>
      <c r="AE93" s="10">
        <f t="shared" si="275"/>
        <v>4.7602739726027385</v>
      </c>
      <c r="AF93" s="10">
        <f t="shared" ref="AF93:AG93" si="276">(AF45/(100-AF$51))*100</f>
        <v>5.3684210526315796</v>
      </c>
      <c r="AG93" s="10">
        <f t="shared" si="276"/>
        <v>4.6351931330472116</v>
      </c>
      <c r="AH93" s="10">
        <f t="shared" ref="AH93:AI93" si="277">(AH45/(100-AH$51))*100</f>
        <v>4.77508650519031</v>
      </c>
      <c r="AI93" s="10">
        <f t="shared" si="277"/>
        <v>5.2941176470588243</v>
      </c>
      <c r="AJ93" s="10">
        <f t="shared" ref="AJ93:AK93" si="278">(AJ45/(100-AJ$51))*100</f>
        <v>4.7709923664122131</v>
      </c>
      <c r="AK93" s="10">
        <f t="shared" si="278"/>
        <v>7.882352941176471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7BEB-77B0-4F86-AC6D-DC583B0FB752}">
  <dimension ref="A1:W94"/>
  <sheetViews>
    <sheetView workbookViewId="0">
      <selection activeCell="Z26" sqref="Z26"/>
    </sheetView>
  </sheetViews>
  <sheetFormatPr defaultRowHeight="15" x14ac:dyDescent="0.25"/>
  <cols>
    <col min="1" max="1" width="19.28515625" customWidth="1"/>
    <col min="2" max="2" width="16.5703125" customWidth="1"/>
    <col min="3" max="3" width="17.28515625" style="3" customWidth="1"/>
    <col min="4" max="4" width="11.85546875" style="3" customWidth="1"/>
    <col min="5" max="5" width="13.85546875" style="3" customWidth="1"/>
    <col min="6" max="6" width="16.5703125" style="3" customWidth="1"/>
    <col min="7" max="7" width="9.42578125" style="3" bestFit="1" customWidth="1"/>
    <col min="8" max="8" width="12" style="3" customWidth="1"/>
    <col min="9" max="9" width="8.7109375" style="3"/>
    <col min="10" max="10" width="12.5703125" style="3" customWidth="1"/>
    <col min="11" max="14" width="12.7109375" style="3" customWidth="1"/>
    <col min="15" max="15" width="8.7109375" style="3"/>
    <col min="16" max="16" width="16.140625" style="3" customWidth="1"/>
    <col min="17" max="17" width="9.42578125" style="3" bestFit="1" customWidth="1"/>
    <col min="18" max="18" width="15.85546875" style="3" customWidth="1"/>
    <col min="19" max="19" width="13.42578125" style="3" customWidth="1"/>
    <col min="20" max="20" width="23.85546875" style="3" customWidth="1"/>
    <col min="21" max="21" width="19.42578125" style="3" customWidth="1"/>
    <col min="22" max="22" width="18.7109375" style="3" customWidth="1"/>
    <col min="23" max="23" width="18.5703125" style="3" customWidth="1"/>
  </cols>
  <sheetData>
    <row r="1" spans="1:23" ht="15.75" thickBot="1" x14ac:dyDescent="0.3">
      <c r="C1" s="3" t="s">
        <v>47</v>
      </c>
      <c r="D1" s="3" t="s">
        <v>48</v>
      </c>
      <c r="E1" s="3" t="s">
        <v>64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56</v>
      </c>
      <c r="M1" s="3" t="s">
        <v>57</v>
      </c>
      <c r="N1" s="3" t="s">
        <v>58</v>
      </c>
      <c r="O1" s="3" t="s">
        <v>55</v>
      </c>
      <c r="P1" s="3" t="s">
        <v>62</v>
      </c>
      <c r="Q1" s="3" t="s">
        <v>59</v>
      </c>
      <c r="R1" s="3" t="s">
        <v>60</v>
      </c>
      <c r="S1" s="3" t="s">
        <v>61</v>
      </c>
      <c r="T1" s="3" t="s">
        <v>63</v>
      </c>
      <c r="U1" s="3" t="s">
        <v>65</v>
      </c>
      <c r="V1" s="3" t="s">
        <v>66</v>
      </c>
      <c r="W1" s="3" t="s">
        <v>67</v>
      </c>
    </row>
    <row r="2" spans="1:23" ht="15.75" thickBot="1" x14ac:dyDescent="0.3">
      <c r="A2" s="1" t="s">
        <v>0</v>
      </c>
      <c r="B2" s="1"/>
      <c r="C2" s="4">
        <v>5.23</v>
      </c>
      <c r="D2" s="4">
        <v>70.8</v>
      </c>
      <c r="E2" s="4">
        <v>76.5</v>
      </c>
      <c r="F2" s="4">
        <v>74.599999999999994</v>
      </c>
      <c r="G2" s="4">
        <v>81.599999999999994</v>
      </c>
      <c r="H2" s="3">
        <v>0</v>
      </c>
      <c r="I2" s="7">
        <v>0</v>
      </c>
      <c r="J2" s="3">
        <v>0</v>
      </c>
      <c r="K2" s="7">
        <v>0</v>
      </c>
      <c r="L2" s="7">
        <v>0</v>
      </c>
      <c r="M2" s="7">
        <v>0.2</v>
      </c>
      <c r="N2" s="7">
        <v>0</v>
      </c>
      <c r="O2" s="4">
        <v>5.08</v>
      </c>
      <c r="P2" s="4">
        <v>0</v>
      </c>
      <c r="Q2" s="4">
        <v>12.9</v>
      </c>
      <c r="R2" s="4">
        <v>91.6</v>
      </c>
      <c r="S2" s="4">
        <v>92.7</v>
      </c>
      <c r="T2" s="4">
        <v>73.900000000000006</v>
      </c>
      <c r="U2" s="4">
        <v>66.5</v>
      </c>
      <c r="V2" s="4">
        <v>73.599999999999994</v>
      </c>
      <c r="W2" s="4">
        <v>79.3</v>
      </c>
    </row>
    <row r="3" spans="1:23" ht="15.75" thickBot="1" x14ac:dyDescent="0.3">
      <c r="A3" s="2" t="s">
        <v>2</v>
      </c>
      <c r="B3" s="2"/>
      <c r="C3" s="5">
        <v>559</v>
      </c>
      <c r="D3" s="5">
        <v>135</v>
      </c>
      <c r="E3" s="5">
        <v>119</v>
      </c>
      <c r="F3" s="5">
        <v>155</v>
      </c>
      <c r="G3" s="5">
        <v>43</v>
      </c>
      <c r="H3" s="3">
        <v>902</v>
      </c>
      <c r="I3" s="3">
        <v>902</v>
      </c>
      <c r="J3" s="3">
        <v>884</v>
      </c>
      <c r="K3" s="3">
        <v>0</v>
      </c>
      <c r="L3" s="7">
        <v>0</v>
      </c>
      <c r="M3" s="7">
        <v>0</v>
      </c>
      <c r="N3" s="7">
        <v>328.69379014989295</v>
      </c>
      <c r="O3" s="5">
        <v>325</v>
      </c>
      <c r="P3" s="5">
        <v>0</v>
      </c>
      <c r="Q3" s="5">
        <v>360</v>
      </c>
      <c r="R3" s="5">
        <v>26</v>
      </c>
      <c r="S3" s="5">
        <v>21</v>
      </c>
      <c r="T3" s="5">
        <v>120</v>
      </c>
      <c r="U3" s="5">
        <v>221</v>
      </c>
      <c r="V3" s="5">
        <v>153</v>
      </c>
      <c r="W3" s="5">
        <v>94</v>
      </c>
    </row>
    <row r="4" spans="1:23" ht="15.75" thickBot="1" x14ac:dyDescent="0.3">
      <c r="A4" s="2" t="s">
        <v>4</v>
      </c>
      <c r="B4" s="2"/>
      <c r="C4" s="5">
        <v>30.2</v>
      </c>
      <c r="D4" s="5">
        <v>20.399999999999999</v>
      </c>
      <c r="E4" s="5">
        <v>16.899999999999999</v>
      </c>
      <c r="F4" s="5">
        <v>12.6</v>
      </c>
      <c r="G4" s="5">
        <v>1.68</v>
      </c>
      <c r="H4" s="3">
        <v>0</v>
      </c>
      <c r="I4" s="3">
        <v>0</v>
      </c>
      <c r="J4" s="3">
        <v>0</v>
      </c>
      <c r="K4" s="3">
        <v>0</v>
      </c>
      <c r="L4" s="8">
        <v>3.9317953861584751</v>
      </c>
      <c r="M4" s="8">
        <v>0</v>
      </c>
      <c r="N4" s="8">
        <v>93.897216274089928</v>
      </c>
      <c r="O4" s="5">
        <v>40.4</v>
      </c>
      <c r="P4" s="5">
        <v>0</v>
      </c>
      <c r="Q4" s="5">
        <v>6.61</v>
      </c>
      <c r="R4" s="5">
        <v>1</v>
      </c>
      <c r="S4" s="5">
        <v>2.71</v>
      </c>
      <c r="T4" s="5">
        <v>22.5</v>
      </c>
      <c r="U4" s="5">
        <v>16.5</v>
      </c>
      <c r="V4" s="5">
        <v>15.6</v>
      </c>
      <c r="W4" s="5">
        <v>17.7</v>
      </c>
    </row>
    <row r="5" spans="1:23" ht="15.75" thickBot="1" x14ac:dyDescent="0.3">
      <c r="A5" s="2" t="s">
        <v>5</v>
      </c>
      <c r="B5" s="2"/>
      <c r="C5" s="5">
        <v>49</v>
      </c>
      <c r="D5" s="5">
        <v>3.63</v>
      </c>
      <c r="E5" s="5">
        <v>4.83</v>
      </c>
      <c r="F5" s="5">
        <v>10.6</v>
      </c>
      <c r="G5" s="5">
        <v>0.56000000000000005</v>
      </c>
      <c r="H5" s="3">
        <v>100</v>
      </c>
      <c r="I5" s="3">
        <v>100</v>
      </c>
      <c r="J5" s="3">
        <v>100</v>
      </c>
      <c r="K5" s="3">
        <v>0</v>
      </c>
      <c r="L5" s="8">
        <v>0.35105315947843529</v>
      </c>
      <c r="M5" s="8">
        <v>0</v>
      </c>
      <c r="N5" s="8">
        <v>2.0342612419700212</v>
      </c>
      <c r="O5" s="5">
        <v>7.61</v>
      </c>
      <c r="P5" s="5">
        <v>0</v>
      </c>
      <c r="Q5" s="5">
        <v>0.57999999999999996</v>
      </c>
      <c r="R5" s="5">
        <v>0.1</v>
      </c>
      <c r="S5" s="5">
        <v>0.4</v>
      </c>
      <c r="T5" s="5">
        <v>2.62</v>
      </c>
      <c r="U5" s="5">
        <v>16.600000000000001</v>
      </c>
      <c r="V5" s="5">
        <v>9.33</v>
      </c>
      <c r="W5" s="5">
        <v>2.06</v>
      </c>
    </row>
    <row r="6" spans="1:23" ht="15.75" thickBot="1" x14ac:dyDescent="0.3">
      <c r="A6" s="2" t="s">
        <v>6</v>
      </c>
      <c r="B6" s="2"/>
      <c r="C6" s="5">
        <v>4.78</v>
      </c>
      <c r="D6" s="5">
        <v>1.31</v>
      </c>
      <c r="E6" s="5">
        <v>1.06</v>
      </c>
      <c r="F6" s="5">
        <v>1.08</v>
      </c>
      <c r="G6" s="5">
        <v>6.61</v>
      </c>
      <c r="H6" s="3">
        <v>0</v>
      </c>
      <c r="I6" s="3">
        <v>0</v>
      </c>
      <c r="J6" s="3">
        <v>0</v>
      </c>
      <c r="K6" s="3">
        <v>100</v>
      </c>
      <c r="L6" s="8">
        <v>94.894684052156464</v>
      </c>
      <c r="M6" s="8">
        <v>99.8</v>
      </c>
      <c r="N6" s="8">
        <v>3.3190578158458246</v>
      </c>
      <c r="O6" s="5">
        <v>5.65</v>
      </c>
      <c r="P6" s="5">
        <v>2</v>
      </c>
      <c r="Q6" s="5">
        <v>0.57999999999999996</v>
      </c>
      <c r="R6" s="5">
        <v>0.8</v>
      </c>
      <c r="S6" s="5">
        <v>1.05</v>
      </c>
      <c r="T6" s="5">
        <v>1.1299999999999999</v>
      </c>
      <c r="U6" s="5">
        <v>0.81</v>
      </c>
      <c r="V6" s="5">
        <v>0.85</v>
      </c>
      <c r="W6" s="5">
        <v>0.95</v>
      </c>
    </row>
    <row r="7" spans="1:23" ht="15.75" thickBot="1" x14ac:dyDescent="0.3">
      <c r="A7" s="2" t="s">
        <v>7</v>
      </c>
      <c r="B7" s="2"/>
      <c r="C7" s="5">
        <v>10.7</v>
      </c>
      <c r="D7" s="5">
        <v>3.89</v>
      </c>
      <c r="E7" s="5">
        <v>0.73</v>
      </c>
      <c r="F7" s="5">
        <v>1.1200000000000001</v>
      </c>
      <c r="G7" s="5">
        <v>9.57</v>
      </c>
      <c r="H7" s="3">
        <v>0</v>
      </c>
      <c r="I7" s="3">
        <v>0</v>
      </c>
      <c r="J7" s="3">
        <v>0</v>
      </c>
      <c r="K7" s="3">
        <v>0</v>
      </c>
      <c r="L7" s="8">
        <v>0</v>
      </c>
      <c r="M7" s="8">
        <v>0</v>
      </c>
      <c r="N7" s="8">
        <v>0</v>
      </c>
      <c r="O7" s="5">
        <v>41.2</v>
      </c>
      <c r="P7" s="5">
        <v>10.900000000000006</v>
      </c>
      <c r="Q7" s="5">
        <v>79.3</v>
      </c>
      <c r="R7" s="5">
        <v>6.5</v>
      </c>
      <c r="S7" s="5">
        <v>3.11</v>
      </c>
      <c r="T7" s="5">
        <v>0</v>
      </c>
      <c r="U7" s="5">
        <v>0.25</v>
      </c>
      <c r="V7" s="5">
        <v>0.71</v>
      </c>
      <c r="W7" s="5">
        <v>0</v>
      </c>
    </row>
    <row r="8" spans="1:23" ht="15.75" thickBot="1" x14ac:dyDescent="0.3">
      <c r="A8" s="2" t="s">
        <v>8</v>
      </c>
      <c r="B8" s="2"/>
      <c r="C8" s="5">
        <v>6</v>
      </c>
      <c r="D8" s="5">
        <v>0</v>
      </c>
      <c r="E8" s="5">
        <v>0</v>
      </c>
      <c r="F8" s="5">
        <v>0</v>
      </c>
      <c r="G8" s="5">
        <v>1.3</v>
      </c>
      <c r="H8" s="3">
        <v>0</v>
      </c>
      <c r="I8" s="3">
        <v>0</v>
      </c>
      <c r="J8" s="3">
        <v>0</v>
      </c>
      <c r="K8" s="3">
        <v>0</v>
      </c>
      <c r="L8" s="8">
        <v>0</v>
      </c>
      <c r="M8" s="8">
        <v>0</v>
      </c>
      <c r="N8" s="8">
        <v>0</v>
      </c>
      <c r="O8" s="5">
        <v>26.9</v>
      </c>
      <c r="P8" s="5">
        <v>78</v>
      </c>
      <c r="Q8" s="6">
        <v>0</v>
      </c>
      <c r="R8" s="5">
        <v>0.5</v>
      </c>
      <c r="S8" s="5">
        <v>1.1000000000000001</v>
      </c>
      <c r="T8" s="5">
        <v>0</v>
      </c>
      <c r="U8" s="5">
        <v>0</v>
      </c>
      <c r="V8" s="5">
        <v>0</v>
      </c>
      <c r="W8" s="5">
        <v>0</v>
      </c>
    </row>
    <row r="9" spans="1:23" s="11" customFormat="1" ht="15.75" thickBot="1" x14ac:dyDescent="0.3">
      <c r="A9" s="9" t="s">
        <v>68</v>
      </c>
      <c r="B9" s="9"/>
      <c r="C9" s="10">
        <f>C7-C8</f>
        <v>4.6999999999999993</v>
      </c>
      <c r="D9" s="10">
        <f t="shared" ref="D9:G9" si="0">D7-D8</f>
        <v>3.89</v>
      </c>
      <c r="E9" s="10">
        <f t="shared" si="0"/>
        <v>0.73</v>
      </c>
      <c r="F9" s="10">
        <f t="shared" si="0"/>
        <v>1.1200000000000001</v>
      </c>
      <c r="G9" s="10">
        <f t="shared" si="0"/>
        <v>8.27</v>
      </c>
      <c r="H9" s="10">
        <f t="shared" ref="H9:N9" si="1">H7-H8</f>
        <v>0</v>
      </c>
      <c r="I9" s="10">
        <f t="shared" si="1"/>
        <v>0</v>
      </c>
      <c r="J9" s="10">
        <f t="shared" si="1"/>
        <v>0</v>
      </c>
      <c r="K9" s="10">
        <f t="shared" si="1"/>
        <v>0</v>
      </c>
      <c r="L9" s="10">
        <f t="shared" si="1"/>
        <v>0</v>
      </c>
      <c r="M9" s="10">
        <f t="shared" si="1"/>
        <v>0</v>
      </c>
      <c r="N9" s="10">
        <f t="shared" si="1"/>
        <v>0</v>
      </c>
      <c r="O9" s="10">
        <f t="shared" ref="O9" si="2">O7-O8</f>
        <v>14.300000000000004</v>
      </c>
      <c r="P9" s="10">
        <v>0</v>
      </c>
      <c r="Q9" s="10">
        <f t="shared" ref="Q9:W9" si="3">Q7-Q8</f>
        <v>79.3</v>
      </c>
      <c r="R9" s="10">
        <f t="shared" si="3"/>
        <v>6</v>
      </c>
      <c r="S9" s="10">
        <f t="shared" si="3"/>
        <v>2.0099999999999998</v>
      </c>
      <c r="T9" s="10">
        <f t="shared" si="3"/>
        <v>0</v>
      </c>
      <c r="U9" s="10">
        <f t="shared" si="3"/>
        <v>0.25</v>
      </c>
      <c r="V9" s="10">
        <f t="shared" si="3"/>
        <v>0.71</v>
      </c>
      <c r="W9" s="10">
        <f t="shared" si="3"/>
        <v>0</v>
      </c>
    </row>
    <row r="10" spans="1:23" ht="15.75" thickBot="1" x14ac:dyDescent="0.3">
      <c r="A10" s="2" t="s">
        <v>9</v>
      </c>
      <c r="B10" s="2"/>
      <c r="C10" s="5">
        <v>46</v>
      </c>
      <c r="D10" s="5">
        <v>5</v>
      </c>
      <c r="E10" s="5">
        <v>8</v>
      </c>
      <c r="F10" s="5">
        <v>50</v>
      </c>
      <c r="G10" s="5">
        <v>168</v>
      </c>
      <c r="H10" s="3">
        <v>0</v>
      </c>
      <c r="I10" s="3">
        <v>0</v>
      </c>
      <c r="J10" s="3">
        <v>0</v>
      </c>
      <c r="K10" s="3">
        <v>30000</v>
      </c>
      <c r="L10" s="8">
        <v>34222.668004012034</v>
      </c>
      <c r="M10" s="8">
        <v>24</v>
      </c>
      <c r="N10" s="8">
        <v>331.90578158458243</v>
      </c>
      <c r="O10" s="5">
        <v>30</v>
      </c>
      <c r="P10" s="5">
        <v>184</v>
      </c>
      <c r="Q10" s="5">
        <v>9</v>
      </c>
      <c r="R10" s="5">
        <v>21</v>
      </c>
      <c r="S10" s="5">
        <v>21</v>
      </c>
      <c r="T10" s="5">
        <v>5</v>
      </c>
      <c r="U10" s="5">
        <v>7</v>
      </c>
      <c r="V10" s="5">
        <v>12</v>
      </c>
      <c r="W10" s="5">
        <v>11</v>
      </c>
    </row>
    <row r="11" spans="1:23" ht="15.75" thickBot="1" x14ac:dyDescent="0.3">
      <c r="A11" s="2" t="s">
        <v>11</v>
      </c>
      <c r="B11" s="2"/>
      <c r="C11" s="5">
        <v>8.82</v>
      </c>
      <c r="D11" s="5">
        <v>4.9000000000000004</v>
      </c>
      <c r="E11" s="5">
        <v>8.99</v>
      </c>
      <c r="F11" s="5">
        <v>1.19</v>
      </c>
      <c r="G11" s="5">
        <v>2.85</v>
      </c>
      <c r="H11" s="3">
        <v>0</v>
      </c>
      <c r="I11" s="3">
        <v>0</v>
      </c>
      <c r="J11" s="3">
        <v>0</v>
      </c>
      <c r="K11" s="3">
        <v>0</v>
      </c>
      <c r="L11" s="8">
        <v>22.066198595787363</v>
      </c>
      <c r="M11" s="8">
        <v>0</v>
      </c>
      <c r="N11" s="8">
        <v>220.55674518201283</v>
      </c>
      <c r="O11" s="5">
        <v>2.17</v>
      </c>
      <c r="P11" s="5">
        <v>8.6</v>
      </c>
      <c r="Q11" s="5">
        <v>0.8</v>
      </c>
      <c r="R11" s="5">
        <v>0.8</v>
      </c>
      <c r="S11" s="5">
        <v>0.79</v>
      </c>
      <c r="T11" s="5">
        <v>0.37</v>
      </c>
      <c r="U11" s="5">
        <v>0.68</v>
      </c>
      <c r="V11" s="5">
        <v>5.96</v>
      </c>
      <c r="W11" s="5">
        <v>2.4900000000000002</v>
      </c>
    </row>
    <row r="12" spans="1:23" ht="15.75" thickBot="1" x14ac:dyDescent="0.3">
      <c r="A12" s="2" t="s">
        <v>12</v>
      </c>
      <c r="B12" s="2"/>
      <c r="C12" s="5">
        <v>592</v>
      </c>
      <c r="D12" s="5">
        <v>18</v>
      </c>
      <c r="E12" s="5">
        <v>19</v>
      </c>
      <c r="F12" s="5">
        <v>10</v>
      </c>
      <c r="G12" s="5">
        <v>121</v>
      </c>
      <c r="H12" s="3">
        <v>0</v>
      </c>
      <c r="I12" s="3">
        <v>0</v>
      </c>
      <c r="J12" s="3">
        <v>0</v>
      </c>
      <c r="K12" s="3">
        <v>286</v>
      </c>
      <c r="L12" s="8">
        <v>290.87261785356071</v>
      </c>
      <c r="M12" s="8">
        <v>1</v>
      </c>
      <c r="N12" s="8">
        <v>214.13276231263382</v>
      </c>
      <c r="O12" s="5">
        <v>54</v>
      </c>
      <c r="P12" s="3">
        <v>23.9</v>
      </c>
      <c r="Q12" s="5">
        <v>35</v>
      </c>
      <c r="R12" s="5">
        <v>12</v>
      </c>
      <c r="S12" s="5">
        <v>33</v>
      </c>
      <c r="T12" s="5">
        <v>28</v>
      </c>
      <c r="U12" s="5">
        <v>18</v>
      </c>
      <c r="V12" s="5">
        <v>15</v>
      </c>
      <c r="W12" s="5">
        <v>15</v>
      </c>
    </row>
    <row r="13" spans="1:23" ht="15.75" thickBot="1" x14ac:dyDescent="0.3">
      <c r="A13" s="2" t="s">
        <v>13</v>
      </c>
      <c r="B13" s="2"/>
      <c r="C13" s="5">
        <v>1230</v>
      </c>
      <c r="D13" s="5">
        <v>387</v>
      </c>
      <c r="E13" s="5">
        <v>297</v>
      </c>
      <c r="F13" s="5">
        <v>172</v>
      </c>
      <c r="G13" s="5">
        <v>42</v>
      </c>
      <c r="H13" s="3">
        <v>0</v>
      </c>
      <c r="I13" s="3">
        <v>0</v>
      </c>
      <c r="J13" s="3">
        <v>0</v>
      </c>
      <c r="K13" s="3">
        <v>12000</v>
      </c>
      <c r="L13" s="8">
        <v>401.20361083249747</v>
      </c>
      <c r="M13" s="8">
        <v>0</v>
      </c>
      <c r="N13" s="8">
        <v>224.83940042826549</v>
      </c>
      <c r="O13" s="5">
        <v>637</v>
      </c>
      <c r="P13" s="5">
        <v>111.00000000000001</v>
      </c>
      <c r="Q13" s="5">
        <v>108</v>
      </c>
      <c r="R13" s="5">
        <v>44</v>
      </c>
      <c r="S13" s="5">
        <v>93</v>
      </c>
      <c r="T13" s="5">
        <v>213</v>
      </c>
      <c r="U13" s="5">
        <v>157</v>
      </c>
      <c r="V13" s="5">
        <v>177</v>
      </c>
      <c r="W13" s="5">
        <v>148</v>
      </c>
    </row>
    <row r="14" spans="1:23" ht="15.75" thickBot="1" x14ac:dyDescent="0.3">
      <c r="A14" s="2" t="s">
        <v>14</v>
      </c>
      <c r="B14" s="2"/>
      <c r="C14" s="5">
        <v>809</v>
      </c>
      <c r="D14" s="5">
        <v>313</v>
      </c>
      <c r="E14" s="5">
        <v>230</v>
      </c>
      <c r="F14" s="5">
        <v>126</v>
      </c>
      <c r="G14" s="5">
        <v>89</v>
      </c>
      <c r="H14" s="3">
        <v>0</v>
      </c>
      <c r="I14" s="3">
        <v>0</v>
      </c>
      <c r="J14" s="3">
        <v>0</v>
      </c>
      <c r="K14" s="3">
        <v>0</v>
      </c>
      <c r="L14" s="8">
        <v>300.90270812437308</v>
      </c>
      <c r="M14" s="8">
        <v>8</v>
      </c>
      <c r="N14" s="8">
        <v>385.43897216274087</v>
      </c>
      <c r="O14" s="5">
        <v>955</v>
      </c>
      <c r="P14" s="5">
        <v>967</v>
      </c>
      <c r="Q14" s="5">
        <v>86</v>
      </c>
      <c r="R14" s="5">
        <v>340</v>
      </c>
      <c r="S14" s="5">
        <v>459</v>
      </c>
      <c r="T14" s="5">
        <v>334</v>
      </c>
      <c r="U14" s="5">
        <v>204</v>
      </c>
      <c r="V14" s="5">
        <v>176</v>
      </c>
      <c r="W14" s="5">
        <v>237</v>
      </c>
    </row>
    <row r="15" spans="1:23" ht="15.75" thickBot="1" x14ac:dyDescent="0.3">
      <c r="A15" s="2" t="s">
        <v>15</v>
      </c>
      <c r="B15" s="2"/>
      <c r="C15" s="5">
        <v>7</v>
      </c>
      <c r="D15" s="5">
        <v>69</v>
      </c>
      <c r="E15" s="5">
        <v>71</v>
      </c>
      <c r="F15" s="5">
        <v>124</v>
      </c>
      <c r="G15" s="5">
        <v>233</v>
      </c>
      <c r="H15" s="3">
        <v>0</v>
      </c>
      <c r="I15" s="3">
        <v>0</v>
      </c>
      <c r="J15" s="3">
        <v>0</v>
      </c>
      <c r="K15" s="3">
        <v>0</v>
      </c>
      <c r="L15" s="8">
        <v>501.50451354062182</v>
      </c>
      <c r="M15" s="8">
        <v>38800</v>
      </c>
      <c r="N15" s="8">
        <v>386.50963597430405</v>
      </c>
      <c r="O15" s="5">
        <v>51</v>
      </c>
      <c r="P15" s="5">
        <v>74</v>
      </c>
      <c r="Q15" s="5">
        <v>1</v>
      </c>
      <c r="R15" s="5">
        <v>1</v>
      </c>
      <c r="S15" s="5">
        <v>3</v>
      </c>
      <c r="T15" s="5">
        <v>45</v>
      </c>
      <c r="U15" s="5">
        <v>81</v>
      </c>
      <c r="V15" s="5">
        <v>74</v>
      </c>
      <c r="W15" s="5">
        <v>69</v>
      </c>
    </row>
    <row r="16" spans="1:23" ht="15.75" thickBot="1" x14ac:dyDescent="0.3">
      <c r="A16" s="2" t="s">
        <v>16</v>
      </c>
      <c r="B16" s="2"/>
      <c r="C16" s="5">
        <v>7.81</v>
      </c>
      <c r="D16" s="5">
        <v>4</v>
      </c>
      <c r="E16" s="5">
        <v>2.67</v>
      </c>
      <c r="F16" s="5">
        <v>1.05</v>
      </c>
      <c r="G16" s="5">
        <v>1.23</v>
      </c>
      <c r="H16" s="3">
        <v>0</v>
      </c>
      <c r="I16" s="3">
        <v>0</v>
      </c>
      <c r="J16" s="3">
        <v>0</v>
      </c>
      <c r="K16" s="3">
        <v>0</v>
      </c>
      <c r="L16" s="8">
        <v>1.0030090270812437</v>
      </c>
      <c r="M16" s="8">
        <v>0.1</v>
      </c>
      <c r="N16" s="8">
        <v>2.4625267665952886</v>
      </c>
      <c r="O16" s="5">
        <v>7.94</v>
      </c>
      <c r="P16" s="5">
        <v>0.28999999999999998</v>
      </c>
      <c r="Q16" s="5">
        <v>1.1599999999999999</v>
      </c>
      <c r="R16" s="5">
        <v>0.32</v>
      </c>
      <c r="S16" s="5">
        <v>0.83</v>
      </c>
      <c r="T16" s="5">
        <v>0.68</v>
      </c>
      <c r="U16" s="5">
        <v>1.29</v>
      </c>
      <c r="V16" s="5">
        <v>6.59</v>
      </c>
      <c r="W16" s="5">
        <v>2.72</v>
      </c>
    </row>
    <row r="17" spans="1:23" ht="15.75" thickBot="1" x14ac:dyDescent="0.3">
      <c r="A17" s="2" t="s">
        <v>17</v>
      </c>
      <c r="B17" s="2"/>
      <c r="C17" s="5">
        <v>1.34</v>
      </c>
      <c r="D17" s="5">
        <v>9.76</v>
      </c>
      <c r="E17" s="5">
        <v>0.49199999999999999</v>
      </c>
      <c r="F17" s="5">
        <v>1.2999999999999999E-2</v>
      </c>
      <c r="G17" s="5">
        <v>0.13</v>
      </c>
      <c r="H17" s="3">
        <v>0</v>
      </c>
      <c r="I17" s="3">
        <v>0</v>
      </c>
      <c r="J17" s="3">
        <v>0</v>
      </c>
      <c r="K17" s="3">
        <v>0</v>
      </c>
      <c r="L17" s="8">
        <v>1.0029999999999999</v>
      </c>
      <c r="M17" s="8">
        <v>0.03</v>
      </c>
      <c r="N17" s="8">
        <v>1.1779999999999999</v>
      </c>
      <c r="O17" s="5">
        <v>0.436</v>
      </c>
      <c r="P17" s="5">
        <v>0</v>
      </c>
      <c r="Q17" s="5">
        <v>0.11</v>
      </c>
      <c r="R17" s="5">
        <v>0.127</v>
      </c>
      <c r="S17" s="5">
        <v>9.7000000000000003E-2</v>
      </c>
      <c r="T17" s="5">
        <v>3.6999999999999998E-2</v>
      </c>
      <c r="U17" s="5">
        <v>5.3999999999999999E-2</v>
      </c>
      <c r="V17" s="5">
        <v>0.34599999999999997</v>
      </c>
      <c r="W17" s="5">
        <v>0.11600000000000001</v>
      </c>
    </row>
    <row r="18" spans="1:23" s="16" customFormat="1" ht="15.75" thickBot="1" x14ac:dyDescent="0.3">
      <c r="A18" s="12" t="s">
        <v>70</v>
      </c>
      <c r="B18" s="12"/>
      <c r="C18" s="13">
        <v>0</v>
      </c>
      <c r="D18" s="13">
        <v>0</v>
      </c>
      <c r="E18" s="13">
        <v>0</v>
      </c>
      <c r="F18" s="13">
        <v>0</v>
      </c>
      <c r="G18" s="13">
        <v>19</v>
      </c>
      <c r="H18" s="14">
        <v>0</v>
      </c>
      <c r="I18" s="14">
        <v>0</v>
      </c>
      <c r="J18" s="14">
        <v>0</v>
      </c>
      <c r="K18" s="14">
        <v>0</v>
      </c>
      <c r="L18" s="15">
        <v>0</v>
      </c>
      <c r="M18" s="15">
        <v>0</v>
      </c>
      <c r="N18" s="15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</row>
    <row r="19" spans="1:23" ht="15.75" thickBot="1" x14ac:dyDescent="0.3">
      <c r="A19" s="2" t="s">
        <v>19</v>
      </c>
      <c r="B19" s="2"/>
      <c r="C19" s="5">
        <v>9.4</v>
      </c>
      <c r="D19" s="5">
        <v>39.700000000000003</v>
      </c>
      <c r="E19" s="5">
        <v>54.6</v>
      </c>
      <c r="F19" s="5">
        <v>30.8</v>
      </c>
      <c r="G19" s="5">
        <v>0.7</v>
      </c>
      <c r="H19" s="3">
        <v>0</v>
      </c>
      <c r="I19" s="3">
        <v>0</v>
      </c>
      <c r="J19" s="3">
        <v>0</v>
      </c>
      <c r="K19" s="3">
        <v>0</v>
      </c>
      <c r="L19" s="8">
        <v>0</v>
      </c>
      <c r="M19" s="8">
        <v>0.1</v>
      </c>
      <c r="N19" s="8">
        <v>6.4000000000000001E-2</v>
      </c>
      <c r="O19" s="5">
        <v>7.9</v>
      </c>
      <c r="P19" s="5">
        <v>0</v>
      </c>
      <c r="Q19" s="5">
        <v>0</v>
      </c>
      <c r="R19" s="5">
        <v>0.3</v>
      </c>
      <c r="S19" s="5">
        <v>0.3</v>
      </c>
      <c r="T19" s="5">
        <v>22.8</v>
      </c>
      <c r="U19" s="5">
        <v>18.899999999999999</v>
      </c>
      <c r="V19" s="5">
        <v>4.3</v>
      </c>
      <c r="W19" s="5">
        <v>25.5</v>
      </c>
    </row>
    <row r="20" spans="1:23" ht="15.75" thickBot="1" x14ac:dyDescent="0.3">
      <c r="A20" s="2" t="s">
        <v>20</v>
      </c>
      <c r="B20" s="2"/>
      <c r="C20" s="5">
        <v>0.27300000000000002</v>
      </c>
      <c r="D20" s="5">
        <v>0.189</v>
      </c>
      <c r="E20" s="5">
        <v>0.30499999999999999</v>
      </c>
      <c r="F20" s="5">
        <v>6.6000000000000003E-2</v>
      </c>
      <c r="G20" s="5">
        <v>0.05</v>
      </c>
      <c r="H20" s="3">
        <v>0</v>
      </c>
      <c r="I20" s="3">
        <v>0</v>
      </c>
      <c r="J20" s="3">
        <v>0</v>
      </c>
      <c r="K20" s="3">
        <v>0</v>
      </c>
      <c r="L20" s="8">
        <v>0</v>
      </c>
      <c r="M20" s="8">
        <v>0</v>
      </c>
      <c r="N20" s="8"/>
      <c r="O20" s="5">
        <v>11</v>
      </c>
      <c r="P20" s="5">
        <v>0</v>
      </c>
      <c r="Q20" s="5">
        <v>7.0000000000000007E-2</v>
      </c>
      <c r="R20" s="5">
        <v>0.05</v>
      </c>
      <c r="S20" s="5">
        <v>4.2000000000000003E-2</v>
      </c>
      <c r="T20" s="5">
        <v>9.4E-2</v>
      </c>
      <c r="U20" s="5">
        <v>7.2999999999999995E-2</v>
      </c>
      <c r="V20" s="5">
        <v>0.152</v>
      </c>
      <c r="W20" s="5">
        <v>2.8000000000000001E-2</v>
      </c>
    </row>
    <row r="21" spans="1:23" ht="15.75" thickBot="1" x14ac:dyDescent="0.3">
      <c r="A21" s="2" t="s">
        <v>21</v>
      </c>
      <c r="B21" s="2"/>
      <c r="C21" s="5">
        <v>0.153</v>
      </c>
      <c r="D21" s="5">
        <v>2.76</v>
      </c>
      <c r="E21" s="5">
        <v>1.78</v>
      </c>
      <c r="F21" s="5">
        <v>0.51300000000000001</v>
      </c>
      <c r="G21" s="5">
        <v>0.15</v>
      </c>
      <c r="H21" s="3">
        <v>0</v>
      </c>
      <c r="I21" s="3">
        <v>0</v>
      </c>
      <c r="J21" s="3">
        <v>0</v>
      </c>
      <c r="K21" s="3">
        <v>0</v>
      </c>
      <c r="L21" s="8">
        <v>0</v>
      </c>
      <c r="M21" s="8">
        <v>0</v>
      </c>
      <c r="N21" s="8"/>
      <c r="O21" s="5">
        <v>4</v>
      </c>
      <c r="P21" s="5">
        <v>0</v>
      </c>
      <c r="Q21" s="5">
        <v>4.8000000000000001E-2</v>
      </c>
      <c r="R21" s="5">
        <v>0.11</v>
      </c>
      <c r="S21" s="5">
        <v>3.5999999999999997E-2</v>
      </c>
      <c r="T21" s="5">
        <v>0.17699999999999999</v>
      </c>
      <c r="U21" s="5">
        <v>0.14499999999999999</v>
      </c>
      <c r="V21" s="5">
        <v>0.72799999999999998</v>
      </c>
      <c r="W21" s="5">
        <v>0.23100000000000001</v>
      </c>
    </row>
    <row r="22" spans="1:23" ht="15.75" thickBot="1" x14ac:dyDescent="0.3">
      <c r="A22" s="2" t="s">
        <v>22</v>
      </c>
      <c r="B22" s="2"/>
      <c r="C22" s="5">
        <v>4.99</v>
      </c>
      <c r="D22" s="5">
        <v>13.2</v>
      </c>
      <c r="E22" s="5">
        <v>9.73</v>
      </c>
      <c r="F22" s="5">
        <v>6.4000000000000001E-2</v>
      </c>
      <c r="G22" s="5">
        <v>0.47</v>
      </c>
      <c r="H22" s="3">
        <v>0</v>
      </c>
      <c r="I22" s="3">
        <v>0</v>
      </c>
      <c r="J22" s="3">
        <v>0</v>
      </c>
      <c r="K22" s="3">
        <v>0</v>
      </c>
      <c r="L22" s="8">
        <v>0</v>
      </c>
      <c r="M22" s="8">
        <v>0</v>
      </c>
      <c r="N22" s="8"/>
      <c r="O22" s="5">
        <v>40.200000000000003</v>
      </c>
      <c r="P22" s="5">
        <v>0</v>
      </c>
      <c r="Q22" s="5">
        <v>1.6</v>
      </c>
      <c r="R22" s="5">
        <v>0.6</v>
      </c>
      <c r="S22" s="5">
        <v>0.70499999999999996</v>
      </c>
      <c r="T22" s="5">
        <v>9.6</v>
      </c>
      <c r="U22" s="5">
        <v>4.62</v>
      </c>
      <c r="V22" s="5">
        <v>4.88</v>
      </c>
      <c r="W22" s="5">
        <v>3.68</v>
      </c>
    </row>
    <row r="23" spans="1:23" ht="15.75" thickBot="1" x14ac:dyDescent="0.3">
      <c r="A23" s="2" t="s">
        <v>23</v>
      </c>
      <c r="B23" s="2"/>
      <c r="C23" s="5">
        <v>0.75</v>
      </c>
      <c r="D23" s="5">
        <v>7.17</v>
      </c>
      <c r="E23" s="5">
        <v>6.23</v>
      </c>
      <c r="F23" s="5">
        <v>1.4</v>
      </c>
      <c r="G23" s="5">
        <v>0.64200000000000002</v>
      </c>
      <c r="H23" s="3">
        <v>0</v>
      </c>
      <c r="I23" s="3">
        <v>0</v>
      </c>
      <c r="J23" s="3">
        <v>0</v>
      </c>
      <c r="K23" s="3">
        <v>0</v>
      </c>
      <c r="L23" s="8">
        <v>0</v>
      </c>
      <c r="M23" s="8">
        <v>0</v>
      </c>
      <c r="N23" s="8"/>
      <c r="O23" s="5">
        <v>13.5</v>
      </c>
      <c r="P23" s="5">
        <v>0</v>
      </c>
      <c r="Q23" s="5">
        <v>1.34</v>
      </c>
      <c r="R23" s="5">
        <v>0.29799999999999999</v>
      </c>
      <c r="S23" s="5">
        <v>0.36699999999999999</v>
      </c>
      <c r="T23" s="5">
        <v>1.5</v>
      </c>
      <c r="U23" s="5">
        <v>0.19</v>
      </c>
      <c r="V23" s="5">
        <v>2.56</v>
      </c>
      <c r="W23" s="5">
        <v>0.63100000000000001</v>
      </c>
    </row>
    <row r="24" spans="1:23" ht="15.75" thickBot="1" x14ac:dyDescent="0.3">
      <c r="A24" s="2" t="s">
        <v>24</v>
      </c>
      <c r="B24" s="2"/>
      <c r="C24" s="5">
        <v>0.14299999999999999</v>
      </c>
      <c r="D24" s="5">
        <v>1.08</v>
      </c>
      <c r="E24" s="5">
        <v>0.85299999999999998</v>
      </c>
      <c r="F24" s="5">
        <v>0.121</v>
      </c>
      <c r="G24" s="5">
        <v>2E-3</v>
      </c>
      <c r="H24" s="3">
        <v>0</v>
      </c>
      <c r="I24" s="3">
        <v>0</v>
      </c>
      <c r="J24" s="3">
        <v>0</v>
      </c>
      <c r="K24" s="3">
        <v>0</v>
      </c>
      <c r="L24" s="8">
        <v>0</v>
      </c>
      <c r="M24" s="8">
        <v>0</v>
      </c>
      <c r="N24" s="8"/>
      <c r="O24" s="5">
        <v>1.5</v>
      </c>
      <c r="P24" s="5">
        <v>0</v>
      </c>
      <c r="Q24" s="5">
        <v>0.14499999999999999</v>
      </c>
      <c r="R24" s="5">
        <v>6.0999999999999999E-2</v>
      </c>
      <c r="S24" s="5">
        <v>0.14199999999999999</v>
      </c>
      <c r="T24" s="5">
        <v>0.81100000000000005</v>
      </c>
      <c r="U24" s="5">
        <v>0.34699999999999998</v>
      </c>
      <c r="V24" s="5">
        <v>0.36</v>
      </c>
      <c r="W24" s="5">
        <v>0.112</v>
      </c>
    </row>
    <row r="25" spans="1:23" ht="15.75" thickBot="1" x14ac:dyDescent="0.3">
      <c r="A25" s="2" t="s">
        <v>25</v>
      </c>
      <c r="B25" s="2"/>
      <c r="C25" s="5">
        <v>58</v>
      </c>
      <c r="D25" s="5">
        <v>290</v>
      </c>
      <c r="E25" s="5">
        <v>588</v>
      </c>
      <c r="F25" s="5">
        <v>44</v>
      </c>
      <c r="G25" s="5">
        <v>180</v>
      </c>
      <c r="H25" s="3">
        <v>0</v>
      </c>
      <c r="I25" s="3">
        <v>0</v>
      </c>
      <c r="J25" s="3">
        <v>0</v>
      </c>
      <c r="K25" s="3">
        <v>0</v>
      </c>
      <c r="L25" s="8">
        <v>0</v>
      </c>
      <c r="M25" s="8">
        <v>0</v>
      </c>
      <c r="N25" s="8"/>
      <c r="O25" s="5">
        <v>2340</v>
      </c>
      <c r="P25" s="5">
        <v>0</v>
      </c>
      <c r="Q25" s="5">
        <v>9</v>
      </c>
      <c r="R25" s="5">
        <v>16</v>
      </c>
      <c r="S25" s="5">
        <v>20</v>
      </c>
      <c r="T25" s="5">
        <v>9</v>
      </c>
      <c r="U25" s="5">
        <v>3</v>
      </c>
      <c r="V25" s="5">
        <v>72</v>
      </c>
      <c r="W25" s="5">
        <v>5</v>
      </c>
    </row>
    <row r="26" spans="1:23" ht="15.75" thickBot="1" x14ac:dyDescent="0.3">
      <c r="A26" s="2" t="s">
        <v>26</v>
      </c>
      <c r="B26" s="2"/>
      <c r="C26" s="5">
        <v>63</v>
      </c>
      <c r="D26" s="5">
        <v>333</v>
      </c>
      <c r="E26" s="5">
        <v>194</v>
      </c>
      <c r="F26" s="5">
        <v>294</v>
      </c>
      <c r="G26" s="5">
        <v>12.8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8">
        <v>0</v>
      </c>
      <c r="N26" s="8"/>
      <c r="O26" s="5">
        <v>32</v>
      </c>
      <c r="P26" s="5"/>
      <c r="Q26" s="6">
        <v>0</v>
      </c>
      <c r="R26" s="5">
        <v>8.1999999999999993</v>
      </c>
      <c r="S26" s="6">
        <v>0</v>
      </c>
      <c r="T26" s="5">
        <v>82.1</v>
      </c>
      <c r="U26" s="5">
        <v>45.7</v>
      </c>
      <c r="V26" s="5">
        <v>0</v>
      </c>
      <c r="W26" s="5">
        <v>1.21</v>
      </c>
    </row>
    <row r="27" spans="1:23" ht="15.75" thickBot="1" x14ac:dyDescent="0.3">
      <c r="A27" s="2" t="s">
        <v>27</v>
      </c>
      <c r="B27" s="2"/>
      <c r="C27" s="5">
        <v>0</v>
      </c>
      <c r="D27" s="5">
        <v>59.3</v>
      </c>
      <c r="E27" s="5">
        <v>16.600000000000001</v>
      </c>
      <c r="F27" s="5">
        <v>1.1100000000000001</v>
      </c>
      <c r="G27" s="5">
        <v>0</v>
      </c>
      <c r="H27" s="6">
        <v>0</v>
      </c>
      <c r="I27" s="3">
        <v>0</v>
      </c>
      <c r="J27" s="3">
        <v>0</v>
      </c>
      <c r="K27" s="3">
        <v>0</v>
      </c>
      <c r="L27" s="3">
        <v>0</v>
      </c>
      <c r="M27" s="8">
        <v>0</v>
      </c>
      <c r="N27" s="8"/>
      <c r="O27" s="5">
        <v>7.0000000000000007E-2</v>
      </c>
      <c r="P27" s="5"/>
      <c r="Q27" s="6">
        <v>0</v>
      </c>
      <c r="R27" s="5">
        <v>0</v>
      </c>
      <c r="S27" s="6">
        <v>0</v>
      </c>
      <c r="T27" s="5">
        <v>0.21</v>
      </c>
      <c r="U27" s="5">
        <v>0.62</v>
      </c>
      <c r="V27" s="5">
        <v>7.29</v>
      </c>
      <c r="W27" s="5">
        <v>64</v>
      </c>
    </row>
    <row r="28" spans="1:23" ht="15.75" thickBot="1" x14ac:dyDescent="0.3">
      <c r="A28" s="2" t="s">
        <v>28</v>
      </c>
      <c r="B28" s="2"/>
      <c r="C28" s="5">
        <v>16</v>
      </c>
      <c r="D28" s="5">
        <v>16900</v>
      </c>
      <c r="E28" s="5">
        <v>11100</v>
      </c>
      <c r="F28" s="5">
        <v>520</v>
      </c>
      <c r="G28" s="5">
        <v>116</v>
      </c>
      <c r="H28" s="3">
        <v>100000</v>
      </c>
      <c r="I28" s="3">
        <v>0</v>
      </c>
      <c r="J28" s="3">
        <v>0</v>
      </c>
      <c r="K28" s="3">
        <v>0</v>
      </c>
      <c r="L28" s="3">
        <v>0</v>
      </c>
      <c r="M28" s="8">
        <v>0</v>
      </c>
      <c r="N28" s="8"/>
      <c r="O28" s="5">
        <v>0</v>
      </c>
      <c r="P28" s="5"/>
      <c r="Q28" s="6">
        <v>0</v>
      </c>
      <c r="R28" s="5">
        <v>8510</v>
      </c>
      <c r="S28" s="6">
        <v>490</v>
      </c>
      <c r="T28" s="5">
        <v>30</v>
      </c>
      <c r="U28" s="5">
        <v>78</v>
      </c>
      <c r="V28" s="5">
        <v>30</v>
      </c>
      <c r="W28" s="5">
        <v>0.33</v>
      </c>
    </row>
    <row r="29" spans="1:23" ht="15.75" thickBot="1" x14ac:dyDescent="0.3">
      <c r="A29" s="2" t="s">
        <v>30</v>
      </c>
      <c r="B29" s="2"/>
      <c r="C29" s="5">
        <v>2.1800000000000002</v>
      </c>
      <c r="D29" s="5">
        <v>0.38</v>
      </c>
      <c r="E29" s="5">
        <v>0.7</v>
      </c>
      <c r="F29" s="5">
        <v>1.03</v>
      </c>
      <c r="G29" s="5">
        <v>0.87</v>
      </c>
      <c r="H29" s="3">
        <v>0</v>
      </c>
      <c r="I29" s="3">
        <v>0</v>
      </c>
      <c r="J29" s="6">
        <v>149</v>
      </c>
      <c r="K29" s="3">
        <v>0</v>
      </c>
      <c r="L29" s="3">
        <v>0</v>
      </c>
      <c r="M29" s="8">
        <v>0</v>
      </c>
      <c r="N29" s="8"/>
      <c r="O29" s="5">
        <v>0</v>
      </c>
      <c r="P29" s="5"/>
      <c r="Q29" s="6">
        <v>0</v>
      </c>
      <c r="R29" s="5">
        <v>1.06</v>
      </c>
      <c r="S29" s="6">
        <v>0</v>
      </c>
      <c r="T29" s="5">
        <v>0.56000000000000005</v>
      </c>
      <c r="U29" s="5">
        <v>0.21</v>
      </c>
      <c r="V29" s="5">
        <v>0</v>
      </c>
      <c r="W29" s="5">
        <v>0</v>
      </c>
    </row>
    <row r="30" spans="1:23" ht="15.75" thickBot="1" x14ac:dyDescent="0.3">
      <c r="A30" s="2" t="s">
        <v>31</v>
      </c>
      <c r="B30" s="2"/>
      <c r="C30" s="5">
        <v>0</v>
      </c>
      <c r="D30" s="5">
        <v>49</v>
      </c>
      <c r="E30" s="5">
        <v>0</v>
      </c>
      <c r="F30" s="5">
        <v>87</v>
      </c>
      <c r="G30" s="5">
        <v>0</v>
      </c>
      <c r="H30" s="3">
        <v>10000</v>
      </c>
      <c r="I30" s="3">
        <v>0</v>
      </c>
      <c r="J30" s="3">
        <v>0</v>
      </c>
      <c r="K30" s="3">
        <v>0</v>
      </c>
      <c r="L30" s="3">
        <v>0</v>
      </c>
      <c r="M30" s="8">
        <v>0</v>
      </c>
      <c r="N30" s="8"/>
      <c r="O30" s="5">
        <v>0</v>
      </c>
      <c r="P30" s="5"/>
      <c r="Q30" s="6">
        <v>0</v>
      </c>
      <c r="R30" s="5">
        <v>0</v>
      </c>
      <c r="S30" s="6">
        <v>0</v>
      </c>
      <c r="T30" s="5">
        <v>1</v>
      </c>
      <c r="U30" s="5">
        <v>3</v>
      </c>
      <c r="V30" s="5">
        <v>0</v>
      </c>
      <c r="W30" s="5">
        <v>0</v>
      </c>
    </row>
    <row r="31" spans="1:23" ht="15.75" thickBot="1" x14ac:dyDescent="0.3">
      <c r="A31" s="2" t="s">
        <v>32</v>
      </c>
      <c r="B31" s="2"/>
      <c r="C31" s="5">
        <v>20.7</v>
      </c>
      <c r="D31" s="5">
        <v>0.29899999999999999</v>
      </c>
      <c r="E31" s="5">
        <v>0.47499999999999998</v>
      </c>
      <c r="F31" s="5">
        <v>1.19</v>
      </c>
      <c r="G31" s="5">
        <v>0.02</v>
      </c>
      <c r="H31" s="3">
        <v>0.93500000000000005</v>
      </c>
      <c r="I31" s="3">
        <v>1.54</v>
      </c>
      <c r="J31" s="6">
        <v>54.8</v>
      </c>
      <c r="K31" s="3">
        <v>0</v>
      </c>
      <c r="L31" s="3">
        <v>0</v>
      </c>
      <c r="M31" s="8">
        <v>0</v>
      </c>
      <c r="N31" s="8"/>
      <c r="O31" s="5">
        <v>1.7000000000000001E-2</v>
      </c>
      <c r="P31" s="5"/>
      <c r="Q31" s="5">
        <v>0.128</v>
      </c>
      <c r="R31" s="5">
        <v>2E-3</v>
      </c>
      <c r="S31" s="5">
        <v>6.3E-2</v>
      </c>
      <c r="T31" s="5">
        <v>0.31900000000000001</v>
      </c>
      <c r="U31" s="5">
        <v>3.1</v>
      </c>
      <c r="V31" s="5">
        <v>1.91</v>
      </c>
      <c r="W31" s="5">
        <v>0.246</v>
      </c>
    </row>
    <row r="32" spans="1:23" ht="15.75" thickBot="1" x14ac:dyDescent="0.3">
      <c r="A32" s="2" t="s">
        <v>33</v>
      </c>
      <c r="B32" s="2"/>
      <c r="C32" s="5">
        <v>0.12</v>
      </c>
      <c r="D32" s="5">
        <v>1.6E-2</v>
      </c>
      <c r="E32" s="5">
        <v>1.2E-2</v>
      </c>
      <c r="F32" s="5">
        <v>3.5000000000000003E-2</v>
      </c>
      <c r="G32" s="5">
        <v>4.0000000000000001E-3</v>
      </c>
      <c r="H32" s="3">
        <v>0.93500000000000005</v>
      </c>
      <c r="I32" s="3">
        <v>1.06</v>
      </c>
      <c r="J32" s="6">
        <v>6.9</v>
      </c>
      <c r="K32" s="3">
        <v>0</v>
      </c>
      <c r="L32" s="3">
        <v>0</v>
      </c>
      <c r="M32" s="8">
        <v>0</v>
      </c>
      <c r="N32" s="8"/>
      <c r="O32" s="5">
        <v>0</v>
      </c>
      <c r="P32" s="5"/>
      <c r="Q32" s="5">
        <v>2.7E-2</v>
      </c>
      <c r="R32" s="5">
        <v>3.0000000000000001E-3</v>
      </c>
      <c r="S32" s="5">
        <v>0.106</v>
      </c>
      <c r="T32" s="5">
        <v>1.2999999999999999E-2</v>
      </c>
      <c r="U32" s="5">
        <v>0.16200000000000001</v>
      </c>
      <c r="V32" s="5">
        <v>7.0000000000000007E-2</v>
      </c>
      <c r="W32" s="5">
        <v>3.0000000000000001E-3</v>
      </c>
    </row>
    <row r="33" spans="1:23" ht="15.75" thickBot="1" x14ac:dyDescent="0.3">
      <c r="A33" s="2" t="s">
        <v>34</v>
      </c>
      <c r="B33" s="2"/>
      <c r="C33" s="5">
        <v>0</v>
      </c>
      <c r="D33" s="5">
        <v>0</v>
      </c>
      <c r="E33" s="5">
        <v>0</v>
      </c>
      <c r="F33" s="5">
        <v>5.0000000000000001E-3</v>
      </c>
      <c r="G33" s="5">
        <v>4.0000000000000001E-3</v>
      </c>
      <c r="H33" s="3">
        <v>6.9</v>
      </c>
      <c r="I33" s="3">
        <v>13</v>
      </c>
      <c r="J33" s="3">
        <v>0</v>
      </c>
      <c r="K33" s="3">
        <v>0</v>
      </c>
      <c r="L33" s="3">
        <v>0</v>
      </c>
      <c r="M33" s="8">
        <v>0</v>
      </c>
      <c r="N33" s="8"/>
      <c r="O33" s="5">
        <v>0</v>
      </c>
      <c r="P33" s="5"/>
      <c r="Q33" s="6">
        <v>0</v>
      </c>
      <c r="R33" s="5">
        <v>0</v>
      </c>
      <c r="S33" s="6">
        <v>0</v>
      </c>
      <c r="T33" s="5">
        <v>3.0000000000000001E-3</v>
      </c>
      <c r="U33" s="5">
        <v>4.0000000000000001E-3</v>
      </c>
      <c r="V33" s="5">
        <v>0</v>
      </c>
      <c r="W33" s="5">
        <v>0</v>
      </c>
    </row>
    <row r="34" spans="1:23" ht="15.75" thickBot="1" x14ac:dyDescent="0.3">
      <c r="A34" s="2" t="s">
        <v>35</v>
      </c>
      <c r="B34" s="2"/>
      <c r="C34" s="5">
        <v>0</v>
      </c>
      <c r="D34" s="5">
        <v>0</v>
      </c>
      <c r="E34" s="5">
        <v>0</v>
      </c>
      <c r="F34" s="5">
        <v>3.7999999999999999E-2</v>
      </c>
      <c r="G34" s="5">
        <v>0</v>
      </c>
      <c r="H34" s="3">
        <v>11</v>
      </c>
      <c r="I34" s="3">
        <v>18.2</v>
      </c>
      <c r="J34" s="3">
        <v>0</v>
      </c>
      <c r="K34" s="3">
        <v>0</v>
      </c>
      <c r="L34" s="3">
        <v>0</v>
      </c>
      <c r="M34" s="8">
        <v>0</v>
      </c>
      <c r="N34" s="8"/>
      <c r="O34" s="5">
        <v>0</v>
      </c>
      <c r="P34" s="5"/>
      <c r="Q34" s="6">
        <v>0</v>
      </c>
      <c r="R34" s="5">
        <v>0</v>
      </c>
      <c r="S34" s="6">
        <v>0</v>
      </c>
      <c r="T34" s="5">
        <v>4.0000000000000001E-3</v>
      </c>
      <c r="U34" s="5">
        <v>7.0000000000000001E-3</v>
      </c>
      <c r="V34" s="5">
        <v>0</v>
      </c>
      <c r="W34" s="5">
        <v>0</v>
      </c>
    </row>
    <row r="35" spans="1:23" ht="15.75" thickBot="1" x14ac:dyDescent="0.3">
      <c r="A35" s="2" t="s">
        <v>36</v>
      </c>
      <c r="B35" s="2"/>
      <c r="C35" s="5">
        <v>0.57599999999999996</v>
      </c>
      <c r="D35" s="5">
        <v>0.26300000000000001</v>
      </c>
      <c r="E35" s="5">
        <v>0.17599999999999999</v>
      </c>
      <c r="F35" s="5">
        <v>0.153</v>
      </c>
      <c r="G35" s="5">
        <v>4.8000000000000001E-2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8">
        <v>0</v>
      </c>
      <c r="N35" s="8"/>
      <c r="O35" s="5">
        <v>0.54</v>
      </c>
      <c r="P35" s="5"/>
      <c r="Q35" s="5">
        <v>7.6999999999999999E-2</v>
      </c>
      <c r="R35" s="5">
        <v>1.2E-2</v>
      </c>
      <c r="S35" s="5">
        <v>2.4E-2</v>
      </c>
      <c r="T35" s="5">
        <v>0.28299999999999997</v>
      </c>
      <c r="U35" s="5">
        <v>0.16700000000000001</v>
      </c>
      <c r="V35" s="5">
        <v>0.19900000000000001</v>
      </c>
      <c r="W35" s="5">
        <v>0</v>
      </c>
    </row>
    <row r="36" spans="1:23" ht="15.75" thickBot="1" x14ac:dyDescent="0.3">
      <c r="A36" s="2" t="s">
        <v>37</v>
      </c>
      <c r="B36" s="2"/>
      <c r="C36" s="5">
        <v>0.998</v>
      </c>
      <c r="D36" s="5">
        <v>0.86899999999999999</v>
      </c>
      <c r="E36" s="5">
        <v>0.72499999999999998</v>
      </c>
      <c r="F36" s="5">
        <v>0.60399999999999998</v>
      </c>
      <c r="G36" s="5">
        <v>5.5E-2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8">
        <v>0</v>
      </c>
      <c r="N36" s="8"/>
      <c r="O36" s="5">
        <v>1.99</v>
      </c>
      <c r="P36" s="5"/>
      <c r="Q36" s="5">
        <v>0.23599999999999999</v>
      </c>
      <c r="R36" s="5">
        <v>2.9000000000000001E-2</v>
      </c>
      <c r="S36" s="5">
        <v>6.6000000000000003E-2</v>
      </c>
      <c r="T36" s="5">
        <v>1.01</v>
      </c>
      <c r="U36" s="5">
        <v>0.73499999999999999</v>
      </c>
      <c r="V36" s="5">
        <v>0.70399999999999996</v>
      </c>
      <c r="W36" s="5">
        <v>0</v>
      </c>
    </row>
    <row r="37" spans="1:23" ht="15.75" thickBot="1" x14ac:dyDescent="0.3">
      <c r="A37" s="2" t="s">
        <v>38</v>
      </c>
      <c r="B37" s="2"/>
      <c r="C37" s="5">
        <v>1.28</v>
      </c>
      <c r="D37" s="5">
        <v>0.96699999999999997</v>
      </c>
      <c r="E37" s="5">
        <v>0.81299999999999994</v>
      </c>
      <c r="F37" s="5">
        <v>0.68600000000000005</v>
      </c>
      <c r="G37" s="5">
        <v>7.5999999999999998E-2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8">
        <v>0</v>
      </c>
      <c r="N37" s="8"/>
      <c r="O37" s="5">
        <v>1.89</v>
      </c>
      <c r="P37" s="5"/>
      <c r="Q37" s="5">
        <v>0.28499999999999998</v>
      </c>
      <c r="R37" s="5">
        <v>3.1E-2</v>
      </c>
      <c r="S37" s="5">
        <v>9.8000000000000004E-2</v>
      </c>
      <c r="T37" s="5">
        <v>1.1000000000000001</v>
      </c>
      <c r="U37" s="5">
        <v>0.73099999999999998</v>
      </c>
      <c r="V37" s="5">
        <v>0.83299999999999996</v>
      </c>
      <c r="W37" s="5">
        <v>0</v>
      </c>
    </row>
    <row r="38" spans="1:23" ht="15.75" thickBot="1" x14ac:dyDescent="0.3">
      <c r="A38" s="2" t="s">
        <v>39</v>
      </c>
      <c r="B38" s="2"/>
      <c r="C38" s="5">
        <v>2.42</v>
      </c>
      <c r="D38" s="5">
        <v>1.91</v>
      </c>
      <c r="E38" s="5">
        <v>1.51</v>
      </c>
      <c r="F38" s="5">
        <v>1.08</v>
      </c>
      <c r="G38" s="5">
        <v>8.3000000000000004E-2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8">
        <v>0</v>
      </c>
      <c r="N38" s="8"/>
      <c r="O38" s="5">
        <v>2.92</v>
      </c>
      <c r="P38" s="5"/>
      <c r="Q38" s="5">
        <v>0.54600000000000004</v>
      </c>
      <c r="R38" s="5">
        <v>4.5999999999999999E-2</v>
      </c>
      <c r="S38" s="5">
        <v>0.159</v>
      </c>
      <c r="T38" s="5">
        <v>1.86</v>
      </c>
      <c r="U38" s="5">
        <v>1.32</v>
      </c>
      <c r="V38" s="5">
        <v>1.36</v>
      </c>
      <c r="W38" s="5">
        <v>0</v>
      </c>
    </row>
    <row r="39" spans="1:23" ht="15.75" thickBot="1" x14ac:dyDescent="0.3">
      <c r="A39" s="2" t="s">
        <v>40</v>
      </c>
      <c r="B39" s="2"/>
      <c r="C39" s="5">
        <v>1.24</v>
      </c>
      <c r="D39" s="5">
        <v>1.61</v>
      </c>
      <c r="E39" s="5">
        <v>1.33</v>
      </c>
      <c r="F39" s="5">
        <v>0.90400000000000003</v>
      </c>
      <c r="G39" s="5">
        <v>8.2000000000000003E-2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8">
        <v>0</v>
      </c>
      <c r="N39" s="8"/>
      <c r="O39" s="5">
        <v>3.28</v>
      </c>
      <c r="P39" s="5"/>
      <c r="Q39" s="5">
        <v>0.23899999999999999</v>
      </c>
      <c r="R39" s="5">
        <v>5.3999999999999999E-2</v>
      </c>
      <c r="S39" s="5">
        <v>0.151</v>
      </c>
      <c r="T39" s="5">
        <v>2.16</v>
      </c>
      <c r="U39" s="5">
        <v>1.45</v>
      </c>
      <c r="V39" s="5">
        <v>1.3</v>
      </c>
      <c r="W39" s="5">
        <v>0</v>
      </c>
    </row>
    <row r="40" spans="1:23" ht="15.75" thickBot="1" x14ac:dyDescent="0.3">
      <c r="A40" s="2" t="s">
        <v>41</v>
      </c>
      <c r="B40" s="2"/>
      <c r="C40" s="5">
        <v>0.60299999999999998</v>
      </c>
      <c r="D40" s="5">
        <v>0.54300000000000004</v>
      </c>
      <c r="E40" s="5">
        <v>0.432</v>
      </c>
      <c r="F40" s="5">
        <v>0.39200000000000002</v>
      </c>
      <c r="G40" s="5">
        <v>2.5000000000000001E-2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8">
        <v>0</v>
      </c>
      <c r="N40" s="8"/>
      <c r="O40" s="5">
        <v>0.59</v>
      </c>
      <c r="P40" s="5"/>
      <c r="Q40" s="5">
        <v>0.155</v>
      </c>
      <c r="R40" s="5">
        <v>1.0999999999999999E-2</v>
      </c>
      <c r="S40" s="5">
        <v>3.9E-2</v>
      </c>
      <c r="T40" s="5">
        <v>0.58499999999999996</v>
      </c>
      <c r="U40" s="5">
        <v>0.438</v>
      </c>
      <c r="V40" s="5">
        <v>0.376</v>
      </c>
      <c r="W40" s="5">
        <v>0</v>
      </c>
    </row>
    <row r="41" spans="1:23" ht="15.75" thickBot="1" x14ac:dyDescent="0.3">
      <c r="A41" s="2" t="s">
        <v>42</v>
      </c>
      <c r="B41" s="2"/>
      <c r="C41" s="5">
        <v>0.33200000000000002</v>
      </c>
      <c r="D41" s="5">
        <v>0.376</v>
      </c>
      <c r="E41" s="5">
        <v>0.27200000000000002</v>
      </c>
      <c r="F41" s="5">
        <v>0.29199999999999998</v>
      </c>
      <c r="G41" s="5">
        <v>9.8000000000000004E-2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8">
        <v>0</v>
      </c>
      <c r="N41" s="8"/>
      <c r="O41" s="5">
        <v>0.5</v>
      </c>
      <c r="P41" s="5"/>
      <c r="Q41" s="5">
        <v>0.13500000000000001</v>
      </c>
      <c r="R41" s="5">
        <v>3.0000000000000001E-3</v>
      </c>
      <c r="S41" s="5">
        <v>2.9000000000000001E-2</v>
      </c>
      <c r="T41" s="5">
        <v>0.23599999999999999</v>
      </c>
      <c r="U41" s="5">
        <v>0.183</v>
      </c>
      <c r="V41" s="5">
        <v>0.21099999999999999</v>
      </c>
      <c r="W41" s="5">
        <v>0</v>
      </c>
    </row>
    <row r="42" spans="1:23" ht="15.75" thickBot="1" x14ac:dyDescent="0.3">
      <c r="A42" s="2" t="s">
        <v>43</v>
      </c>
      <c r="B42" s="2"/>
      <c r="C42" s="5">
        <v>1.73</v>
      </c>
      <c r="D42" s="5">
        <v>1.08</v>
      </c>
      <c r="E42" s="5">
        <v>0.82399999999999995</v>
      </c>
      <c r="F42" s="5">
        <v>0.66800000000000004</v>
      </c>
      <c r="G42" s="5">
        <v>4.2999999999999997E-2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8">
        <v>0</v>
      </c>
      <c r="N42" s="8"/>
      <c r="O42" s="5">
        <v>1.75</v>
      </c>
      <c r="P42" s="5"/>
      <c r="Q42" s="5">
        <v>0.35299999999999998</v>
      </c>
      <c r="R42" s="5">
        <v>3.2000000000000001E-2</v>
      </c>
      <c r="S42" s="5">
        <v>9.6000000000000002E-2</v>
      </c>
      <c r="T42" s="5">
        <v>0.90800000000000003</v>
      </c>
      <c r="U42" s="5">
        <v>0.63200000000000001</v>
      </c>
      <c r="V42" s="5">
        <v>0.69599999999999995</v>
      </c>
      <c r="W42" s="5">
        <v>0</v>
      </c>
    </row>
    <row r="43" spans="1:23" ht="15.75" thickBot="1" x14ac:dyDescent="0.3">
      <c r="A43" s="2" t="s">
        <v>44</v>
      </c>
      <c r="B43" s="2"/>
      <c r="C43" s="5">
        <v>1.0900000000000001</v>
      </c>
      <c r="D43" s="5">
        <v>0.80700000000000005</v>
      </c>
      <c r="E43" s="5">
        <v>0.65300000000000002</v>
      </c>
      <c r="F43" s="5">
        <v>0.51300000000000001</v>
      </c>
      <c r="G43" s="5">
        <v>2.5999999999999999E-2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8">
        <v>0</v>
      </c>
      <c r="N43" s="8"/>
      <c r="O43" s="5">
        <v>1.1299999999999999</v>
      </c>
      <c r="P43" s="5"/>
      <c r="Q43" s="5">
        <v>0.221</v>
      </c>
      <c r="R43" s="5">
        <v>4.2000000000000003E-2</v>
      </c>
      <c r="S43" s="5">
        <v>7.2999999999999995E-2</v>
      </c>
      <c r="T43" s="5">
        <v>0.81</v>
      </c>
      <c r="U43" s="5">
        <v>0.57899999999999996</v>
      </c>
      <c r="V43" s="5">
        <v>0.55700000000000005</v>
      </c>
      <c r="W43" s="5">
        <v>0</v>
      </c>
    </row>
    <row r="44" spans="1:23" ht="15.75" thickBot="1" x14ac:dyDescent="0.3">
      <c r="A44" s="2" t="s">
        <v>45</v>
      </c>
      <c r="B44" s="2"/>
      <c r="C44" s="5">
        <v>1.58</v>
      </c>
      <c r="D44" s="5">
        <v>1.26</v>
      </c>
      <c r="E44" s="5">
        <v>0.998</v>
      </c>
      <c r="F44" s="5">
        <v>0.76700000000000002</v>
      </c>
      <c r="G44" s="5">
        <v>7.1999999999999995E-2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8">
        <v>0</v>
      </c>
      <c r="N44" s="8"/>
      <c r="O44" s="5">
        <v>2.31</v>
      </c>
      <c r="P44" s="5"/>
      <c r="Q44" s="5">
        <v>0.40300000000000002</v>
      </c>
      <c r="R44" s="5">
        <v>3.5000000000000003E-2</v>
      </c>
      <c r="S44" s="5">
        <v>0.123</v>
      </c>
      <c r="T44" s="5">
        <v>1.1599999999999999</v>
      </c>
      <c r="U44" s="5">
        <v>0.76400000000000001</v>
      </c>
      <c r="V44" s="5">
        <v>0.88</v>
      </c>
      <c r="W44" s="5">
        <v>0</v>
      </c>
    </row>
    <row r="45" spans="1:23" ht="15.75" thickBot="1" x14ac:dyDescent="0.3">
      <c r="A45" s="2" t="s">
        <v>46</v>
      </c>
      <c r="B45" s="2"/>
      <c r="C45" s="5">
        <v>5.35</v>
      </c>
      <c r="D45" s="5">
        <v>1.24</v>
      </c>
      <c r="E45" s="5">
        <v>1.0900000000000001</v>
      </c>
      <c r="F45" s="5">
        <v>0.755</v>
      </c>
      <c r="G45" s="5">
        <v>6.5000000000000002E-2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8">
        <v>0</v>
      </c>
      <c r="N45" s="8"/>
      <c r="O45" s="5">
        <v>2.0299999999999998</v>
      </c>
      <c r="P45" s="5"/>
      <c r="Q45" s="5">
        <v>0.55100000000000005</v>
      </c>
      <c r="R45" s="5">
        <v>5.3999999999999999E-2</v>
      </c>
      <c r="S45" s="5">
        <v>0.115</v>
      </c>
      <c r="T45" s="5">
        <v>1.52</v>
      </c>
      <c r="U45" s="5">
        <v>1.1599999999999999</v>
      </c>
      <c r="V45" s="5">
        <v>0.997</v>
      </c>
      <c r="W45" s="5">
        <v>0</v>
      </c>
    </row>
    <row r="46" spans="1:23" x14ac:dyDescent="0.25">
      <c r="H46" s="6"/>
    </row>
    <row r="50" spans="1:23" ht="15.75" thickBot="1" x14ac:dyDescent="0.3">
      <c r="C50" s="3" t="s">
        <v>47</v>
      </c>
      <c r="D50" s="3" t="s">
        <v>48</v>
      </c>
      <c r="E50" s="3" t="s">
        <v>64</v>
      </c>
      <c r="F50" s="3" t="s">
        <v>49</v>
      </c>
      <c r="G50" s="3" t="s">
        <v>50</v>
      </c>
      <c r="H50" s="3" t="s">
        <v>51</v>
      </c>
      <c r="I50" s="3" t="s">
        <v>52</v>
      </c>
      <c r="J50" s="3" t="s">
        <v>53</v>
      </c>
      <c r="K50" s="3" t="s">
        <v>54</v>
      </c>
      <c r="L50" s="3" t="s">
        <v>56</v>
      </c>
      <c r="M50" s="3" t="s">
        <v>57</v>
      </c>
      <c r="N50" s="3" t="s">
        <v>58</v>
      </c>
      <c r="O50" s="3" t="s">
        <v>55</v>
      </c>
      <c r="P50" s="3" t="s">
        <v>62</v>
      </c>
      <c r="Q50" s="3" t="s">
        <v>59</v>
      </c>
      <c r="R50" s="3" t="s">
        <v>60</v>
      </c>
      <c r="S50" s="3" t="s">
        <v>61</v>
      </c>
      <c r="T50" s="3" t="s">
        <v>63</v>
      </c>
      <c r="U50" s="3" t="s">
        <v>65</v>
      </c>
      <c r="V50" s="3" t="s">
        <v>66</v>
      </c>
      <c r="W50" s="3" t="s">
        <v>67</v>
      </c>
    </row>
    <row r="51" spans="1:23" ht="15.75" thickBot="1" x14ac:dyDescent="0.3">
      <c r="A51" s="1" t="s">
        <v>0</v>
      </c>
      <c r="B51" s="4" t="s">
        <v>1</v>
      </c>
      <c r="C51" s="4">
        <f>C2*1</f>
        <v>5.23</v>
      </c>
      <c r="D51" s="4">
        <f>D2*1</f>
        <v>70.8</v>
      </c>
      <c r="E51" s="4">
        <f>E2*1</f>
        <v>76.5</v>
      </c>
      <c r="F51" s="4">
        <f>F2*1</f>
        <v>74.599999999999994</v>
      </c>
      <c r="G51" s="4">
        <f>G2*1</f>
        <v>81.599999999999994</v>
      </c>
      <c r="H51" s="4">
        <f t="shared" ref="H51:W51" si="4">H2*1</f>
        <v>0</v>
      </c>
      <c r="I51" s="4">
        <f t="shared" si="4"/>
        <v>0</v>
      </c>
      <c r="J51" s="4">
        <f t="shared" si="4"/>
        <v>0</v>
      </c>
      <c r="K51" s="4">
        <f t="shared" si="4"/>
        <v>0</v>
      </c>
      <c r="L51" s="4">
        <f t="shared" si="4"/>
        <v>0</v>
      </c>
      <c r="M51" s="4">
        <f t="shared" si="4"/>
        <v>0.2</v>
      </c>
      <c r="N51" s="4">
        <f t="shared" si="4"/>
        <v>0</v>
      </c>
      <c r="O51" s="4">
        <f t="shared" si="4"/>
        <v>5.08</v>
      </c>
      <c r="P51" s="4">
        <f t="shared" si="4"/>
        <v>0</v>
      </c>
      <c r="Q51" s="4">
        <f t="shared" si="4"/>
        <v>12.9</v>
      </c>
      <c r="R51" s="4">
        <f t="shared" si="4"/>
        <v>91.6</v>
      </c>
      <c r="S51" s="4">
        <f t="shared" si="4"/>
        <v>92.7</v>
      </c>
      <c r="T51" s="4">
        <f t="shared" si="4"/>
        <v>73.900000000000006</v>
      </c>
      <c r="U51" s="4">
        <f t="shared" si="4"/>
        <v>66.5</v>
      </c>
      <c r="V51" s="4">
        <f t="shared" si="4"/>
        <v>73.599999999999994</v>
      </c>
      <c r="W51" s="4">
        <f t="shared" si="4"/>
        <v>79.3</v>
      </c>
    </row>
    <row r="52" spans="1:23" ht="15.75" thickBot="1" x14ac:dyDescent="0.3">
      <c r="A52" s="2" t="s">
        <v>2</v>
      </c>
      <c r="B52" s="5" t="s">
        <v>3</v>
      </c>
      <c r="C52" s="5">
        <f>(C3/(100-$C$51))*100</f>
        <v>589.84910836762697</v>
      </c>
      <c r="D52" s="5">
        <f>(D3/(100-$D$51))*100</f>
        <v>462.32876712328761</v>
      </c>
      <c r="E52" s="5">
        <f>(E3/(100-$E$51))*100</f>
        <v>506.38297872340428</v>
      </c>
      <c r="F52" s="5">
        <f>(F3/(100-$F$51))*100</f>
        <v>610.23622047244089</v>
      </c>
      <c r="G52" s="5">
        <f>(G3/(100-$G$51))*100</f>
        <v>233.695652173913</v>
      </c>
      <c r="H52" s="5">
        <f>(H3/(100-$H$51))*100</f>
        <v>902</v>
      </c>
      <c r="I52" s="5">
        <f>(I3/(100-$I$51))*100</f>
        <v>902</v>
      </c>
      <c r="J52" s="5">
        <f>(J3/(100-$J$51))*100</f>
        <v>884</v>
      </c>
      <c r="K52" s="5">
        <f>(K3/(100-$K$51))*100</f>
        <v>0</v>
      </c>
      <c r="L52" s="5">
        <f>(L3/(100-$L$51))*100</f>
        <v>0</v>
      </c>
      <c r="M52" s="5">
        <f>(M3/(100-$M$51))*100</f>
        <v>0</v>
      </c>
      <c r="N52" s="5">
        <f>(N3/(100-$N$51))*100</f>
        <v>328.69379014989295</v>
      </c>
      <c r="O52" s="5">
        <f>(O3/(100-$O$51))*100</f>
        <v>342.39359460598399</v>
      </c>
      <c r="P52" s="5">
        <f>(P3/(100-$P$51))*100</f>
        <v>0</v>
      </c>
      <c r="Q52" s="5">
        <f>(Q3/(100-$Q$51))*100</f>
        <v>413.31802525832381</v>
      </c>
      <c r="R52" s="5">
        <f>(R3/(100-$R$51))*100</f>
        <v>309.52380952380929</v>
      </c>
      <c r="S52" s="5">
        <f>(S3/(100-$S$51))*100</f>
        <v>287.67123287671245</v>
      </c>
      <c r="T52" s="5">
        <f>(T3/(100-$T$51))*100</f>
        <v>459.77011494252878</v>
      </c>
      <c r="U52" s="5">
        <f>(U3/(100-U$51))*100</f>
        <v>659.70149253731347</v>
      </c>
      <c r="V52" s="5">
        <f>(V3/(100-V$51))*100</f>
        <v>579.54545454545439</v>
      </c>
      <c r="W52" s="5">
        <f>(W3/(100-W$51))*100</f>
        <v>454.10628019323667</v>
      </c>
    </row>
    <row r="53" spans="1:23" ht="15.75" thickBot="1" x14ac:dyDescent="0.3">
      <c r="A53" s="2" t="s">
        <v>4</v>
      </c>
      <c r="B53" s="5" t="s">
        <v>1</v>
      </c>
      <c r="C53" s="5">
        <f>(C4/(100-$C$51))*100</f>
        <v>31.866624459217054</v>
      </c>
      <c r="D53" s="5">
        <f t="shared" ref="D53:D55" si="5">(D4/(100-70.8))*100</f>
        <v>69.863013698630127</v>
      </c>
      <c r="E53" s="5">
        <f t="shared" ref="E53:E55" si="6">(E4/(100-76.5))*100</f>
        <v>71.914893617021264</v>
      </c>
      <c r="F53" s="5">
        <f t="shared" ref="F53:F55" si="7">(F4/(100-$F$51))*100</f>
        <v>49.606299212598415</v>
      </c>
      <c r="G53" s="5">
        <f t="shared" ref="G53:G55" si="8">(G4/(100-$G$51))*100</f>
        <v>9.1304347826086936</v>
      </c>
      <c r="H53" s="5">
        <f t="shared" ref="H53:H55" si="9">(H4/(100-$H$51))*100</f>
        <v>0</v>
      </c>
      <c r="I53" s="5">
        <f t="shared" ref="I53:I55" si="10">(I4/(100-$I$51))*100</f>
        <v>0</v>
      </c>
      <c r="J53" s="5">
        <f t="shared" ref="J53:J55" si="11">(J4/(100-$J$51))*100</f>
        <v>0</v>
      </c>
      <c r="K53" s="5">
        <f t="shared" ref="K53:K55" si="12">(K4/(100-$K$51))*100</f>
        <v>0</v>
      </c>
      <c r="L53" s="5">
        <f t="shared" ref="L53:L55" si="13">(L4/(100-$L$51))*100</f>
        <v>3.9317953861584751</v>
      </c>
      <c r="M53" s="5">
        <f t="shared" ref="M53:M55" si="14">(M4/(100-$M$51))*100</f>
        <v>0</v>
      </c>
      <c r="N53" s="5">
        <f t="shared" ref="N53:N55" si="15">(N4/(100-$N$51))*100</f>
        <v>93.897216274089928</v>
      </c>
      <c r="O53" s="5">
        <f t="shared" ref="O53:O55" si="16">(O4/(100-$O$51))*100</f>
        <v>42.562157606405393</v>
      </c>
      <c r="P53" s="5">
        <f t="shared" ref="P53:P55" si="17">(P4/(100-$P$51))*100</f>
        <v>0</v>
      </c>
      <c r="Q53" s="5">
        <f t="shared" ref="Q53:Q55" si="18">(Q4/(100-$Q$51))*100</f>
        <v>7.5889781859931116</v>
      </c>
      <c r="R53" s="5">
        <f t="shared" ref="R53:R55" si="19">(R4/(100-$R$51))*100</f>
        <v>11.904761904761898</v>
      </c>
      <c r="S53" s="5">
        <f t="shared" ref="S53:S55" si="20">(S4/(100-$S$51))*100</f>
        <v>37.123287671232887</v>
      </c>
      <c r="T53" s="5">
        <f t="shared" ref="T53:T55" si="21">(T4/(100-$T$51))*100</f>
        <v>86.206896551724157</v>
      </c>
      <c r="U53" s="5">
        <f t="shared" ref="U53:U55" si="22">(U4/(100-$U$51))*100</f>
        <v>49.253731343283583</v>
      </c>
      <c r="V53" s="5">
        <f t="shared" ref="V53:W55" si="23">(V4/(100-V$51))*100</f>
        <v>59.090909090909072</v>
      </c>
      <c r="W53" s="5">
        <f t="shared" si="23"/>
        <v>85.50724637681158</v>
      </c>
    </row>
    <row r="54" spans="1:23" ht="15.75" thickBot="1" x14ac:dyDescent="0.3">
      <c r="A54" s="2" t="s">
        <v>5</v>
      </c>
      <c r="B54" s="5" t="s">
        <v>1</v>
      </c>
      <c r="C54" s="5">
        <f>(C5/(100-$C$51))*100</f>
        <v>51.704125778199852</v>
      </c>
      <c r="D54" s="5">
        <f t="shared" si="5"/>
        <v>12.431506849315067</v>
      </c>
      <c r="E54" s="5">
        <f t="shared" si="6"/>
        <v>20.553191489361701</v>
      </c>
      <c r="F54" s="5">
        <f t="shared" si="7"/>
        <v>41.732283464566919</v>
      </c>
      <c r="G54" s="5">
        <f t="shared" si="8"/>
        <v>3.0434782608695645</v>
      </c>
      <c r="H54" s="5">
        <f t="shared" si="9"/>
        <v>100</v>
      </c>
      <c r="I54" s="5">
        <f t="shared" si="10"/>
        <v>100</v>
      </c>
      <c r="J54" s="5">
        <f t="shared" si="11"/>
        <v>100</v>
      </c>
      <c r="K54" s="5">
        <f t="shared" si="12"/>
        <v>0</v>
      </c>
      <c r="L54" s="5">
        <f t="shared" si="13"/>
        <v>0.35105315947843529</v>
      </c>
      <c r="M54" s="5">
        <f t="shared" si="14"/>
        <v>0</v>
      </c>
      <c r="N54" s="5">
        <f t="shared" si="15"/>
        <v>2.0342612419700212</v>
      </c>
      <c r="O54" s="5">
        <f t="shared" si="16"/>
        <v>8.0172777075431938</v>
      </c>
      <c r="P54" s="5">
        <f t="shared" si="17"/>
        <v>0</v>
      </c>
      <c r="Q54" s="5">
        <f t="shared" si="18"/>
        <v>0.66590126291618834</v>
      </c>
      <c r="R54" s="5">
        <f t="shared" si="19"/>
        <v>1.1904761904761898</v>
      </c>
      <c r="S54" s="5">
        <f t="shared" si="20"/>
        <v>5.4794520547945229</v>
      </c>
      <c r="T54" s="5">
        <f t="shared" si="21"/>
        <v>10.038314176245214</v>
      </c>
      <c r="U54" s="5">
        <f t="shared" si="22"/>
        <v>49.552238805970156</v>
      </c>
      <c r="V54" s="5">
        <f t="shared" si="23"/>
        <v>35.340909090909086</v>
      </c>
      <c r="W54" s="5">
        <f t="shared" si="23"/>
        <v>9.9516908212560367</v>
      </c>
    </row>
    <row r="55" spans="1:23" ht="15.75" thickBot="1" x14ac:dyDescent="0.3">
      <c r="A55" s="2" t="s">
        <v>6</v>
      </c>
      <c r="B55" s="5" t="s">
        <v>1</v>
      </c>
      <c r="C55" s="5">
        <f>(C6/(100-$C$51))*100</f>
        <v>5.0437902289754142</v>
      </c>
      <c r="D55" s="5">
        <f t="shared" si="5"/>
        <v>4.4863013698630132</v>
      </c>
      <c r="E55" s="5">
        <f t="shared" si="6"/>
        <v>4.5106382978723412</v>
      </c>
      <c r="F55" s="5">
        <f t="shared" si="7"/>
        <v>4.2519685039370074</v>
      </c>
      <c r="G55" s="5">
        <f t="shared" si="8"/>
        <v>35.923913043478251</v>
      </c>
      <c r="H55" s="5">
        <f t="shared" si="9"/>
        <v>0</v>
      </c>
      <c r="I55" s="5">
        <f t="shared" si="10"/>
        <v>0</v>
      </c>
      <c r="J55" s="5">
        <f t="shared" si="11"/>
        <v>0</v>
      </c>
      <c r="K55" s="5">
        <f t="shared" si="12"/>
        <v>100</v>
      </c>
      <c r="L55" s="5">
        <f t="shared" si="13"/>
        <v>94.894684052156464</v>
      </c>
      <c r="M55" s="5">
        <f t="shared" si="14"/>
        <v>100</v>
      </c>
      <c r="N55" s="5">
        <f t="shared" si="15"/>
        <v>3.3190578158458246</v>
      </c>
      <c r="O55" s="5">
        <f t="shared" si="16"/>
        <v>5.9523809523809526</v>
      </c>
      <c r="P55" s="5">
        <f t="shared" si="17"/>
        <v>2</v>
      </c>
      <c r="Q55" s="5">
        <f t="shared" si="18"/>
        <v>0.66590126291618834</v>
      </c>
      <c r="R55" s="5">
        <f t="shared" si="19"/>
        <v>9.5238095238095184</v>
      </c>
      <c r="S55" s="5">
        <f t="shared" si="20"/>
        <v>14.383561643835623</v>
      </c>
      <c r="T55" s="5">
        <f t="shared" si="21"/>
        <v>4.3295019157088133</v>
      </c>
      <c r="U55" s="5">
        <f t="shared" si="22"/>
        <v>2.4179104477611943</v>
      </c>
      <c r="V55" s="5">
        <f t="shared" si="23"/>
        <v>3.2196969696969688</v>
      </c>
      <c r="W55" s="5">
        <f t="shared" si="23"/>
        <v>4.5893719806763276</v>
      </c>
    </row>
    <row r="56" spans="1:23" s="11" customFormat="1" ht="15.75" thickBot="1" x14ac:dyDescent="0.3">
      <c r="A56" s="9" t="s">
        <v>69</v>
      </c>
      <c r="B56" s="10" t="s">
        <v>1</v>
      </c>
      <c r="C56" s="10">
        <f>(C9/(100-5.23))*100</f>
        <v>4.9593753297456997</v>
      </c>
      <c r="D56" s="10">
        <f>(D9/(100-D51))*100</f>
        <v>13.321917808219178</v>
      </c>
      <c r="E56" s="10">
        <f>(E9/(100-E51))*100</f>
        <v>3.1063829787234045</v>
      </c>
      <c r="F56" s="10">
        <f>(F9/(100-F51))*100</f>
        <v>4.4094488188976371</v>
      </c>
      <c r="G56" s="10">
        <f t="shared" ref="G56:W56" si="24">(G9/(100-G51))*100</f>
        <v>44.945652173913025</v>
      </c>
      <c r="H56" s="10">
        <f t="shared" si="24"/>
        <v>0</v>
      </c>
      <c r="I56" s="10">
        <f t="shared" si="24"/>
        <v>0</v>
      </c>
      <c r="J56" s="10">
        <f t="shared" si="24"/>
        <v>0</v>
      </c>
      <c r="K56" s="10">
        <f t="shared" si="24"/>
        <v>0</v>
      </c>
      <c r="L56" s="10">
        <f t="shared" si="24"/>
        <v>0</v>
      </c>
      <c r="M56" s="10">
        <f t="shared" si="24"/>
        <v>0</v>
      </c>
      <c r="N56" s="10">
        <f t="shared" si="24"/>
        <v>0</v>
      </c>
      <c r="O56" s="10">
        <f t="shared" si="24"/>
        <v>15.065318162663299</v>
      </c>
      <c r="P56" s="10">
        <f t="shared" si="24"/>
        <v>0</v>
      </c>
      <c r="Q56" s="10">
        <f t="shared" si="24"/>
        <v>91.044776119402997</v>
      </c>
      <c r="R56" s="10">
        <f t="shared" si="24"/>
        <v>71.428571428571388</v>
      </c>
      <c r="S56" s="10">
        <f t="shared" si="24"/>
        <v>27.534246575342475</v>
      </c>
      <c r="T56" s="10">
        <f t="shared" si="24"/>
        <v>0</v>
      </c>
      <c r="U56" s="10">
        <f t="shared" si="24"/>
        <v>0.74626865671641784</v>
      </c>
      <c r="V56" s="10">
        <f t="shared" si="24"/>
        <v>2.6893939393939386</v>
      </c>
      <c r="W56" s="10">
        <f t="shared" si="24"/>
        <v>0</v>
      </c>
    </row>
    <row r="57" spans="1:23" ht="15.75" thickBot="1" x14ac:dyDescent="0.3">
      <c r="A57" s="2" t="s">
        <v>8</v>
      </c>
      <c r="B57" s="5" t="s">
        <v>1</v>
      </c>
      <c r="C57" s="5">
        <f t="shared" ref="C57" si="25">(C8/(100-$C$51))*100</f>
        <v>6.3311174422285541</v>
      </c>
      <c r="D57" s="5">
        <f>(D8/(100-$D$51))*100</f>
        <v>0</v>
      </c>
      <c r="E57" s="5">
        <f>(E8/(100-$E$51))*100</f>
        <v>0</v>
      </c>
      <c r="F57" s="5">
        <f>(F8/(100-$F$51))*100</f>
        <v>0</v>
      </c>
      <c r="G57" s="5">
        <f>(G8/(100-$G$51))*100</f>
        <v>7.0652173913043459</v>
      </c>
      <c r="H57" s="5">
        <f>(H8/(100-$H$51))*100</f>
        <v>0</v>
      </c>
      <c r="I57" s="5">
        <f>(I8/(100-$I$51))*100</f>
        <v>0</v>
      </c>
      <c r="J57" s="5">
        <f>(J8/(100-$J$51))*100</f>
        <v>0</v>
      </c>
      <c r="K57" s="5">
        <f>(K8/(100-$K$51))*100</f>
        <v>0</v>
      </c>
      <c r="L57" s="5">
        <f>(L8/(100-$L$51))*100</f>
        <v>0</v>
      </c>
      <c r="M57" s="5">
        <f>(M8/(100-$M$51))*100</f>
        <v>0</v>
      </c>
      <c r="N57" s="5">
        <f>(N8/(100-$N$51))*100</f>
        <v>0</v>
      </c>
      <c r="O57" s="5">
        <f>(O8/(100-$O$51))*100</f>
        <v>28.339654445849131</v>
      </c>
      <c r="P57" s="5">
        <f>(P8/(100-$P$51))*100</f>
        <v>78</v>
      </c>
      <c r="Q57" s="5">
        <f>(Q8/(100-$Q$51))*100</f>
        <v>0</v>
      </c>
      <c r="R57" s="5">
        <f>(R8/(100-$R$51))*100</f>
        <v>5.952380952380949</v>
      </c>
      <c r="S57" s="5">
        <f>(S8/(100-$S$51))*100</f>
        <v>15.068493150684938</v>
      </c>
      <c r="T57" s="5">
        <f>(T8/(100-$T$51))*100</f>
        <v>0</v>
      </c>
      <c r="U57" s="5">
        <f>(U8/(100-U$51))*100</f>
        <v>0</v>
      </c>
      <c r="V57" s="5">
        <f>(V8/(100-V$51))*100</f>
        <v>0</v>
      </c>
      <c r="W57" s="5">
        <f>(W8/(100-W$51))*100</f>
        <v>0</v>
      </c>
    </row>
    <row r="58" spans="1:23" ht="15.75" thickBot="1" x14ac:dyDescent="0.3">
      <c r="A58" s="2" t="s">
        <v>9</v>
      </c>
      <c r="B58" s="5" t="s">
        <v>10</v>
      </c>
      <c r="C58" s="5">
        <f>(C10/(100-$C$51))*100</f>
        <v>48.538567057085579</v>
      </c>
      <c r="D58" s="5">
        <f t="shared" ref="D58:D65" si="26">(D10/(100-$D$51))*100</f>
        <v>17.123287671232877</v>
      </c>
      <c r="E58" s="5">
        <f t="shared" ref="E58:E65" si="27">(E10/(100-$E$51))*100</f>
        <v>34.042553191489361</v>
      </c>
      <c r="F58" s="5">
        <f t="shared" ref="F58:F65" si="28">(F10/(100-$F$51))*100</f>
        <v>196.85039370078735</v>
      </c>
      <c r="G58" s="5">
        <f t="shared" ref="G58:G66" si="29">(G10/(100-$G$51))*100</f>
        <v>913.04347826086939</v>
      </c>
      <c r="H58" s="5">
        <f t="shared" ref="H58:H66" si="30">(H10/(100-$H$51))*100</f>
        <v>0</v>
      </c>
      <c r="I58" s="5">
        <f>(I10/(100-$I$51))*100</f>
        <v>0</v>
      </c>
      <c r="J58" s="5">
        <f>(J10/(100-$J$51))*100</f>
        <v>0</v>
      </c>
      <c r="K58" s="5">
        <f>(K10/(100-$K$51))*100</f>
        <v>30000</v>
      </c>
      <c r="L58" s="5">
        <f>(L10/(100-$L$51))*100</f>
        <v>34222.668004012034</v>
      </c>
      <c r="M58" s="5">
        <f t="shared" ref="M58:M65" si="31">(M10/(100-$M$51))*100</f>
        <v>24.048096192384772</v>
      </c>
      <c r="N58" s="5">
        <f t="shared" ref="N58:N65" si="32">(N10/(100-$N$51))*100</f>
        <v>331.90578158458243</v>
      </c>
      <c r="O58" s="5">
        <f t="shared" ref="O58:O65" si="33">(O10/(100-$O$51))*100</f>
        <v>31.605562579013906</v>
      </c>
      <c r="P58" s="5">
        <f>(P10/(100-$P$51))*100</f>
        <v>184</v>
      </c>
      <c r="Q58" s="5">
        <f t="shared" ref="Q58:Q65" si="34">(Q10/(100-$Q$51))*100</f>
        <v>10.332950631458095</v>
      </c>
      <c r="R58" s="5">
        <f t="shared" ref="R58:R65" si="35">(R10/(100-$R$51))*100</f>
        <v>249.99999999999983</v>
      </c>
      <c r="S58" s="5">
        <f t="shared" ref="S58:S65" si="36">(S10/(100-$S$51))*100</f>
        <v>287.67123287671245</v>
      </c>
      <c r="T58" s="5">
        <f t="shared" ref="T58:T65" si="37">(T10/(100-$T$51))*100</f>
        <v>19.157088122605366</v>
      </c>
      <c r="U58" s="5">
        <f>(U10/(100-U$51))*100</f>
        <v>20.8955223880597</v>
      </c>
      <c r="V58" s="5">
        <f>(V10/(100-V$51))*100</f>
        <v>45.454545454545446</v>
      </c>
      <c r="W58" s="5">
        <f>(W10/(100-W$51))*100</f>
        <v>53.140096618357482</v>
      </c>
    </row>
    <row r="59" spans="1:23" ht="15.75" thickBot="1" x14ac:dyDescent="0.3">
      <c r="A59" s="2" t="s">
        <v>11</v>
      </c>
      <c r="B59" s="5" t="s">
        <v>10</v>
      </c>
      <c r="C59" s="5">
        <f t="shared" ref="C59:C94" si="38">(C11/(100-$C$51))*100</f>
        <v>9.3067426400759743</v>
      </c>
      <c r="D59" s="5">
        <f t="shared" si="26"/>
        <v>16.780821917808218</v>
      </c>
      <c r="E59" s="5">
        <f t="shared" si="27"/>
        <v>38.255319148936174</v>
      </c>
      <c r="F59" s="5">
        <f t="shared" si="28"/>
        <v>4.6850393700787389</v>
      </c>
      <c r="G59" s="5">
        <f t="shared" si="29"/>
        <v>15.489130434782606</v>
      </c>
      <c r="H59" s="5">
        <f t="shared" si="30"/>
        <v>0</v>
      </c>
      <c r="I59" s="5">
        <f t="shared" ref="I59:I93" si="39">(I11/(100-$I$51))*100</f>
        <v>0</v>
      </c>
      <c r="J59" s="5">
        <f t="shared" ref="J59:J93" si="40">(J11/(100-$J$51))*100</f>
        <v>0</v>
      </c>
      <c r="K59" s="5">
        <f t="shared" ref="K59:K93" si="41">(K11/(100-$K$51))*100</f>
        <v>0</v>
      </c>
      <c r="L59" s="5">
        <f t="shared" ref="L59:L93" si="42">(L11/(100-$L$51))*100</f>
        <v>22.066198595787363</v>
      </c>
      <c r="M59" s="5">
        <f t="shared" si="31"/>
        <v>0</v>
      </c>
      <c r="N59" s="5">
        <f t="shared" si="32"/>
        <v>220.55674518201283</v>
      </c>
      <c r="O59" s="5">
        <f t="shared" si="33"/>
        <v>2.2861356932153392</v>
      </c>
      <c r="P59" s="5">
        <f t="shared" ref="P59:P93" si="43">(P11/(100-$P$51))*100</f>
        <v>8.6</v>
      </c>
      <c r="Q59" s="5">
        <f t="shared" si="34"/>
        <v>0.91848450057405295</v>
      </c>
      <c r="R59" s="5">
        <f t="shared" si="35"/>
        <v>9.5238095238095184</v>
      </c>
      <c r="S59" s="5">
        <f t="shared" si="36"/>
        <v>10.821917808219181</v>
      </c>
      <c r="T59" s="5">
        <f t="shared" si="37"/>
        <v>1.4176245210727971</v>
      </c>
      <c r="U59" s="5">
        <f t="shared" ref="U59:U65" si="44">(U11/(100-$U$51))*100</f>
        <v>2.0298507462686568</v>
      </c>
      <c r="V59" s="5">
        <f t="shared" ref="V59:W94" si="45">(V11/(100-V$51))*100</f>
        <v>22.575757575757571</v>
      </c>
      <c r="W59" s="5">
        <f>(W11/(100-W$51))*100</f>
        <v>12.028985507246375</v>
      </c>
    </row>
    <row r="60" spans="1:23" ht="15.75" thickBot="1" x14ac:dyDescent="0.3">
      <c r="A60" s="2" t="s">
        <v>12</v>
      </c>
      <c r="B60" s="5" t="s">
        <v>10</v>
      </c>
      <c r="C60" s="5">
        <f t="shared" si="38"/>
        <v>624.67025429988394</v>
      </c>
      <c r="D60" s="5">
        <f t="shared" si="26"/>
        <v>61.643835616438345</v>
      </c>
      <c r="E60" s="5">
        <f t="shared" si="27"/>
        <v>80.851063829787222</v>
      </c>
      <c r="F60" s="5">
        <f t="shared" si="28"/>
        <v>39.370078740157474</v>
      </c>
      <c r="G60" s="5">
        <f t="shared" si="29"/>
        <v>657.60869565217376</v>
      </c>
      <c r="H60" s="5">
        <f t="shared" si="30"/>
        <v>0</v>
      </c>
      <c r="I60" s="5">
        <f t="shared" si="39"/>
        <v>0</v>
      </c>
      <c r="J60" s="5">
        <f t="shared" si="40"/>
        <v>0</v>
      </c>
      <c r="K60" s="5">
        <f t="shared" si="41"/>
        <v>286</v>
      </c>
      <c r="L60" s="5">
        <f t="shared" si="42"/>
        <v>290.87261785356071</v>
      </c>
      <c r="M60" s="5">
        <f t="shared" si="31"/>
        <v>1.002004008016032</v>
      </c>
      <c r="N60" s="5">
        <f t="shared" si="32"/>
        <v>214.13276231263382</v>
      </c>
      <c r="O60" s="5">
        <f t="shared" si="33"/>
        <v>56.890012642225031</v>
      </c>
      <c r="P60" s="5">
        <f t="shared" si="43"/>
        <v>23.9</v>
      </c>
      <c r="Q60" s="5">
        <f t="shared" si="34"/>
        <v>40.183696900114811</v>
      </c>
      <c r="R60" s="5">
        <f t="shared" si="35"/>
        <v>142.85714285714278</v>
      </c>
      <c r="S60" s="5">
        <f t="shared" si="36"/>
        <v>452.05479452054817</v>
      </c>
      <c r="T60" s="5">
        <f t="shared" si="37"/>
        <v>107.27969348659005</v>
      </c>
      <c r="U60" s="5">
        <f t="shared" si="44"/>
        <v>53.731343283582092</v>
      </c>
      <c r="V60" s="5">
        <f t="shared" si="45"/>
        <v>56.818181818181799</v>
      </c>
      <c r="W60" s="5">
        <f t="shared" si="45"/>
        <v>72.463768115942017</v>
      </c>
    </row>
    <row r="61" spans="1:23" ht="15.75" thickBot="1" x14ac:dyDescent="0.3">
      <c r="A61" s="2" t="s">
        <v>13</v>
      </c>
      <c r="B61" s="5" t="s">
        <v>10</v>
      </c>
      <c r="C61" s="5">
        <f t="shared" si="38"/>
        <v>1297.8790756568535</v>
      </c>
      <c r="D61" s="5">
        <f t="shared" si="26"/>
        <v>1325.3424657534244</v>
      </c>
      <c r="E61" s="5">
        <f t="shared" si="27"/>
        <v>1263.8297872340424</v>
      </c>
      <c r="F61" s="5">
        <f t="shared" si="28"/>
        <v>677.16535433070851</v>
      </c>
      <c r="G61" s="5">
        <f t="shared" si="29"/>
        <v>228.26086956521735</v>
      </c>
      <c r="H61" s="5">
        <f t="shared" si="30"/>
        <v>0</v>
      </c>
      <c r="I61" s="5">
        <f t="shared" si="39"/>
        <v>0</v>
      </c>
      <c r="J61" s="5">
        <f t="shared" si="40"/>
        <v>0</v>
      </c>
      <c r="K61" s="5">
        <f t="shared" si="41"/>
        <v>12000</v>
      </c>
      <c r="L61" s="5">
        <f t="shared" si="42"/>
        <v>401.20361083249747</v>
      </c>
      <c r="M61" s="5">
        <f t="shared" si="31"/>
        <v>0</v>
      </c>
      <c r="N61" s="5">
        <f t="shared" si="32"/>
        <v>224.83940042826549</v>
      </c>
      <c r="O61" s="5">
        <f t="shared" si="33"/>
        <v>671.09144542772856</v>
      </c>
      <c r="P61" s="5">
        <f t="shared" si="43"/>
        <v>111.00000000000001</v>
      </c>
      <c r="Q61" s="5">
        <f t="shared" si="34"/>
        <v>123.99540757749715</v>
      </c>
      <c r="R61" s="5">
        <f t="shared" si="35"/>
        <v>523.80952380952351</v>
      </c>
      <c r="S61" s="5">
        <f t="shared" si="36"/>
        <v>1273.9726027397267</v>
      </c>
      <c r="T61" s="5">
        <f t="shared" si="37"/>
        <v>816.09195402298872</v>
      </c>
      <c r="U61" s="5">
        <f t="shared" si="44"/>
        <v>468.65671641791045</v>
      </c>
      <c r="V61" s="5">
        <f t="shared" si="45"/>
        <v>670.45454545454527</v>
      </c>
      <c r="W61" s="5">
        <f t="shared" si="45"/>
        <v>714.97584541062793</v>
      </c>
    </row>
    <row r="62" spans="1:23" ht="15.75" thickBot="1" x14ac:dyDescent="0.3">
      <c r="A62" s="2" t="s">
        <v>14</v>
      </c>
      <c r="B62" s="5" t="s">
        <v>10</v>
      </c>
      <c r="C62" s="5">
        <f t="shared" si="38"/>
        <v>853.64566846048331</v>
      </c>
      <c r="D62" s="5">
        <f t="shared" si="26"/>
        <v>1071.9178082191779</v>
      </c>
      <c r="E62" s="5">
        <f t="shared" si="27"/>
        <v>978.72340425531911</v>
      </c>
      <c r="F62" s="5">
        <f t="shared" si="28"/>
        <v>496.06299212598418</v>
      </c>
      <c r="G62" s="5">
        <f t="shared" si="29"/>
        <v>483.69565217391289</v>
      </c>
      <c r="H62" s="5">
        <f t="shared" si="30"/>
        <v>0</v>
      </c>
      <c r="I62" s="5">
        <f t="shared" si="39"/>
        <v>0</v>
      </c>
      <c r="J62" s="5">
        <f t="shared" si="40"/>
        <v>0</v>
      </c>
      <c r="K62" s="5">
        <f t="shared" si="41"/>
        <v>0</v>
      </c>
      <c r="L62" s="5">
        <f t="shared" si="42"/>
        <v>300.90270812437308</v>
      </c>
      <c r="M62" s="5">
        <f t="shared" si="31"/>
        <v>8.0160320641282556</v>
      </c>
      <c r="N62" s="5">
        <f t="shared" si="32"/>
        <v>385.43897216274087</v>
      </c>
      <c r="O62" s="5">
        <f t="shared" si="33"/>
        <v>1006.110408765276</v>
      </c>
      <c r="P62" s="5">
        <f t="shared" si="43"/>
        <v>967</v>
      </c>
      <c r="Q62" s="5">
        <f t="shared" si="34"/>
        <v>98.737083811710676</v>
      </c>
      <c r="R62" s="5">
        <f t="shared" si="35"/>
        <v>4047.6190476190445</v>
      </c>
      <c r="S62" s="5">
        <f t="shared" si="36"/>
        <v>6287.6712328767144</v>
      </c>
      <c r="T62" s="5">
        <f t="shared" si="37"/>
        <v>1279.6934865900387</v>
      </c>
      <c r="U62" s="5">
        <f t="shared" si="44"/>
        <v>608.95522388059703</v>
      </c>
      <c r="V62" s="5">
        <f t="shared" si="45"/>
        <v>666.66666666666652</v>
      </c>
      <c r="W62" s="5">
        <f t="shared" si="45"/>
        <v>1144.9275362318838</v>
      </c>
    </row>
    <row r="63" spans="1:23" ht="15.75" thickBot="1" x14ac:dyDescent="0.3">
      <c r="A63" s="2" t="s">
        <v>15</v>
      </c>
      <c r="B63" s="5" t="s">
        <v>10</v>
      </c>
      <c r="C63" s="5">
        <f t="shared" si="38"/>
        <v>7.386303682599979</v>
      </c>
      <c r="D63" s="5">
        <f t="shared" si="26"/>
        <v>236.30136986301369</v>
      </c>
      <c r="E63" s="5">
        <f t="shared" si="27"/>
        <v>302.12765957446811</v>
      </c>
      <c r="F63" s="5">
        <f t="shared" si="28"/>
        <v>488.18897637795271</v>
      </c>
      <c r="G63" s="5">
        <f t="shared" si="29"/>
        <v>1266.3043478260865</v>
      </c>
      <c r="H63" s="5">
        <f t="shared" si="30"/>
        <v>0</v>
      </c>
      <c r="I63" s="5">
        <f t="shared" si="39"/>
        <v>0</v>
      </c>
      <c r="J63" s="5">
        <f t="shared" si="40"/>
        <v>0</v>
      </c>
      <c r="K63" s="5">
        <f t="shared" si="41"/>
        <v>0</v>
      </c>
      <c r="L63" s="5">
        <f t="shared" si="42"/>
        <v>501.50451354062182</v>
      </c>
      <c r="M63" s="5">
        <f t="shared" si="31"/>
        <v>38877.755511022049</v>
      </c>
      <c r="N63" s="5">
        <f t="shared" si="32"/>
        <v>386.50963597430405</v>
      </c>
      <c r="O63" s="5">
        <f t="shared" si="33"/>
        <v>53.72945638432364</v>
      </c>
      <c r="P63" s="5">
        <f t="shared" si="43"/>
        <v>74</v>
      </c>
      <c r="Q63" s="5">
        <f t="shared" si="34"/>
        <v>1.1481056257175661</v>
      </c>
      <c r="R63" s="5">
        <f t="shared" si="35"/>
        <v>11.904761904761898</v>
      </c>
      <c r="S63" s="5">
        <f t="shared" si="36"/>
        <v>41.095890410958916</v>
      </c>
      <c r="T63" s="5">
        <f t="shared" si="37"/>
        <v>172.41379310344831</v>
      </c>
      <c r="U63" s="5">
        <f t="shared" si="44"/>
        <v>241.79104477611938</v>
      </c>
      <c r="V63" s="5">
        <f t="shared" si="45"/>
        <v>280.30303030303025</v>
      </c>
      <c r="W63" s="5">
        <f t="shared" si="45"/>
        <v>333.33333333333331</v>
      </c>
    </row>
    <row r="64" spans="1:23" ht="15.75" thickBot="1" x14ac:dyDescent="0.3">
      <c r="A64" s="2" t="s">
        <v>16</v>
      </c>
      <c r="B64" s="5" t="s">
        <v>10</v>
      </c>
      <c r="C64" s="5">
        <f t="shared" si="38"/>
        <v>8.2410045373008334</v>
      </c>
      <c r="D64" s="5">
        <f t="shared" si="26"/>
        <v>13.698630136986301</v>
      </c>
      <c r="E64" s="5">
        <f t="shared" si="27"/>
        <v>11.361702127659575</v>
      </c>
      <c r="F64" s="5">
        <f t="shared" si="28"/>
        <v>4.1338582677165352</v>
      </c>
      <c r="G64" s="5">
        <f t="shared" si="29"/>
        <v>6.6847826086956497</v>
      </c>
      <c r="H64" s="5">
        <f t="shared" si="30"/>
        <v>0</v>
      </c>
      <c r="I64" s="5">
        <f t="shared" si="39"/>
        <v>0</v>
      </c>
      <c r="J64" s="5">
        <f t="shared" si="40"/>
        <v>0</v>
      </c>
      <c r="K64" s="5">
        <f t="shared" si="41"/>
        <v>0</v>
      </c>
      <c r="L64" s="5">
        <f t="shared" si="42"/>
        <v>1.0030090270812437</v>
      </c>
      <c r="M64" s="5">
        <f t="shared" si="31"/>
        <v>0.10020040080160322</v>
      </c>
      <c r="N64" s="5">
        <f t="shared" si="32"/>
        <v>2.4625267665952886</v>
      </c>
      <c r="O64" s="5">
        <f t="shared" si="33"/>
        <v>8.3649388959123474</v>
      </c>
      <c r="P64" s="5">
        <f t="shared" si="43"/>
        <v>0.28999999999999998</v>
      </c>
      <c r="Q64" s="5">
        <f t="shared" si="34"/>
        <v>1.3318025258323767</v>
      </c>
      <c r="R64" s="5">
        <f t="shared" si="35"/>
        <v>3.8095238095238071</v>
      </c>
      <c r="S64" s="5">
        <f t="shared" si="36"/>
        <v>11.369863013698634</v>
      </c>
      <c r="T64" s="5">
        <f t="shared" si="37"/>
        <v>2.6053639846743302</v>
      </c>
      <c r="U64" s="5">
        <f t="shared" si="44"/>
        <v>3.8507462686567164</v>
      </c>
      <c r="V64" s="5">
        <f t="shared" si="45"/>
        <v>24.962121212121204</v>
      </c>
      <c r="W64" s="5">
        <f t="shared" si="45"/>
        <v>13.140096618357486</v>
      </c>
    </row>
    <row r="65" spans="1:23" ht="15.75" thickBot="1" x14ac:dyDescent="0.3">
      <c r="A65" s="2" t="s">
        <v>17</v>
      </c>
      <c r="B65" s="5" t="s">
        <v>10</v>
      </c>
      <c r="C65" s="5">
        <f t="shared" si="38"/>
        <v>1.4139495620977103</v>
      </c>
      <c r="D65" s="5">
        <f t="shared" si="26"/>
        <v>33.42465753424657</v>
      </c>
      <c r="E65" s="5">
        <f t="shared" si="27"/>
        <v>2.0936170212765957</v>
      </c>
      <c r="F65" s="5">
        <f t="shared" si="28"/>
        <v>5.1181102362204703E-2</v>
      </c>
      <c r="G65" s="5">
        <f t="shared" si="29"/>
        <v>0.70652173913043459</v>
      </c>
      <c r="H65" s="5">
        <f t="shared" si="30"/>
        <v>0</v>
      </c>
      <c r="I65" s="5">
        <f t="shared" si="39"/>
        <v>0</v>
      </c>
      <c r="J65" s="5">
        <f t="shared" si="40"/>
        <v>0</v>
      </c>
      <c r="K65" s="5">
        <f t="shared" si="41"/>
        <v>0</v>
      </c>
      <c r="L65" s="5">
        <f t="shared" si="42"/>
        <v>1.0029999999999999</v>
      </c>
      <c r="M65" s="5">
        <f t="shared" si="31"/>
        <v>3.0060120240480961E-2</v>
      </c>
      <c r="N65" s="5">
        <f t="shared" si="32"/>
        <v>1.1779999999999999</v>
      </c>
      <c r="O65" s="5">
        <f t="shared" si="33"/>
        <v>0.45933417614833544</v>
      </c>
      <c r="P65" s="5">
        <f t="shared" si="43"/>
        <v>0</v>
      </c>
      <c r="Q65" s="5">
        <f t="shared" si="34"/>
        <v>0.12629161882893228</v>
      </c>
      <c r="R65" s="5">
        <f t="shared" si="35"/>
        <v>1.5119047619047608</v>
      </c>
      <c r="S65" s="5">
        <f t="shared" si="36"/>
        <v>1.3287671232876717</v>
      </c>
      <c r="T65" s="5">
        <f t="shared" si="37"/>
        <v>0.14176245210727972</v>
      </c>
      <c r="U65" s="5">
        <f t="shared" si="44"/>
        <v>0.16119402985074627</v>
      </c>
      <c r="V65" s="5">
        <f t="shared" si="45"/>
        <v>1.3106060606060601</v>
      </c>
      <c r="W65" s="5">
        <f t="shared" si="45"/>
        <v>0.56038647342995163</v>
      </c>
    </row>
    <row r="66" spans="1:23" s="16" customFormat="1" ht="15.75" thickBot="1" x14ac:dyDescent="0.3">
      <c r="A66" s="12" t="s">
        <v>70</v>
      </c>
      <c r="B66" s="13" t="s">
        <v>10</v>
      </c>
      <c r="C66" s="13">
        <v>0</v>
      </c>
      <c r="D66" s="13">
        <v>0</v>
      </c>
      <c r="E66" s="13">
        <v>0</v>
      </c>
      <c r="F66" s="13">
        <v>0</v>
      </c>
      <c r="G66" s="13">
        <f t="shared" si="29"/>
        <v>103.26086956521736</v>
      </c>
      <c r="H66" s="13">
        <f t="shared" si="30"/>
        <v>0</v>
      </c>
      <c r="I66" s="13">
        <f t="shared" si="39"/>
        <v>0</v>
      </c>
      <c r="J66" s="13">
        <f t="shared" si="40"/>
        <v>0</v>
      </c>
      <c r="K66" s="13">
        <f t="shared" si="41"/>
        <v>0</v>
      </c>
      <c r="L66" s="13">
        <f t="shared" si="42"/>
        <v>0</v>
      </c>
      <c r="M66" s="13">
        <v>0</v>
      </c>
      <c r="N66" s="13">
        <v>0</v>
      </c>
      <c r="O66" s="13">
        <v>0</v>
      </c>
      <c r="P66" s="13">
        <f t="shared" si="43"/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</row>
    <row r="67" spans="1:23" ht="15.75" thickBot="1" x14ac:dyDescent="0.3">
      <c r="A67" s="9" t="s">
        <v>71</v>
      </c>
      <c r="B67" s="10" t="s">
        <v>10</v>
      </c>
      <c r="C67" s="5">
        <f>((C19/(100-$C$51))*100)/1000</f>
        <v>9.9187506594914012E-3</v>
      </c>
      <c r="D67" s="5">
        <f>((D19/(100-$D$51))*100)/1000</f>
        <v>0.13595890410958905</v>
      </c>
      <c r="E67" s="5">
        <f>((E19/(100-$E$51))*100)/1000</f>
        <v>0.23234042553191489</v>
      </c>
      <c r="F67" s="5">
        <f>((F19/(100-$F$51))*100)/1000</f>
        <v>0.12125984251968502</v>
      </c>
      <c r="G67" s="5">
        <f>((G19/(100-$G$51))*100)/1000</f>
        <v>3.8043478260869554E-3</v>
      </c>
      <c r="H67" s="5">
        <f t="shared" ref="H67:R67" si="46">((H19/(100-H$51))*100)/1000</f>
        <v>0</v>
      </c>
      <c r="I67" s="5">
        <f t="shared" si="46"/>
        <v>0</v>
      </c>
      <c r="J67" s="5">
        <f t="shared" si="46"/>
        <v>0</v>
      </c>
      <c r="K67" s="5">
        <f t="shared" si="46"/>
        <v>0</v>
      </c>
      <c r="L67" s="5">
        <f t="shared" si="46"/>
        <v>0</v>
      </c>
      <c r="M67" s="5">
        <f t="shared" si="46"/>
        <v>1.0020040080160322E-4</v>
      </c>
      <c r="N67" s="5">
        <f t="shared" si="46"/>
        <v>6.3999999999999997E-5</v>
      </c>
      <c r="O67" s="5">
        <f t="shared" si="46"/>
        <v>8.322798145806996E-3</v>
      </c>
      <c r="P67" s="5">
        <f t="shared" si="46"/>
        <v>0</v>
      </c>
      <c r="Q67" s="5">
        <f t="shared" si="46"/>
        <v>0</v>
      </c>
      <c r="R67" s="5">
        <f t="shared" si="46"/>
        <v>3.5714285714285691E-3</v>
      </c>
      <c r="S67" s="5">
        <f t="shared" ref="S67:W67" si="47">((S19/(100-S$51))*100)/1000</f>
        <v>4.1095890410958917E-3</v>
      </c>
      <c r="T67" s="5">
        <f t="shared" si="47"/>
        <v>8.73563218390805E-2</v>
      </c>
      <c r="U67" s="5">
        <f t="shared" si="47"/>
        <v>5.6417910447761184E-2</v>
      </c>
      <c r="V67" s="5">
        <f t="shared" si="47"/>
        <v>1.6287878787878785E-2</v>
      </c>
      <c r="W67" s="5">
        <f t="shared" si="47"/>
        <v>0.12318840579710144</v>
      </c>
    </row>
    <row r="68" spans="1:23" ht="15.75" thickBot="1" x14ac:dyDescent="0.3">
      <c r="A68" s="2" t="s">
        <v>20</v>
      </c>
      <c r="B68" s="5" t="s">
        <v>10</v>
      </c>
      <c r="C68" s="5">
        <f t="shared" si="38"/>
        <v>0.2880658436213992</v>
      </c>
      <c r="D68" s="5">
        <f>(D20/(100-$D$51))*100</f>
        <v>0.64726027397260266</v>
      </c>
      <c r="E68" s="5">
        <f>(E20/(100-$E$51))*100</f>
        <v>1.2978723404255319</v>
      </c>
      <c r="F68" s="5">
        <f>(F20/(100-$F$51))*100</f>
        <v>0.25984251968503935</v>
      </c>
      <c r="G68" s="5">
        <f>(G20/(100-$G$51))*100</f>
        <v>0.27173913043478254</v>
      </c>
      <c r="H68" s="5">
        <f>(H20/(100-$H$51))*100</f>
        <v>0</v>
      </c>
      <c r="I68" s="5">
        <f t="shared" si="39"/>
        <v>0</v>
      </c>
      <c r="J68" s="5">
        <f t="shared" si="40"/>
        <v>0</v>
      </c>
      <c r="K68" s="5">
        <f t="shared" si="41"/>
        <v>0</v>
      </c>
      <c r="L68" s="5">
        <f t="shared" si="42"/>
        <v>0</v>
      </c>
      <c r="M68" s="5">
        <f>(M20/(100-$M$51))*100</f>
        <v>0</v>
      </c>
      <c r="N68" s="5">
        <f>(N20/(100-$N$51))*100</f>
        <v>0</v>
      </c>
      <c r="O68" s="5">
        <f>(O20/(100-$O$51))*100</f>
        <v>11.588706278971765</v>
      </c>
      <c r="P68" s="5">
        <f t="shared" si="43"/>
        <v>0</v>
      </c>
      <c r="Q68" s="5">
        <f>(Q20/(100-$Q$51))*100</f>
        <v>8.0367393800229642E-2</v>
      </c>
      <c r="R68" s="5">
        <f>(R20/(100-$R$51))*100</f>
        <v>0.5952380952380949</v>
      </c>
      <c r="S68" s="5">
        <f>(S20/(100-$S$51))*100</f>
        <v>0.57534246575342496</v>
      </c>
      <c r="T68" s="5">
        <f>(T20/(100-$T$51))*100</f>
        <v>0.36015325670498094</v>
      </c>
      <c r="U68" s="5">
        <f>(U20/(100-$U$51))*100</f>
        <v>0.21791044776119403</v>
      </c>
      <c r="V68" s="5">
        <f t="shared" si="45"/>
        <v>0.57575757575757569</v>
      </c>
      <c r="W68" s="5">
        <f t="shared" si="45"/>
        <v>0.13526570048309178</v>
      </c>
    </row>
    <row r="69" spans="1:23" ht="15.75" thickBot="1" x14ac:dyDescent="0.3">
      <c r="A69" s="2" t="s">
        <v>21</v>
      </c>
      <c r="B69" s="5" t="s">
        <v>10</v>
      </c>
      <c r="C69" s="5">
        <f t="shared" si="38"/>
        <v>0.16144349477682809</v>
      </c>
      <c r="D69" s="5">
        <f>(D21/(100-$D$51))*100</f>
        <v>9.4520547945205458</v>
      </c>
      <c r="E69" s="5">
        <f>(E21/(100-$E$51))*100</f>
        <v>7.5744680851063828</v>
      </c>
      <c r="F69" s="5">
        <f>(F21/(100-$F$51))*100</f>
        <v>2.0196850393700783</v>
      </c>
      <c r="G69" s="5">
        <f>(G21/(100-$G$51))*100</f>
        <v>0.81521739130434767</v>
      </c>
      <c r="H69" s="5">
        <f>(H21/(100-$H$51))*100</f>
        <v>0</v>
      </c>
      <c r="I69" s="5">
        <f t="shared" si="39"/>
        <v>0</v>
      </c>
      <c r="J69" s="5">
        <f t="shared" si="40"/>
        <v>0</v>
      </c>
      <c r="K69" s="5">
        <f t="shared" si="41"/>
        <v>0</v>
      </c>
      <c r="L69" s="5">
        <f t="shared" si="42"/>
        <v>0</v>
      </c>
      <c r="M69" s="5">
        <f>(M21/(100-$M$51))*100</f>
        <v>0</v>
      </c>
      <c r="N69" s="5">
        <f>(N21/(100-$N$51))*100</f>
        <v>0</v>
      </c>
      <c r="O69" s="5">
        <f>(O21/(100-$O$51))*100</f>
        <v>4.2140750105351881</v>
      </c>
      <c r="P69" s="5">
        <f t="shared" si="43"/>
        <v>0</v>
      </c>
      <c r="Q69" s="5">
        <f>(Q21/(100-$Q$51))*100</f>
        <v>5.5109070034443174E-2</v>
      </c>
      <c r="R69" s="5">
        <f>(R21/(100-$R$51))*100</f>
        <v>1.3095238095238086</v>
      </c>
      <c r="S69" s="5">
        <f>(S21/(100-$S$51))*100</f>
        <v>0.49315068493150699</v>
      </c>
      <c r="T69" s="5">
        <f>(T21/(100-$T$51))*100</f>
        <v>0.67816091954023006</v>
      </c>
      <c r="U69" s="5">
        <f>(U21/(100-$U$51))*100</f>
        <v>0.43283582089552236</v>
      </c>
      <c r="V69" s="5">
        <f t="shared" si="45"/>
        <v>2.7575757575757569</v>
      </c>
      <c r="W69" s="5">
        <f t="shared" si="45"/>
        <v>1.1159420289855071</v>
      </c>
    </row>
    <row r="70" spans="1:23" ht="15.75" thickBot="1" x14ac:dyDescent="0.3">
      <c r="A70" s="2" t="s">
        <v>22</v>
      </c>
      <c r="B70" s="5" t="s">
        <v>10</v>
      </c>
      <c r="C70" s="5">
        <f t="shared" si="38"/>
        <v>5.2653793394534141</v>
      </c>
      <c r="D70" s="5">
        <f>(D22/(100-$D$51))*100</f>
        <v>45.205479452054789</v>
      </c>
      <c r="E70" s="5">
        <f>(E22/(100-$E$51))*100</f>
        <v>41.404255319148938</v>
      </c>
      <c r="F70" s="5">
        <f>(F22/(100-$F$51))*100</f>
        <v>0.25196850393700782</v>
      </c>
      <c r="G70" s="5">
        <f>(G22/(100-$G$51))*100</f>
        <v>2.5543478260869557</v>
      </c>
      <c r="H70" s="5">
        <f>(H22/(100-$H$51))*100</f>
        <v>0</v>
      </c>
      <c r="I70" s="5">
        <f t="shared" si="39"/>
        <v>0</v>
      </c>
      <c r="J70" s="5">
        <f t="shared" si="40"/>
        <v>0</v>
      </c>
      <c r="K70" s="5">
        <f t="shared" si="41"/>
        <v>0</v>
      </c>
      <c r="L70" s="5">
        <f t="shared" si="42"/>
        <v>0</v>
      </c>
      <c r="M70" s="5">
        <f>(M22/(100-$M$51))*100</f>
        <v>0</v>
      </c>
      <c r="N70" s="5">
        <f>(N22/(100-$N$51))*100</f>
        <v>0</v>
      </c>
      <c r="O70" s="5">
        <f>(O22/(100-$O$51))*100</f>
        <v>42.351453855878631</v>
      </c>
      <c r="P70" s="5">
        <f t="shared" si="43"/>
        <v>0</v>
      </c>
      <c r="Q70" s="5">
        <f>(Q22/(100-$Q$51))*100</f>
        <v>1.8369690011481059</v>
      </c>
      <c r="R70" s="5">
        <f>(R22/(100-$R$51))*100</f>
        <v>7.1428571428571379</v>
      </c>
      <c r="S70" s="5">
        <f>(S22/(100-$S$51))*100</f>
        <v>9.6575342465753451</v>
      </c>
      <c r="T70" s="5">
        <f>(T22/(100-$T$51))*100</f>
        <v>36.781609195402304</v>
      </c>
      <c r="U70" s="5">
        <f>(U22/(100-$U$51))*100</f>
        <v>13.791044776119405</v>
      </c>
      <c r="V70" s="5">
        <f t="shared" si="45"/>
        <v>18.484848484848481</v>
      </c>
      <c r="W70" s="5">
        <f t="shared" si="45"/>
        <v>17.777777777777775</v>
      </c>
    </row>
    <row r="71" spans="1:23" ht="15.75" thickBot="1" x14ac:dyDescent="0.3">
      <c r="A71" s="2" t="s">
        <v>23</v>
      </c>
      <c r="B71" s="5" t="s">
        <v>10</v>
      </c>
      <c r="C71" s="5">
        <f t="shared" si="38"/>
        <v>0.79138968027856926</v>
      </c>
      <c r="D71" s="5">
        <f>(D23/(100-$D$51))*100</f>
        <v>24.554794520547944</v>
      </c>
      <c r="E71" s="5">
        <f>(E23/(100-$E$51))*100</f>
        <v>26.51063829787234</v>
      </c>
      <c r="F71" s="5">
        <f>(F23/(100-$F$51))*100</f>
        <v>5.5118110236220454</v>
      </c>
      <c r="G71" s="5">
        <f>(G23/(100-$G$51))*100</f>
        <v>3.489130434782608</v>
      </c>
      <c r="H71" s="5">
        <f>(H23/(100-$H$51))*100</f>
        <v>0</v>
      </c>
      <c r="I71" s="5">
        <f t="shared" si="39"/>
        <v>0</v>
      </c>
      <c r="J71" s="5">
        <f t="shared" si="40"/>
        <v>0</v>
      </c>
      <c r="K71" s="5">
        <f t="shared" si="41"/>
        <v>0</v>
      </c>
      <c r="L71" s="5">
        <f t="shared" si="42"/>
        <v>0</v>
      </c>
      <c r="M71" s="5">
        <f>(M23/(100-$M$51))*100</f>
        <v>0</v>
      </c>
      <c r="N71" s="5">
        <f>(N23/(100-$N$51))*100</f>
        <v>0</v>
      </c>
      <c r="O71" s="5">
        <f>(O23/(100-$O$51))*100</f>
        <v>14.222503160556258</v>
      </c>
      <c r="P71" s="5">
        <f t="shared" si="43"/>
        <v>0</v>
      </c>
      <c r="Q71" s="5">
        <f>(Q23/(100-$Q$51))*100</f>
        <v>1.5384615384615388</v>
      </c>
      <c r="R71" s="5">
        <f>(R23/(100-$R$51))*100</f>
        <v>3.5476190476190452</v>
      </c>
      <c r="S71" s="5">
        <f>(S23/(100-$S$51))*100</f>
        <v>5.0273972602739745</v>
      </c>
      <c r="T71" s="5">
        <f>(T23/(100-$T$51))*100</f>
        <v>5.7471264367816106</v>
      </c>
      <c r="U71" s="5">
        <f>(U23/(100-$U$51))*100</f>
        <v>0.56716417910447769</v>
      </c>
      <c r="V71" s="5">
        <f t="shared" si="45"/>
        <v>9.6969696969696955</v>
      </c>
      <c r="W71" s="5">
        <f t="shared" si="45"/>
        <v>3.0483091787439611</v>
      </c>
    </row>
    <row r="72" spans="1:23" ht="15.75" thickBot="1" x14ac:dyDescent="0.3">
      <c r="A72" s="2" t="s">
        <v>24</v>
      </c>
      <c r="B72" s="5" t="s">
        <v>10</v>
      </c>
      <c r="C72" s="5">
        <f t="shared" si="38"/>
        <v>0.15089163237311387</v>
      </c>
      <c r="D72" s="5">
        <f>(D24/(100-$D$51))*100</f>
        <v>3.6986301369863015</v>
      </c>
      <c r="E72" s="5">
        <f>(E24/(100-$E$51))*100</f>
        <v>3.6297872340425528</v>
      </c>
      <c r="F72" s="5">
        <f>(F24/(100-$F$51))*100</f>
        <v>0.47637795275590539</v>
      </c>
      <c r="G72" s="5">
        <f>(G24/(100-$G$51))*100</f>
        <v>1.0869565217391301E-2</v>
      </c>
      <c r="H72" s="5">
        <f>(H24/(100-$H$51))*100</f>
        <v>0</v>
      </c>
      <c r="I72" s="5">
        <f t="shared" si="39"/>
        <v>0</v>
      </c>
      <c r="J72" s="5">
        <f t="shared" si="40"/>
        <v>0</v>
      </c>
      <c r="K72" s="5">
        <f t="shared" si="41"/>
        <v>0</v>
      </c>
      <c r="L72" s="5">
        <f t="shared" si="42"/>
        <v>0</v>
      </c>
      <c r="M72" s="5">
        <f>(M24/(100-$M$51))*100</f>
        <v>0</v>
      </c>
      <c r="N72" s="5">
        <f>(N24/(100-$N$51))*100</f>
        <v>0</v>
      </c>
      <c r="O72" s="5">
        <f>(O24/(100-$O$51))*100</f>
        <v>1.5802781289506951</v>
      </c>
      <c r="P72" s="5">
        <f t="shared" si="43"/>
        <v>0</v>
      </c>
      <c r="Q72" s="5">
        <f>(Q24/(100-$Q$51))*100</f>
        <v>0.16647531572904709</v>
      </c>
      <c r="R72" s="5">
        <f>(R24/(100-$R$51))*100</f>
        <v>0.72619047619047572</v>
      </c>
      <c r="S72" s="5">
        <f>(S24/(100-$S$51))*100</f>
        <v>1.9452054794520552</v>
      </c>
      <c r="T72" s="5">
        <f>(T24/(100-$T$51))*100</f>
        <v>3.1072796934865909</v>
      </c>
      <c r="U72" s="5">
        <f>(U24/(100-$U$51))*100</f>
        <v>1.035820895522388</v>
      </c>
      <c r="V72" s="5">
        <f t="shared" si="45"/>
        <v>1.3636363636363633</v>
      </c>
      <c r="W72" s="5">
        <f t="shared" si="45"/>
        <v>0.54106280193236711</v>
      </c>
    </row>
    <row r="73" spans="1:23" ht="15.75" thickBot="1" x14ac:dyDescent="0.3">
      <c r="A73" s="9" t="s">
        <v>72</v>
      </c>
      <c r="B73" s="10" t="s">
        <v>10</v>
      </c>
      <c r="C73" s="5">
        <f>((C25/(100-C$51))*100)/1000</f>
        <v>6.1200801941542676E-2</v>
      </c>
      <c r="D73" s="5">
        <f>((D25/(100-D$51))*100)/1000</f>
        <v>0.99315068493150671</v>
      </c>
      <c r="E73" s="5">
        <f>((E25/(100-E$51))*100)/1000</f>
        <v>2.5021276595744681</v>
      </c>
      <c r="F73" s="5">
        <f>((F25/(100-F$51))*100)/1000</f>
        <v>0.17322834645669286</v>
      </c>
      <c r="G73" s="5">
        <f>((G25/(100-G$51))*100)/1000</f>
        <v>0.97826086956521707</v>
      </c>
      <c r="H73" s="5">
        <f t="shared" ref="H73:W73" si="48">((H25/(100-H$51))*100)/1000</f>
        <v>0</v>
      </c>
      <c r="I73" s="5">
        <f t="shared" si="48"/>
        <v>0</v>
      </c>
      <c r="J73" s="5">
        <f t="shared" si="48"/>
        <v>0</v>
      </c>
      <c r="K73" s="5">
        <f t="shared" si="48"/>
        <v>0</v>
      </c>
      <c r="L73" s="5">
        <f t="shared" si="48"/>
        <v>0</v>
      </c>
      <c r="M73" s="5">
        <f t="shared" si="48"/>
        <v>0</v>
      </c>
      <c r="N73" s="5">
        <f t="shared" si="48"/>
        <v>0</v>
      </c>
      <c r="O73" s="5">
        <f t="shared" si="48"/>
        <v>2.4652338811630847</v>
      </c>
      <c r="P73" s="5">
        <f t="shared" si="48"/>
        <v>0</v>
      </c>
      <c r="Q73" s="5">
        <f t="shared" si="48"/>
        <v>1.0332950631458095E-2</v>
      </c>
      <c r="R73" s="5">
        <f t="shared" si="48"/>
        <v>0.19047619047619035</v>
      </c>
      <c r="S73" s="5">
        <f t="shared" si="48"/>
        <v>0.27397260273972612</v>
      </c>
      <c r="T73" s="5">
        <f t="shared" si="48"/>
        <v>3.4482758620689669E-2</v>
      </c>
      <c r="U73" s="5">
        <f t="shared" si="48"/>
        <v>8.9552238805970137E-3</v>
      </c>
      <c r="V73" s="5">
        <f t="shared" si="48"/>
        <v>0.27272727272727265</v>
      </c>
      <c r="W73" s="5">
        <f t="shared" si="48"/>
        <v>2.4154589371980673E-2</v>
      </c>
    </row>
    <row r="74" spans="1:23" ht="15.75" thickBot="1" x14ac:dyDescent="0.3">
      <c r="A74" s="2" t="s">
        <v>26</v>
      </c>
      <c r="B74" s="5" t="s">
        <v>10</v>
      </c>
      <c r="C74" s="5">
        <f t="shared" si="38"/>
        <v>66.476733143399812</v>
      </c>
      <c r="D74" s="5">
        <f>(D26/(100-$D$51))*100</f>
        <v>1140.4109589041095</v>
      </c>
      <c r="E74" s="5">
        <f>(E26/(100-$E$51))*100</f>
        <v>825.531914893617</v>
      </c>
      <c r="F74" s="5">
        <f>(F26/(100-$F$51))*100</f>
        <v>1157.4803149606296</v>
      </c>
      <c r="G74" s="5">
        <f>(G26/(100-$G$51))*100</f>
        <v>69.56521739130433</v>
      </c>
      <c r="H74" s="5">
        <f>(H26/(100-$H$51))*100</f>
        <v>0</v>
      </c>
      <c r="I74" s="5">
        <f t="shared" si="39"/>
        <v>0</v>
      </c>
      <c r="J74" s="5">
        <f t="shared" si="40"/>
        <v>0</v>
      </c>
      <c r="K74" s="5">
        <f t="shared" si="41"/>
        <v>0</v>
      </c>
      <c r="L74" s="5">
        <f t="shared" si="42"/>
        <v>0</v>
      </c>
      <c r="M74" s="5">
        <f>(M26/(100-$M$51))*100</f>
        <v>0</v>
      </c>
      <c r="N74" s="5">
        <f>(N26/(100-$N$51))*100</f>
        <v>0</v>
      </c>
      <c r="O74" s="5">
        <f>(O26/(100-$O$51))*100</f>
        <v>33.712600084281505</v>
      </c>
      <c r="P74" s="5">
        <f t="shared" si="43"/>
        <v>0</v>
      </c>
      <c r="Q74" s="5">
        <f>(Q26/(100-$Q$51))*100</f>
        <v>0</v>
      </c>
      <c r="R74" s="5">
        <f>(R26/(100-$R$51))*100</f>
        <v>97.619047619047549</v>
      </c>
      <c r="S74" s="5">
        <f>(S26/(100-$S$51))*100</f>
        <v>0</v>
      </c>
      <c r="T74" s="5">
        <f>(T26/(100-$T$51))*100</f>
        <v>314.5593869731801</v>
      </c>
      <c r="U74" s="5">
        <f>(U26/(100-$U$51))*100</f>
        <v>136.41791044776119</v>
      </c>
      <c r="V74" s="5">
        <f t="shared" si="45"/>
        <v>0</v>
      </c>
      <c r="W74" s="5">
        <f t="shared" si="45"/>
        <v>5.845410628019323</v>
      </c>
    </row>
    <row r="75" spans="1:23" ht="15.75" thickBot="1" x14ac:dyDescent="0.3">
      <c r="A75" s="9" t="s">
        <v>73</v>
      </c>
      <c r="B75" s="10" t="s">
        <v>10</v>
      </c>
      <c r="C75" s="5">
        <f>((C27/(100-C$51))*100)/1000</f>
        <v>0</v>
      </c>
      <c r="D75" s="5">
        <f>((D27/(100-D$51))*100)/1000</f>
        <v>0.20308219178082187</v>
      </c>
      <c r="E75" s="5">
        <f>((E27/(100-E$51))*100)/1000</f>
        <v>7.0638297872340425E-2</v>
      </c>
      <c r="F75" s="5">
        <f t="shared" ref="F75:W75" si="49">((F27/(100-F$51))*100)/1000</f>
        <v>4.3700787401574799E-3</v>
      </c>
      <c r="G75" s="5">
        <f t="shared" si="49"/>
        <v>0</v>
      </c>
      <c r="H75" s="5">
        <f t="shared" si="49"/>
        <v>0</v>
      </c>
      <c r="I75" s="5">
        <f t="shared" si="49"/>
        <v>0</v>
      </c>
      <c r="J75" s="5">
        <f t="shared" si="49"/>
        <v>0</v>
      </c>
      <c r="K75" s="5">
        <f t="shared" si="49"/>
        <v>0</v>
      </c>
      <c r="L75" s="5">
        <f t="shared" si="49"/>
        <v>0</v>
      </c>
      <c r="M75" s="5">
        <f t="shared" si="49"/>
        <v>0</v>
      </c>
      <c r="N75" s="5">
        <f t="shared" si="49"/>
        <v>0</v>
      </c>
      <c r="O75" s="5">
        <f t="shared" si="49"/>
        <v>7.3746312684365794E-5</v>
      </c>
      <c r="P75" s="5">
        <f t="shared" si="49"/>
        <v>0</v>
      </c>
      <c r="Q75" s="5">
        <f t="shared" si="49"/>
        <v>0</v>
      </c>
      <c r="R75" s="5">
        <f t="shared" si="49"/>
        <v>0</v>
      </c>
      <c r="S75" s="5">
        <f t="shared" si="49"/>
        <v>0</v>
      </c>
      <c r="T75" s="5">
        <f t="shared" si="49"/>
        <v>8.0459770114942541E-4</v>
      </c>
      <c r="U75" s="5">
        <f t="shared" si="49"/>
        <v>1.8507462686567161E-3</v>
      </c>
      <c r="V75" s="5">
        <f t="shared" si="49"/>
        <v>2.7613636363636358E-2</v>
      </c>
      <c r="W75" s="5">
        <f t="shared" si="49"/>
        <v>0.30917874396135259</v>
      </c>
    </row>
    <row r="76" spans="1:23" ht="15.75" thickBot="1" x14ac:dyDescent="0.3">
      <c r="A76" s="2" t="s">
        <v>28</v>
      </c>
      <c r="B76" s="5" t="s">
        <v>29</v>
      </c>
      <c r="C76" s="5">
        <f t="shared" si="38"/>
        <v>16.88297984594281</v>
      </c>
      <c r="D76" s="5">
        <f t="shared" ref="D76:D94" si="50">(D28/(100-$D$51))*100</f>
        <v>57876.71232876712</v>
      </c>
      <c r="E76" s="5">
        <f t="shared" ref="E76:E93" si="51">(E28/(100-$E$51))*100</f>
        <v>47234.042553191488</v>
      </c>
      <c r="F76" s="5">
        <f t="shared" ref="F76:F93" si="52">(F28/(100-$F$51))*100</f>
        <v>2047.2440944881885</v>
      </c>
      <c r="G76" s="5">
        <f t="shared" ref="G76:G94" si="53">(G28/(100-$G$51))*100</f>
        <v>630.4347826086954</v>
      </c>
      <c r="H76" s="5">
        <f t="shared" ref="H76:H93" si="54">(H28/(100-$H$51))*100</f>
        <v>100000</v>
      </c>
      <c r="I76" s="5">
        <f t="shared" si="39"/>
        <v>0</v>
      </c>
      <c r="J76" s="5">
        <f t="shared" si="40"/>
        <v>0</v>
      </c>
      <c r="K76" s="5">
        <f t="shared" si="41"/>
        <v>0</v>
      </c>
      <c r="L76" s="5">
        <f t="shared" si="42"/>
        <v>0</v>
      </c>
      <c r="M76" s="5">
        <f t="shared" ref="M76:M93" si="55">(M28/(100-$M$51))*100</f>
        <v>0</v>
      </c>
      <c r="N76" s="5">
        <f t="shared" ref="N76:N93" si="56">(N28/(100-$N$51))*100</f>
        <v>0</v>
      </c>
      <c r="O76" s="5">
        <f t="shared" ref="O76:O93" si="57">(O28/(100-$O$51))*100</f>
        <v>0</v>
      </c>
      <c r="P76" s="5">
        <f t="shared" si="43"/>
        <v>0</v>
      </c>
      <c r="Q76" s="5">
        <f t="shared" ref="Q76:Q93" si="58">(Q28/(100-$Q$51))*100</f>
        <v>0</v>
      </c>
      <c r="R76" s="5">
        <f t="shared" ref="R76:R93" si="59">(R28/(100-$R$51))*100</f>
        <v>101309.52380952374</v>
      </c>
      <c r="S76" s="5">
        <f t="shared" ref="S76:S94" si="60">(S28/(100-$S$51))*100</f>
        <v>6712.3287671232902</v>
      </c>
      <c r="T76" s="5">
        <f t="shared" ref="T76:T94" si="61">(T28/(100-$T$51))*100</f>
        <v>114.94252873563219</v>
      </c>
      <c r="U76" s="5">
        <f t="shared" ref="U76:U93" si="62">(U28/(100-$U$51))*100</f>
        <v>232.8358208955224</v>
      </c>
      <c r="V76" s="5">
        <f t="shared" si="45"/>
        <v>113.6363636363636</v>
      </c>
      <c r="W76" s="5">
        <f t="shared" si="45"/>
        <v>1.5942028985507246</v>
      </c>
    </row>
    <row r="77" spans="1:23" ht="15.75" thickBot="1" x14ac:dyDescent="0.3">
      <c r="A77" s="2" t="s">
        <v>30</v>
      </c>
      <c r="B77" s="5" t="s">
        <v>10</v>
      </c>
      <c r="C77" s="5">
        <f t="shared" si="38"/>
        <v>2.3003060040097081</v>
      </c>
      <c r="D77" s="5">
        <f t="shared" si="50"/>
        <v>1.3013698630136985</v>
      </c>
      <c r="E77" s="5">
        <f t="shared" si="51"/>
        <v>2.978723404255319</v>
      </c>
      <c r="F77" s="5">
        <f t="shared" si="52"/>
        <v>4.0551181102362195</v>
      </c>
      <c r="G77" s="5">
        <f t="shared" si="53"/>
        <v>4.728260869565216</v>
      </c>
      <c r="H77" s="5">
        <f t="shared" si="54"/>
        <v>0</v>
      </c>
      <c r="I77" s="5">
        <f t="shared" si="39"/>
        <v>0</v>
      </c>
      <c r="J77" s="5">
        <f t="shared" si="40"/>
        <v>149</v>
      </c>
      <c r="K77" s="5">
        <f t="shared" si="41"/>
        <v>0</v>
      </c>
      <c r="L77" s="5">
        <f t="shared" si="42"/>
        <v>0</v>
      </c>
      <c r="M77" s="5">
        <f t="shared" si="55"/>
        <v>0</v>
      </c>
      <c r="N77" s="5">
        <f t="shared" si="56"/>
        <v>0</v>
      </c>
      <c r="O77" s="5">
        <f t="shared" si="57"/>
        <v>0</v>
      </c>
      <c r="P77" s="5">
        <f t="shared" si="43"/>
        <v>0</v>
      </c>
      <c r="Q77" s="5">
        <f t="shared" si="58"/>
        <v>0</v>
      </c>
      <c r="R77" s="5">
        <f t="shared" si="59"/>
        <v>12.61904761904761</v>
      </c>
      <c r="S77" s="5">
        <f t="shared" si="60"/>
        <v>0</v>
      </c>
      <c r="T77" s="5">
        <f t="shared" si="61"/>
        <v>2.1455938697318011</v>
      </c>
      <c r="U77" s="5">
        <f t="shared" si="62"/>
        <v>0.62686567164179108</v>
      </c>
      <c r="V77" s="5">
        <f t="shared" si="45"/>
        <v>0</v>
      </c>
      <c r="W77" s="5">
        <f t="shared" si="45"/>
        <v>0</v>
      </c>
    </row>
    <row r="78" spans="1:23" ht="15.75" thickBot="1" x14ac:dyDescent="0.3">
      <c r="A78" s="2" t="s">
        <v>31</v>
      </c>
      <c r="B78" s="5" t="s">
        <v>29</v>
      </c>
      <c r="C78" s="5">
        <f t="shared" si="38"/>
        <v>0</v>
      </c>
      <c r="D78" s="5">
        <f t="shared" si="50"/>
        <v>167.80821917808217</v>
      </c>
      <c r="E78" s="5">
        <f t="shared" si="51"/>
        <v>0</v>
      </c>
      <c r="F78" s="5">
        <f t="shared" si="52"/>
        <v>342.51968503937002</v>
      </c>
      <c r="G78" s="5">
        <f t="shared" si="53"/>
        <v>0</v>
      </c>
      <c r="H78" s="5">
        <f t="shared" si="54"/>
        <v>10000</v>
      </c>
      <c r="I78" s="5">
        <f t="shared" si="39"/>
        <v>0</v>
      </c>
      <c r="J78" s="5">
        <f t="shared" si="40"/>
        <v>0</v>
      </c>
      <c r="K78" s="5">
        <f t="shared" si="41"/>
        <v>0</v>
      </c>
      <c r="L78" s="5">
        <f t="shared" si="42"/>
        <v>0</v>
      </c>
      <c r="M78" s="5">
        <f t="shared" si="55"/>
        <v>0</v>
      </c>
      <c r="N78" s="5">
        <f t="shared" si="56"/>
        <v>0</v>
      </c>
      <c r="O78" s="5">
        <f t="shared" si="57"/>
        <v>0</v>
      </c>
      <c r="P78" s="5">
        <f t="shared" si="43"/>
        <v>0</v>
      </c>
      <c r="Q78" s="5">
        <f t="shared" si="58"/>
        <v>0</v>
      </c>
      <c r="R78" s="5">
        <f t="shared" si="59"/>
        <v>0</v>
      </c>
      <c r="S78" s="5">
        <f t="shared" si="60"/>
        <v>0</v>
      </c>
      <c r="T78" s="5">
        <f t="shared" si="61"/>
        <v>3.831417624521074</v>
      </c>
      <c r="U78" s="5">
        <f t="shared" si="62"/>
        <v>8.9552238805970141</v>
      </c>
      <c r="V78" s="5">
        <f t="shared" si="45"/>
        <v>0</v>
      </c>
      <c r="W78" s="5">
        <f t="shared" si="45"/>
        <v>0</v>
      </c>
    </row>
    <row r="79" spans="1:23" ht="15.75" thickBot="1" x14ac:dyDescent="0.3">
      <c r="A79" s="2" t="s">
        <v>32</v>
      </c>
      <c r="B79" s="5" t="s">
        <v>1</v>
      </c>
      <c r="C79" s="5">
        <f t="shared" si="38"/>
        <v>21.84235517568851</v>
      </c>
      <c r="D79" s="5">
        <f t="shared" si="50"/>
        <v>1.023972602739726</v>
      </c>
      <c r="E79" s="5">
        <f t="shared" si="51"/>
        <v>2.0212765957446805</v>
      </c>
      <c r="F79" s="5">
        <f t="shared" si="52"/>
        <v>4.6850393700787389</v>
      </c>
      <c r="G79" s="5">
        <f t="shared" si="53"/>
        <v>0.108695652173913</v>
      </c>
      <c r="H79" s="5">
        <f t="shared" si="54"/>
        <v>0.93500000000000005</v>
      </c>
      <c r="I79" s="5">
        <f t="shared" si="39"/>
        <v>1.54</v>
      </c>
      <c r="J79" s="5">
        <f t="shared" si="40"/>
        <v>54.79999999999999</v>
      </c>
      <c r="K79" s="5">
        <f t="shared" si="41"/>
        <v>0</v>
      </c>
      <c r="L79" s="5">
        <f t="shared" si="42"/>
        <v>0</v>
      </c>
      <c r="M79" s="5">
        <f t="shared" si="55"/>
        <v>0</v>
      </c>
      <c r="N79" s="5">
        <f t="shared" si="56"/>
        <v>0</v>
      </c>
      <c r="O79" s="5">
        <f t="shared" si="57"/>
        <v>1.7909818794774549E-2</v>
      </c>
      <c r="P79" s="5">
        <f t="shared" si="43"/>
        <v>0</v>
      </c>
      <c r="Q79" s="5">
        <f t="shared" si="58"/>
        <v>0.14695752009184845</v>
      </c>
      <c r="R79" s="5">
        <f t="shared" si="59"/>
        <v>2.3809523809523794E-2</v>
      </c>
      <c r="S79" s="5">
        <f t="shared" si="60"/>
        <v>0.86301369863013744</v>
      </c>
      <c r="T79" s="5">
        <f t="shared" si="61"/>
        <v>1.2222222222222225</v>
      </c>
      <c r="U79" s="5">
        <f t="shared" si="62"/>
        <v>9.2537313432835813</v>
      </c>
      <c r="V79" s="5">
        <f t="shared" si="45"/>
        <v>7.2348484848484826</v>
      </c>
      <c r="W79" s="5">
        <f t="shared" si="45"/>
        <v>1.188405797101449</v>
      </c>
    </row>
    <row r="80" spans="1:23" ht="15.75" thickBot="1" x14ac:dyDescent="0.3">
      <c r="A80" s="2" t="s">
        <v>33</v>
      </c>
      <c r="B80" s="5" t="s">
        <v>1</v>
      </c>
      <c r="C80" s="5">
        <f t="shared" si="38"/>
        <v>0.12662234884457108</v>
      </c>
      <c r="D80" s="5">
        <f t="shared" si="50"/>
        <v>5.4794520547945202E-2</v>
      </c>
      <c r="E80" s="5">
        <f t="shared" si="51"/>
        <v>5.106382978723404E-2</v>
      </c>
      <c r="F80" s="5">
        <f t="shared" si="52"/>
        <v>0.13779527559055116</v>
      </c>
      <c r="G80" s="5">
        <f t="shared" si="53"/>
        <v>2.1739130434782601E-2</v>
      </c>
      <c r="H80" s="5">
        <f t="shared" si="54"/>
        <v>0.93500000000000005</v>
      </c>
      <c r="I80" s="5">
        <f t="shared" si="39"/>
        <v>1.06</v>
      </c>
      <c r="J80" s="5">
        <f t="shared" si="40"/>
        <v>6.9</v>
      </c>
      <c r="K80" s="5">
        <f t="shared" si="41"/>
        <v>0</v>
      </c>
      <c r="L80" s="5">
        <f t="shared" si="42"/>
        <v>0</v>
      </c>
      <c r="M80" s="5">
        <f t="shared" si="55"/>
        <v>0</v>
      </c>
      <c r="N80" s="5">
        <f t="shared" si="56"/>
        <v>0</v>
      </c>
      <c r="O80" s="5">
        <f t="shared" si="57"/>
        <v>0</v>
      </c>
      <c r="P80" s="5">
        <f t="shared" si="43"/>
        <v>0</v>
      </c>
      <c r="Q80" s="5">
        <f t="shared" si="58"/>
        <v>3.0998851894374284E-2</v>
      </c>
      <c r="R80" s="5">
        <f t="shared" si="59"/>
        <v>3.5714285714285691E-2</v>
      </c>
      <c r="S80" s="5">
        <f t="shared" si="60"/>
        <v>1.4520547945205484</v>
      </c>
      <c r="T80" s="5">
        <f t="shared" si="61"/>
        <v>4.9808429118773957E-2</v>
      </c>
      <c r="U80" s="5">
        <f t="shared" si="62"/>
        <v>0.4835820895522388</v>
      </c>
      <c r="V80" s="5">
        <f t="shared" si="45"/>
        <v>0.26515151515151514</v>
      </c>
      <c r="W80" s="5">
        <f t="shared" si="45"/>
        <v>1.4492753623188406E-2</v>
      </c>
    </row>
    <row r="81" spans="1:23" ht="15.75" thickBot="1" x14ac:dyDescent="0.3">
      <c r="A81" s="2" t="s">
        <v>34</v>
      </c>
      <c r="B81" s="5" t="s">
        <v>1</v>
      </c>
      <c r="C81" s="5">
        <f t="shared" si="38"/>
        <v>0</v>
      </c>
      <c r="D81" s="5">
        <f t="shared" si="50"/>
        <v>0</v>
      </c>
      <c r="E81" s="5">
        <f t="shared" si="51"/>
        <v>0</v>
      </c>
      <c r="F81" s="5">
        <f t="shared" si="52"/>
        <v>1.9685039370078736E-2</v>
      </c>
      <c r="G81" s="5">
        <f t="shared" si="53"/>
        <v>2.1739130434782601E-2</v>
      </c>
      <c r="H81" s="5">
        <f t="shared" si="54"/>
        <v>6.9</v>
      </c>
      <c r="I81" s="5">
        <f t="shared" si="39"/>
        <v>13</v>
      </c>
      <c r="J81" s="5">
        <f t="shared" si="40"/>
        <v>0</v>
      </c>
      <c r="K81" s="5">
        <f t="shared" si="41"/>
        <v>0</v>
      </c>
      <c r="L81" s="5">
        <f t="shared" si="42"/>
        <v>0</v>
      </c>
      <c r="M81" s="5">
        <f t="shared" si="55"/>
        <v>0</v>
      </c>
      <c r="N81" s="5">
        <f t="shared" si="56"/>
        <v>0</v>
      </c>
      <c r="O81" s="5">
        <f t="shared" si="57"/>
        <v>0</v>
      </c>
      <c r="P81" s="5">
        <f t="shared" si="43"/>
        <v>0</v>
      </c>
      <c r="Q81" s="5">
        <f t="shared" si="58"/>
        <v>0</v>
      </c>
      <c r="R81" s="5">
        <f t="shared" si="59"/>
        <v>0</v>
      </c>
      <c r="S81" s="5">
        <f t="shared" si="60"/>
        <v>0</v>
      </c>
      <c r="T81" s="5">
        <f t="shared" si="61"/>
        <v>1.149425287356322E-2</v>
      </c>
      <c r="U81" s="5">
        <f t="shared" si="62"/>
        <v>1.1940298507462687E-2</v>
      </c>
      <c r="V81" s="5">
        <f t="shared" si="45"/>
        <v>0</v>
      </c>
      <c r="W81" s="5">
        <f t="shared" si="45"/>
        <v>0</v>
      </c>
    </row>
    <row r="82" spans="1:23" ht="15.75" thickBot="1" x14ac:dyDescent="0.3">
      <c r="A82" s="2" t="s">
        <v>35</v>
      </c>
      <c r="B82" s="5" t="s">
        <v>1</v>
      </c>
      <c r="C82" s="5">
        <f t="shared" si="38"/>
        <v>0</v>
      </c>
      <c r="D82" s="5">
        <f t="shared" si="50"/>
        <v>0</v>
      </c>
      <c r="E82" s="5">
        <f t="shared" si="51"/>
        <v>0</v>
      </c>
      <c r="F82" s="5">
        <f t="shared" si="52"/>
        <v>0.14960629921259838</v>
      </c>
      <c r="G82" s="5">
        <f t="shared" si="53"/>
        <v>0</v>
      </c>
      <c r="H82" s="5">
        <f t="shared" si="54"/>
        <v>11</v>
      </c>
      <c r="I82" s="5">
        <f t="shared" si="39"/>
        <v>18.2</v>
      </c>
      <c r="J82" s="5">
        <f t="shared" si="40"/>
        <v>0</v>
      </c>
      <c r="K82" s="5">
        <f t="shared" si="41"/>
        <v>0</v>
      </c>
      <c r="L82" s="5">
        <f t="shared" si="42"/>
        <v>0</v>
      </c>
      <c r="M82" s="5">
        <f t="shared" si="55"/>
        <v>0</v>
      </c>
      <c r="N82" s="5">
        <f t="shared" si="56"/>
        <v>0</v>
      </c>
      <c r="O82" s="5">
        <f t="shared" si="57"/>
        <v>0</v>
      </c>
      <c r="P82" s="5">
        <f t="shared" si="43"/>
        <v>0</v>
      </c>
      <c r="Q82" s="5">
        <f t="shared" si="58"/>
        <v>0</v>
      </c>
      <c r="R82" s="5">
        <f t="shared" si="59"/>
        <v>0</v>
      </c>
      <c r="S82" s="5">
        <f t="shared" si="60"/>
        <v>0</v>
      </c>
      <c r="T82" s="5">
        <f t="shared" si="61"/>
        <v>1.5325670498084296E-2</v>
      </c>
      <c r="U82" s="5">
        <f t="shared" si="62"/>
        <v>2.0895522388059702E-2</v>
      </c>
      <c r="V82" s="5">
        <f t="shared" si="45"/>
        <v>0</v>
      </c>
      <c r="W82" s="5">
        <f t="shared" si="45"/>
        <v>0</v>
      </c>
    </row>
    <row r="83" spans="1:23" ht="15.75" thickBot="1" x14ac:dyDescent="0.3">
      <c r="A83" s="2" t="s">
        <v>36</v>
      </c>
      <c r="B83" s="5" t="s">
        <v>1</v>
      </c>
      <c r="C83" s="5">
        <f t="shared" si="38"/>
        <v>0.6077872744539411</v>
      </c>
      <c r="D83" s="5">
        <f t="shared" si="50"/>
        <v>0.90068493150684925</v>
      </c>
      <c r="E83" s="5">
        <f t="shared" si="51"/>
        <v>0.74893617021276593</v>
      </c>
      <c r="F83" s="5">
        <f t="shared" si="52"/>
        <v>0.60236220472440938</v>
      </c>
      <c r="G83" s="5">
        <f t="shared" si="53"/>
        <v>0.26086956521739124</v>
      </c>
      <c r="H83" s="5">
        <f t="shared" si="54"/>
        <v>0</v>
      </c>
      <c r="I83" s="5">
        <f t="shared" si="39"/>
        <v>0</v>
      </c>
      <c r="J83" s="5">
        <f t="shared" si="40"/>
        <v>0</v>
      </c>
      <c r="K83" s="5">
        <f t="shared" si="41"/>
        <v>0</v>
      </c>
      <c r="L83" s="5">
        <f t="shared" si="42"/>
        <v>0</v>
      </c>
      <c r="M83" s="5">
        <f t="shared" si="55"/>
        <v>0</v>
      </c>
      <c r="N83" s="5">
        <f t="shared" si="56"/>
        <v>0</v>
      </c>
      <c r="O83" s="5">
        <f t="shared" si="57"/>
        <v>0.5689001264222503</v>
      </c>
      <c r="P83" s="5">
        <f t="shared" si="43"/>
        <v>0</v>
      </c>
      <c r="Q83" s="5">
        <f t="shared" si="58"/>
        <v>8.8404133180252586E-2</v>
      </c>
      <c r="R83" s="5">
        <f t="shared" si="59"/>
        <v>0.14285714285714277</v>
      </c>
      <c r="S83" s="5">
        <f t="shared" si="60"/>
        <v>0.32876712328767138</v>
      </c>
      <c r="T83" s="5">
        <f t="shared" si="61"/>
        <v>1.0842911877394639</v>
      </c>
      <c r="U83" s="5">
        <f t="shared" si="62"/>
        <v>0.4985074626865672</v>
      </c>
      <c r="V83" s="5">
        <f t="shared" si="45"/>
        <v>0.75378787878787867</v>
      </c>
      <c r="W83" s="5">
        <f t="shared" si="45"/>
        <v>0</v>
      </c>
    </row>
    <row r="84" spans="1:23" ht="15.75" thickBot="1" x14ac:dyDescent="0.3">
      <c r="A84" s="2" t="s">
        <v>37</v>
      </c>
      <c r="B84" s="5" t="s">
        <v>1</v>
      </c>
      <c r="C84" s="5">
        <f t="shared" si="38"/>
        <v>1.0530758678906829</v>
      </c>
      <c r="D84" s="5">
        <f t="shared" si="50"/>
        <v>2.9760273972602738</v>
      </c>
      <c r="E84" s="5">
        <f t="shared" si="51"/>
        <v>3.0851063829787235</v>
      </c>
      <c r="F84" s="5">
        <f t="shared" si="52"/>
        <v>2.3779527559055111</v>
      </c>
      <c r="G84" s="5">
        <f t="shared" si="53"/>
        <v>0.29891304347826081</v>
      </c>
      <c r="H84" s="5">
        <f t="shared" si="54"/>
        <v>0</v>
      </c>
      <c r="I84" s="5">
        <f t="shared" si="39"/>
        <v>0</v>
      </c>
      <c r="J84" s="5">
        <f t="shared" si="40"/>
        <v>0</v>
      </c>
      <c r="K84" s="5">
        <f t="shared" si="41"/>
        <v>0</v>
      </c>
      <c r="L84" s="5">
        <f t="shared" si="42"/>
        <v>0</v>
      </c>
      <c r="M84" s="5">
        <f t="shared" si="55"/>
        <v>0</v>
      </c>
      <c r="N84" s="5">
        <f t="shared" si="56"/>
        <v>0</v>
      </c>
      <c r="O84" s="5">
        <f t="shared" si="57"/>
        <v>2.0965023177412556</v>
      </c>
      <c r="P84" s="5">
        <f t="shared" si="43"/>
        <v>0</v>
      </c>
      <c r="Q84" s="5">
        <f t="shared" si="58"/>
        <v>0.27095292766934559</v>
      </c>
      <c r="R84" s="5">
        <f t="shared" si="59"/>
        <v>0.34523809523809501</v>
      </c>
      <c r="S84" s="5">
        <f t="shared" si="60"/>
        <v>0.90410958904109628</v>
      </c>
      <c r="T84" s="5">
        <f t="shared" si="61"/>
        <v>3.8697318007662842</v>
      </c>
      <c r="U84" s="5">
        <f t="shared" si="62"/>
        <v>2.1940298507462686</v>
      </c>
      <c r="V84" s="5">
        <f t="shared" si="45"/>
        <v>2.6666666666666656</v>
      </c>
      <c r="W84" s="5">
        <f t="shared" si="45"/>
        <v>0</v>
      </c>
    </row>
    <row r="85" spans="1:23" ht="15.75" thickBot="1" x14ac:dyDescent="0.3">
      <c r="A85" s="2" t="s">
        <v>38</v>
      </c>
      <c r="B85" s="5" t="s">
        <v>1</v>
      </c>
      <c r="C85" s="5">
        <f t="shared" si="38"/>
        <v>1.3506383876754247</v>
      </c>
      <c r="D85" s="5">
        <f t="shared" si="50"/>
        <v>3.3116438356164379</v>
      </c>
      <c r="E85" s="5">
        <f t="shared" si="51"/>
        <v>3.4595744680851062</v>
      </c>
      <c r="F85" s="5">
        <f t="shared" si="52"/>
        <v>2.7007874015748028</v>
      </c>
      <c r="G85" s="5">
        <f t="shared" si="53"/>
        <v>0.41304347826086946</v>
      </c>
      <c r="H85" s="5">
        <f t="shared" si="54"/>
        <v>0</v>
      </c>
      <c r="I85" s="5">
        <f t="shared" si="39"/>
        <v>0</v>
      </c>
      <c r="J85" s="5">
        <f t="shared" si="40"/>
        <v>0</v>
      </c>
      <c r="K85" s="5">
        <f t="shared" si="41"/>
        <v>0</v>
      </c>
      <c r="L85" s="5">
        <f t="shared" si="42"/>
        <v>0</v>
      </c>
      <c r="M85" s="5">
        <f t="shared" si="55"/>
        <v>0</v>
      </c>
      <c r="N85" s="5">
        <f t="shared" si="56"/>
        <v>0</v>
      </c>
      <c r="O85" s="5">
        <f t="shared" si="57"/>
        <v>1.9911504424778761</v>
      </c>
      <c r="P85" s="5">
        <f t="shared" si="43"/>
        <v>0</v>
      </c>
      <c r="Q85" s="5">
        <f t="shared" si="58"/>
        <v>0.32721010332950634</v>
      </c>
      <c r="R85" s="5">
        <f t="shared" si="59"/>
        <v>0.36904761904761879</v>
      </c>
      <c r="S85" s="5">
        <f t="shared" si="60"/>
        <v>1.342465753424658</v>
      </c>
      <c r="T85" s="5">
        <f t="shared" si="61"/>
        <v>4.2145593869731819</v>
      </c>
      <c r="U85" s="5">
        <f t="shared" si="62"/>
        <v>2.1820895522388062</v>
      </c>
      <c r="V85" s="5">
        <f t="shared" si="45"/>
        <v>3.1553030303030298</v>
      </c>
      <c r="W85" s="5">
        <f t="shared" si="45"/>
        <v>0</v>
      </c>
    </row>
    <row r="86" spans="1:23" ht="15.75" thickBot="1" x14ac:dyDescent="0.3">
      <c r="A86" s="2" t="s">
        <v>39</v>
      </c>
      <c r="B86" s="5" t="s">
        <v>1</v>
      </c>
      <c r="C86" s="5">
        <f t="shared" si="38"/>
        <v>2.5535507016988501</v>
      </c>
      <c r="D86" s="5">
        <f t="shared" si="50"/>
        <v>6.5410958904109586</v>
      </c>
      <c r="E86" s="5">
        <f t="shared" si="51"/>
        <v>6.4255319148936172</v>
      </c>
      <c r="F86" s="5">
        <f t="shared" si="52"/>
        <v>4.2519685039370074</v>
      </c>
      <c r="G86" s="5">
        <f t="shared" si="53"/>
        <v>0.45108695652173902</v>
      </c>
      <c r="H86" s="5">
        <f t="shared" si="54"/>
        <v>0</v>
      </c>
      <c r="I86" s="5">
        <f t="shared" si="39"/>
        <v>0</v>
      </c>
      <c r="J86" s="5">
        <f t="shared" si="40"/>
        <v>0</v>
      </c>
      <c r="K86" s="5">
        <f t="shared" si="41"/>
        <v>0</v>
      </c>
      <c r="L86" s="5">
        <f t="shared" si="42"/>
        <v>0</v>
      </c>
      <c r="M86" s="5">
        <f t="shared" si="55"/>
        <v>0</v>
      </c>
      <c r="N86" s="5">
        <f t="shared" si="56"/>
        <v>0</v>
      </c>
      <c r="O86" s="5">
        <f t="shared" si="57"/>
        <v>3.0762747576906868</v>
      </c>
      <c r="P86" s="5">
        <f t="shared" si="43"/>
        <v>0</v>
      </c>
      <c r="Q86" s="5">
        <f t="shared" si="58"/>
        <v>0.62686567164179108</v>
      </c>
      <c r="R86" s="5">
        <f t="shared" si="59"/>
        <v>0.54761904761904723</v>
      </c>
      <c r="S86" s="5">
        <f t="shared" si="60"/>
        <v>2.1780821917808226</v>
      </c>
      <c r="T86" s="5">
        <f t="shared" si="61"/>
        <v>7.1264367816091969</v>
      </c>
      <c r="U86" s="5">
        <f t="shared" si="62"/>
        <v>3.9402985074626868</v>
      </c>
      <c r="V86" s="5">
        <f t="shared" si="45"/>
        <v>5.1515151515151505</v>
      </c>
      <c r="W86" s="5">
        <f t="shared" si="45"/>
        <v>0</v>
      </c>
    </row>
    <row r="87" spans="1:23" ht="15.75" thickBot="1" x14ac:dyDescent="0.3">
      <c r="A87" s="2" t="s">
        <v>40</v>
      </c>
      <c r="B87" s="5" t="s">
        <v>1</v>
      </c>
      <c r="C87" s="5">
        <f t="shared" si="38"/>
        <v>1.3084309380605679</v>
      </c>
      <c r="D87" s="5">
        <f t="shared" si="50"/>
        <v>5.5136986301369859</v>
      </c>
      <c r="E87" s="5">
        <f t="shared" si="51"/>
        <v>5.6595744680851068</v>
      </c>
      <c r="F87" s="5">
        <f t="shared" si="52"/>
        <v>3.5590551181102352</v>
      </c>
      <c r="G87" s="5">
        <f t="shared" si="53"/>
        <v>0.44565217391304335</v>
      </c>
      <c r="H87" s="5">
        <f t="shared" si="54"/>
        <v>0</v>
      </c>
      <c r="I87" s="5">
        <f t="shared" si="39"/>
        <v>0</v>
      </c>
      <c r="J87" s="5">
        <f t="shared" si="40"/>
        <v>0</v>
      </c>
      <c r="K87" s="5">
        <f t="shared" si="41"/>
        <v>0</v>
      </c>
      <c r="L87" s="5">
        <f t="shared" si="42"/>
        <v>0</v>
      </c>
      <c r="M87" s="5">
        <f t="shared" si="55"/>
        <v>0</v>
      </c>
      <c r="N87" s="5">
        <f t="shared" si="56"/>
        <v>0</v>
      </c>
      <c r="O87" s="5">
        <f t="shared" si="57"/>
        <v>3.4555415086388535</v>
      </c>
      <c r="P87" s="5">
        <f t="shared" si="43"/>
        <v>0</v>
      </c>
      <c r="Q87" s="5">
        <f t="shared" si="58"/>
        <v>0.27439724454649828</v>
      </c>
      <c r="R87" s="5">
        <f t="shared" si="59"/>
        <v>0.64285714285714246</v>
      </c>
      <c r="S87" s="5">
        <f t="shared" si="60"/>
        <v>2.0684931506849322</v>
      </c>
      <c r="T87" s="5">
        <f t="shared" si="61"/>
        <v>8.2758620689655196</v>
      </c>
      <c r="U87" s="5">
        <f t="shared" si="62"/>
        <v>4.3283582089552235</v>
      </c>
      <c r="V87" s="5">
        <f t="shared" si="45"/>
        <v>4.924242424242423</v>
      </c>
      <c r="W87" s="5">
        <f t="shared" si="45"/>
        <v>0</v>
      </c>
    </row>
    <row r="88" spans="1:23" ht="15.75" thickBot="1" x14ac:dyDescent="0.3">
      <c r="A88" s="2" t="s">
        <v>41</v>
      </c>
      <c r="B88" s="5" t="s">
        <v>1</v>
      </c>
      <c r="C88" s="5">
        <f t="shared" si="38"/>
        <v>0.63627730294396956</v>
      </c>
      <c r="D88" s="5">
        <f t="shared" si="50"/>
        <v>1.8595890410958902</v>
      </c>
      <c r="E88" s="5">
        <f t="shared" si="51"/>
        <v>1.8382978723404255</v>
      </c>
      <c r="F88" s="5">
        <f t="shared" si="52"/>
        <v>1.5433070866141729</v>
      </c>
      <c r="G88" s="5">
        <f t="shared" si="53"/>
        <v>0.13586956521739127</v>
      </c>
      <c r="H88" s="5">
        <f t="shared" si="54"/>
        <v>0</v>
      </c>
      <c r="I88" s="5">
        <f t="shared" si="39"/>
        <v>0</v>
      </c>
      <c r="J88" s="5">
        <f t="shared" si="40"/>
        <v>0</v>
      </c>
      <c r="K88" s="5">
        <f t="shared" si="41"/>
        <v>0</v>
      </c>
      <c r="L88" s="5">
        <f t="shared" si="42"/>
        <v>0</v>
      </c>
      <c r="M88" s="5">
        <f t="shared" si="55"/>
        <v>0</v>
      </c>
      <c r="N88" s="5">
        <f t="shared" si="56"/>
        <v>0</v>
      </c>
      <c r="O88" s="5">
        <f t="shared" si="57"/>
        <v>0.62157606405394006</v>
      </c>
      <c r="P88" s="5">
        <f t="shared" si="43"/>
        <v>0</v>
      </c>
      <c r="Q88" s="5">
        <f t="shared" si="58"/>
        <v>0.17795637198622274</v>
      </c>
      <c r="R88" s="5">
        <f t="shared" si="59"/>
        <v>0.13095238095238085</v>
      </c>
      <c r="S88" s="5">
        <f t="shared" si="60"/>
        <v>0.534246575342466</v>
      </c>
      <c r="T88" s="5">
        <f t="shared" si="61"/>
        <v>2.2413793103448278</v>
      </c>
      <c r="U88" s="5">
        <f t="shared" si="62"/>
        <v>1.3074626865671644</v>
      </c>
      <c r="V88" s="5">
        <f t="shared" si="45"/>
        <v>1.4242424242424239</v>
      </c>
      <c r="W88" s="5">
        <f t="shared" si="45"/>
        <v>0</v>
      </c>
    </row>
    <row r="89" spans="1:23" ht="15.75" thickBot="1" x14ac:dyDescent="0.3">
      <c r="A89" s="2" t="s">
        <v>42</v>
      </c>
      <c r="B89" s="5" t="s">
        <v>1</v>
      </c>
      <c r="C89" s="5">
        <f t="shared" si="38"/>
        <v>0.35032183180331328</v>
      </c>
      <c r="D89" s="5">
        <f t="shared" si="50"/>
        <v>1.2876712328767121</v>
      </c>
      <c r="E89" s="5">
        <f t="shared" si="51"/>
        <v>1.1574468085106382</v>
      </c>
      <c r="F89" s="5">
        <f t="shared" si="52"/>
        <v>1.1496062992125982</v>
      </c>
      <c r="G89" s="5">
        <f t="shared" si="53"/>
        <v>0.53260869565217372</v>
      </c>
      <c r="H89" s="5">
        <f t="shared" si="54"/>
        <v>0</v>
      </c>
      <c r="I89" s="5">
        <f t="shared" si="39"/>
        <v>0</v>
      </c>
      <c r="J89" s="5">
        <f t="shared" si="40"/>
        <v>0</v>
      </c>
      <c r="K89" s="5">
        <f t="shared" si="41"/>
        <v>0</v>
      </c>
      <c r="L89" s="5">
        <f t="shared" si="42"/>
        <v>0</v>
      </c>
      <c r="M89" s="5">
        <f t="shared" si="55"/>
        <v>0</v>
      </c>
      <c r="N89" s="5">
        <f t="shared" si="56"/>
        <v>0</v>
      </c>
      <c r="O89" s="5">
        <f t="shared" si="57"/>
        <v>0.52675937631689851</v>
      </c>
      <c r="P89" s="5">
        <f t="shared" si="43"/>
        <v>0</v>
      </c>
      <c r="Q89" s="5">
        <f t="shared" si="58"/>
        <v>0.15499425947187143</v>
      </c>
      <c r="R89" s="5">
        <f t="shared" si="59"/>
        <v>3.5714285714285691E-2</v>
      </c>
      <c r="S89" s="5">
        <f t="shared" si="60"/>
        <v>0.39726027397260288</v>
      </c>
      <c r="T89" s="5">
        <f t="shared" si="61"/>
        <v>0.90421455938697326</v>
      </c>
      <c r="U89" s="5">
        <f t="shared" si="62"/>
        <v>0.54626865671641789</v>
      </c>
      <c r="V89" s="5">
        <f t="shared" si="45"/>
        <v>0.79924242424242398</v>
      </c>
      <c r="W89" s="5">
        <f t="shared" si="45"/>
        <v>0</v>
      </c>
    </row>
    <row r="90" spans="1:23" ht="15.75" thickBot="1" x14ac:dyDescent="0.3">
      <c r="A90" s="2" t="s">
        <v>43</v>
      </c>
      <c r="B90" s="5" t="s">
        <v>1</v>
      </c>
      <c r="C90" s="5">
        <f t="shared" si="38"/>
        <v>1.8254721958425664</v>
      </c>
      <c r="D90" s="5">
        <f t="shared" si="50"/>
        <v>3.6986301369863015</v>
      </c>
      <c r="E90" s="5">
        <f t="shared" si="51"/>
        <v>3.506382978723404</v>
      </c>
      <c r="F90" s="5">
        <f t="shared" si="52"/>
        <v>2.6299212598425195</v>
      </c>
      <c r="G90" s="5">
        <f t="shared" si="53"/>
        <v>0.23369565217391297</v>
      </c>
      <c r="H90" s="5">
        <f t="shared" si="54"/>
        <v>0</v>
      </c>
      <c r="I90" s="5">
        <f t="shared" si="39"/>
        <v>0</v>
      </c>
      <c r="J90" s="5">
        <f t="shared" si="40"/>
        <v>0</v>
      </c>
      <c r="K90" s="5">
        <f t="shared" si="41"/>
        <v>0</v>
      </c>
      <c r="L90" s="5">
        <f t="shared" si="42"/>
        <v>0</v>
      </c>
      <c r="M90" s="5">
        <f t="shared" si="55"/>
        <v>0</v>
      </c>
      <c r="N90" s="5">
        <f t="shared" si="56"/>
        <v>0</v>
      </c>
      <c r="O90" s="5">
        <f t="shared" si="57"/>
        <v>1.8436578171091444</v>
      </c>
      <c r="P90" s="5">
        <f t="shared" si="43"/>
        <v>0</v>
      </c>
      <c r="Q90" s="5">
        <f t="shared" si="58"/>
        <v>0.40528128587830087</v>
      </c>
      <c r="R90" s="5">
        <f t="shared" si="59"/>
        <v>0.38095238095238071</v>
      </c>
      <c r="S90" s="5">
        <f t="shared" si="60"/>
        <v>1.3150684931506855</v>
      </c>
      <c r="T90" s="5">
        <f t="shared" si="61"/>
        <v>3.478927203065135</v>
      </c>
      <c r="U90" s="5">
        <f t="shared" si="62"/>
        <v>1.8865671641791044</v>
      </c>
      <c r="V90" s="5">
        <f t="shared" si="45"/>
        <v>2.6363636363636358</v>
      </c>
      <c r="W90" s="5">
        <f t="shared" si="45"/>
        <v>0</v>
      </c>
    </row>
    <row r="91" spans="1:23" ht="15.75" thickBot="1" x14ac:dyDescent="0.3">
      <c r="A91" s="2" t="s">
        <v>44</v>
      </c>
      <c r="B91" s="5" t="s">
        <v>1</v>
      </c>
      <c r="C91" s="5">
        <f t="shared" si="38"/>
        <v>1.150153002004854</v>
      </c>
      <c r="D91" s="5">
        <f t="shared" si="50"/>
        <v>2.7636986301369864</v>
      </c>
      <c r="E91" s="5">
        <f t="shared" si="51"/>
        <v>2.7787234042553193</v>
      </c>
      <c r="F91" s="5">
        <f t="shared" si="52"/>
        <v>2.0196850393700783</v>
      </c>
      <c r="G91" s="5">
        <f t="shared" si="53"/>
        <v>0.14130434782608692</v>
      </c>
      <c r="H91" s="5">
        <f t="shared" si="54"/>
        <v>0</v>
      </c>
      <c r="I91" s="5">
        <f t="shared" si="39"/>
        <v>0</v>
      </c>
      <c r="J91" s="5">
        <f t="shared" si="40"/>
        <v>0</v>
      </c>
      <c r="K91" s="5">
        <f t="shared" si="41"/>
        <v>0</v>
      </c>
      <c r="L91" s="5">
        <f t="shared" si="42"/>
        <v>0</v>
      </c>
      <c r="M91" s="5">
        <f t="shared" si="55"/>
        <v>0</v>
      </c>
      <c r="N91" s="5">
        <f t="shared" si="56"/>
        <v>0</v>
      </c>
      <c r="O91" s="5">
        <f t="shared" si="57"/>
        <v>1.1904761904761905</v>
      </c>
      <c r="P91" s="5">
        <f t="shared" si="43"/>
        <v>0</v>
      </c>
      <c r="Q91" s="5">
        <f t="shared" si="58"/>
        <v>0.2537313432835821</v>
      </c>
      <c r="R91" s="5">
        <f t="shared" si="59"/>
        <v>0.49999999999999967</v>
      </c>
      <c r="S91" s="5">
        <f t="shared" si="60"/>
        <v>1.0000000000000004</v>
      </c>
      <c r="T91" s="5">
        <f t="shared" si="61"/>
        <v>3.1034482758620698</v>
      </c>
      <c r="U91" s="5">
        <f t="shared" si="62"/>
        <v>1.7283582089552236</v>
      </c>
      <c r="V91" s="5">
        <f t="shared" si="45"/>
        <v>2.1098484848484844</v>
      </c>
      <c r="W91" s="5">
        <f t="shared" si="45"/>
        <v>0</v>
      </c>
    </row>
    <row r="92" spans="1:23" ht="15.75" thickBot="1" x14ac:dyDescent="0.3">
      <c r="A92" s="2" t="s">
        <v>45</v>
      </c>
      <c r="B92" s="5" t="s">
        <v>1</v>
      </c>
      <c r="C92" s="5">
        <f t="shared" si="38"/>
        <v>1.6671942597868523</v>
      </c>
      <c r="D92" s="5">
        <f t="shared" si="50"/>
        <v>4.3150684931506849</v>
      </c>
      <c r="E92" s="5">
        <f t="shared" si="51"/>
        <v>4.2468085106382985</v>
      </c>
      <c r="F92" s="5">
        <f t="shared" si="52"/>
        <v>3.0196850393700783</v>
      </c>
      <c r="G92" s="5">
        <f t="shared" si="53"/>
        <v>0.39130434782608681</v>
      </c>
      <c r="H92" s="5">
        <f t="shared" si="54"/>
        <v>0</v>
      </c>
      <c r="I92" s="5">
        <f t="shared" si="39"/>
        <v>0</v>
      </c>
      <c r="J92" s="5">
        <f t="shared" si="40"/>
        <v>0</v>
      </c>
      <c r="K92" s="5">
        <f t="shared" si="41"/>
        <v>0</v>
      </c>
      <c r="L92" s="5">
        <f t="shared" si="42"/>
        <v>0</v>
      </c>
      <c r="M92" s="5">
        <f t="shared" si="55"/>
        <v>0</v>
      </c>
      <c r="N92" s="5">
        <f t="shared" si="56"/>
        <v>0</v>
      </c>
      <c r="O92" s="5">
        <f t="shared" si="57"/>
        <v>2.4336283185840708</v>
      </c>
      <c r="P92" s="5">
        <f t="shared" si="43"/>
        <v>0</v>
      </c>
      <c r="Q92" s="5">
        <f t="shared" si="58"/>
        <v>0.46268656716417916</v>
      </c>
      <c r="R92" s="5">
        <f t="shared" si="59"/>
        <v>0.41666666666666641</v>
      </c>
      <c r="S92" s="5">
        <f t="shared" si="60"/>
        <v>1.6849315068493156</v>
      </c>
      <c r="T92" s="5">
        <f t="shared" si="61"/>
        <v>4.4444444444444455</v>
      </c>
      <c r="U92" s="5">
        <f t="shared" si="62"/>
        <v>2.2805970149253731</v>
      </c>
      <c r="V92" s="5">
        <f t="shared" si="45"/>
        <v>3.3333333333333326</v>
      </c>
      <c r="W92" s="5">
        <f t="shared" si="45"/>
        <v>0</v>
      </c>
    </row>
    <row r="93" spans="1:23" ht="15.75" thickBot="1" x14ac:dyDescent="0.3">
      <c r="A93" s="2" t="s">
        <v>46</v>
      </c>
      <c r="B93" s="5" t="s">
        <v>1</v>
      </c>
      <c r="C93" s="5">
        <f t="shared" si="38"/>
        <v>5.6452463859871269</v>
      </c>
      <c r="D93" s="5">
        <f t="shared" si="50"/>
        <v>4.2465753424657526</v>
      </c>
      <c r="E93" s="5">
        <f t="shared" si="51"/>
        <v>4.6382978723404262</v>
      </c>
      <c r="F93" s="5">
        <f t="shared" si="52"/>
        <v>2.9724409448818894</v>
      </c>
      <c r="G93" s="5">
        <f t="shared" si="53"/>
        <v>0.35326086956521729</v>
      </c>
      <c r="H93" s="5">
        <f t="shared" si="54"/>
        <v>0</v>
      </c>
      <c r="I93" s="5">
        <f t="shared" si="39"/>
        <v>0</v>
      </c>
      <c r="J93" s="5">
        <f t="shared" si="40"/>
        <v>0</v>
      </c>
      <c r="K93" s="5">
        <f t="shared" si="41"/>
        <v>0</v>
      </c>
      <c r="L93" s="5">
        <f t="shared" si="42"/>
        <v>0</v>
      </c>
      <c r="M93" s="5">
        <f t="shared" si="55"/>
        <v>0</v>
      </c>
      <c r="N93" s="5">
        <f t="shared" si="56"/>
        <v>0</v>
      </c>
      <c r="O93" s="5">
        <f t="shared" si="57"/>
        <v>2.1386430678466075</v>
      </c>
      <c r="P93" s="5">
        <f t="shared" si="43"/>
        <v>0</v>
      </c>
      <c r="Q93" s="5">
        <f t="shared" si="58"/>
        <v>0.63260619977037891</v>
      </c>
      <c r="R93" s="5">
        <f t="shared" si="59"/>
        <v>0.64285714285714246</v>
      </c>
      <c r="S93" s="5">
        <f t="shared" si="60"/>
        <v>1.5753424657534254</v>
      </c>
      <c r="T93" s="5">
        <f t="shared" si="61"/>
        <v>5.8237547892720318</v>
      </c>
      <c r="U93" s="5">
        <f t="shared" si="62"/>
        <v>3.4626865671641789</v>
      </c>
      <c r="V93" s="5">
        <f t="shared" si="45"/>
        <v>3.7765151515151509</v>
      </c>
      <c r="W93" s="5">
        <f t="shared" si="45"/>
        <v>0</v>
      </c>
    </row>
    <row r="94" spans="1:23" ht="15.75" thickBot="1" x14ac:dyDescent="0.3">
      <c r="C94" s="5">
        <f t="shared" si="38"/>
        <v>0</v>
      </c>
      <c r="D94" s="5">
        <f t="shared" si="50"/>
        <v>0</v>
      </c>
      <c r="G94" s="5">
        <f t="shared" si="53"/>
        <v>0</v>
      </c>
      <c r="S94" s="5">
        <f t="shared" si="60"/>
        <v>0</v>
      </c>
      <c r="T94" s="5">
        <f t="shared" si="61"/>
        <v>0</v>
      </c>
      <c r="V94" s="5">
        <f t="shared" si="4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E815-7468-4A59-BC76-5C45A05FFACB}">
  <dimension ref="A1:AE95"/>
  <sheetViews>
    <sheetView topLeftCell="A34" workbookViewId="0">
      <selection activeCell="A50" sqref="A50:XFD95"/>
    </sheetView>
  </sheetViews>
  <sheetFormatPr defaultRowHeight="15" x14ac:dyDescent="0.25"/>
  <cols>
    <col min="1" max="1" width="19.28515625" customWidth="1"/>
    <col min="2" max="2" width="16.5703125" style="17" customWidth="1"/>
    <col min="3" max="3" width="17.28515625" style="17" customWidth="1"/>
    <col min="4" max="4" width="16.28515625" style="17" customWidth="1"/>
    <col min="5" max="5" width="17.5703125" style="17" customWidth="1"/>
    <col min="6" max="6" width="22.7109375" style="17" customWidth="1"/>
    <col min="7" max="7" width="16.5703125" style="17" customWidth="1"/>
    <col min="8" max="8" width="15.85546875" style="17" customWidth="1"/>
    <col min="9" max="9" width="18.7109375" style="17" customWidth="1"/>
    <col min="10" max="10" width="15.42578125" style="17" customWidth="1"/>
    <col min="11" max="11" width="24.140625" style="17" customWidth="1"/>
    <col min="12" max="12" width="12.7109375" style="17" customWidth="1"/>
    <col min="13" max="13" width="17.7109375" style="28" customWidth="1"/>
    <col min="14" max="14" width="17.85546875" style="17" customWidth="1"/>
    <col min="15" max="15" width="14.28515625" style="17" customWidth="1"/>
    <col min="16" max="17" width="16.140625" style="17" customWidth="1"/>
    <col min="18" max="18" width="20.7109375" style="35" customWidth="1"/>
    <col min="19" max="19" width="17.5703125" style="35" customWidth="1"/>
    <col min="20" max="20" width="23.85546875" style="17" customWidth="1"/>
    <col min="21" max="21" width="19.42578125" style="35" customWidth="1"/>
    <col min="22" max="22" width="18.7109375" style="17" customWidth="1"/>
    <col min="23" max="23" width="22.5703125" style="17" customWidth="1"/>
    <col min="24" max="24" width="17.85546875" style="35" customWidth="1"/>
    <col min="25" max="25" width="18" style="35" customWidth="1"/>
    <col min="26" max="26" width="22.5703125" style="35" customWidth="1"/>
  </cols>
  <sheetData>
    <row r="1" spans="1:31" ht="15.75" thickBot="1" x14ac:dyDescent="0.3">
      <c r="C1" s="17" t="s">
        <v>59</v>
      </c>
      <c r="D1" s="17" t="s">
        <v>125</v>
      </c>
      <c r="E1" s="17" t="s">
        <v>126</v>
      </c>
      <c r="F1" s="17" t="s">
        <v>127</v>
      </c>
      <c r="G1" s="17" t="s">
        <v>128</v>
      </c>
      <c r="H1" s="17" t="s">
        <v>129</v>
      </c>
      <c r="I1" s="17" t="s">
        <v>130</v>
      </c>
      <c r="J1" s="17" t="s">
        <v>152</v>
      </c>
      <c r="K1" s="31" t="s">
        <v>169</v>
      </c>
      <c r="L1" s="31" t="s">
        <v>171</v>
      </c>
      <c r="M1" s="73"/>
      <c r="N1" s="3"/>
      <c r="R1" s="17"/>
      <c r="S1" s="17"/>
      <c r="U1" s="17"/>
      <c r="Y1" s="17"/>
      <c r="Z1" s="17"/>
    </row>
    <row r="2" spans="1:31" ht="18" thickBot="1" x14ac:dyDescent="0.3">
      <c r="A2" s="1" t="s">
        <v>0</v>
      </c>
      <c r="B2" s="36" t="s">
        <v>106</v>
      </c>
      <c r="C2" s="18">
        <v>12.9</v>
      </c>
      <c r="D2" s="18">
        <v>11.8</v>
      </c>
      <c r="E2" s="18">
        <v>10.1</v>
      </c>
      <c r="F2" s="18">
        <v>6.55</v>
      </c>
      <c r="G2" s="18">
        <v>12.4</v>
      </c>
      <c r="H2" s="43">
        <v>13.3</v>
      </c>
      <c r="I2" s="18">
        <v>11</v>
      </c>
      <c r="J2" s="51">
        <v>8.67</v>
      </c>
      <c r="K2" s="75">
        <v>12.4</v>
      </c>
      <c r="L2" s="68">
        <v>10.6</v>
      </c>
      <c r="M2" s="18"/>
      <c r="N2" s="18"/>
      <c r="O2" s="18"/>
      <c r="P2" s="18"/>
      <c r="Q2" s="18"/>
      <c r="R2" s="19"/>
      <c r="S2" s="18"/>
      <c r="T2" s="18"/>
      <c r="U2" s="18"/>
      <c r="V2" s="18"/>
      <c r="W2" s="18"/>
      <c r="X2" s="18"/>
      <c r="Y2" s="18"/>
      <c r="Z2" s="18"/>
    </row>
    <row r="3" spans="1:31" ht="18" thickBot="1" x14ac:dyDescent="0.3">
      <c r="A3" s="2" t="s">
        <v>2</v>
      </c>
      <c r="B3" s="37"/>
      <c r="C3" s="19">
        <v>360</v>
      </c>
      <c r="D3" s="19">
        <v>367</v>
      </c>
      <c r="E3" s="19">
        <v>352</v>
      </c>
      <c r="F3" s="19">
        <v>246</v>
      </c>
      <c r="G3" s="19">
        <v>329</v>
      </c>
      <c r="H3" s="44">
        <v>368</v>
      </c>
      <c r="I3" s="19">
        <v>358</v>
      </c>
      <c r="J3" s="52">
        <v>378</v>
      </c>
      <c r="K3" s="76">
        <v>332</v>
      </c>
      <c r="L3" s="69">
        <v>338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31" ht="18" thickBot="1" x14ac:dyDescent="0.3">
      <c r="A4" s="2" t="s">
        <v>4</v>
      </c>
      <c r="B4" s="37"/>
      <c r="C4" s="19">
        <v>6.61</v>
      </c>
      <c r="D4" s="19">
        <v>7.54</v>
      </c>
      <c r="E4" s="19">
        <v>9.91</v>
      </c>
      <c r="F4" s="19">
        <v>17.3</v>
      </c>
      <c r="G4" s="19">
        <v>10.6</v>
      </c>
      <c r="H4" s="44">
        <v>14.1</v>
      </c>
      <c r="I4" s="19">
        <v>0.19</v>
      </c>
      <c r="J4" s="52">
        <v>11</v>
      </c>
      <c r="K4" s="76">
        <v>9.61</v>
      </c>
      <c r="L4" s="69">
        <v>10.3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31" ht="18" thickBot="1" x14ac:dyDescent="0.3">
      <c r="A5" s="2" t="s">
        <v>5</v>
      </c>
      <c r="B5" s="37"/>
      <c r="C5" s="19">
        <v>0.57999999999999996</v>
      </c>
      <c r="D5" s="19">
        <v>3.2</v>
      </c>
      <c r="E5" s="19">
        <v>1.1599999999999999</v>
      </c>
      <c r="F5" s="19">
        <v>7.03</v>
      </c>
      <c r="G5" s="19">
        <v>3.46</v>
      </c>
      <c r="H5" s="44">
        <v>6.07</v>
      </c>
      <c r="I5" s="19">
        <v>0.02</v>
      </c>
      <c r="J5" s="52">
        <v>4.22</v>
      </c>
      <c r="K5" s="76">
        <v>1.95</v>
      </c>
      <c r="L5" s="69">
        <v>1.63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31" ht="18" thickBot="1" x14ac:dyDescent="0.3">
      <c r="A6" s="2" t="s">
        <v>6</v>
      </c>
      <c r="B6" s="37"/>
      <c r="C6" s="19">
        <v>0.57999999999999996</v>
      </c>
      <c r="D6" s="19">
        <v>1.21</v>
      </c>
      <c r="E6" s="19">
        <v>1.1100000000000001</v>
      </c>
      <c r="F6" s="19">
        <v>2.89</v>
      </c>
      <c r="G6" s="19">
        <v>1.43</v>
      </c>
      <c r="H6" s="44">
        <v>2.38</v>
      </c>
      <c r="I6" s="19">
        <v>0.11</v>
      </c>
      <c r="J6" s="52">
        <v>3.25</v>
      </c>
      <c r="K6" s="76">
        <v>1.53</v>
      </c>
      <c r="L6" s="69">
        <v>1.57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31" ht="18" thickBot="1" x14ac:dyDescent="0.3">
      <c r="A7" s="2" t="s">
        <v>7</v>
      </c>
      <c r="B7" s="37"/>
      <c r="C7" s="19">
        <v>79.3</v>
      </c>
      <c r="D7" s="19">
        <v>76.2</v>
      </c>
      <c r="E7" s="19">
        <v>77.7</v>
      </c>
      <c r="F7" s="19">
        <v>66.2</v>
      </c>
      <c r="G7" s="19">
        <v>72.099999999999994</v>
      </c>
      <c r="H7" s="44">
        <v>64.2</v>
      </c>
      <c r="I7" s="19">
        <v>88.7</v>
      </c>
      <c r="J7" s="52">
        <v>72.8</v>
      </c>
      <c r="K7" s="76">
        <v>74.5</v>
      </c>
      <c r="L7" s="69">
        <v>75.900000000000006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31" ht="18" thickBot="1" x14ac:dyDescent="0.3">
      <c r="A8" s="2" t="s">
        <v>8</v>
      </c>
      <c r="B8" s="37"/>
      <c r="C8" s="19">
        <v>0</v>
      </c>
      <c r="D8" s="19">
        <v>3.6</v>
      </c>
      <c r="E8" s="19">
        <v>15.6</v>
      </c>
      <c r="F8" s="19">
        <v>15.4</v>
      </c>
      <c r="G8" s="19">
        <v>6.7</v>
      </c>
      <c r="H8" s="44">
        <v>7</v>
      </c>
      <c r="I8" s="19">
        <v>0.9</v>
      </c>
      <c r="J8" s="52">
        <v>8.5</v>
      </c>
      <c r="K8" s="76">
        <v>13.1</v>
      </c>
      <c r="L8" s="69">
        <v>15.1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3"/>
      <c r="AB8" s="3"/>
      <c r="AC8" s="3"/>
      <c r="AD8" s="3"/>
      <c r="AE8" s="3"/>
    </row>
    <row r="9" spans="1:31" s="11" customFormat="1" ht="15.75" thickBot="1" x14ac:dyDescent="0.3">
      <c r="A9" s="9" t="s">
        <v>68</v>
      </c>
      <c r="B9" s="38"/>
      <c r="C9" s="20">
        <f>C7-C8</f>
        <v>79.3</v>
      </c>
      <c r="D9" s="20">
        <f t="shared" ref="D9:Z9" si="0">D7-D8</f>
        <v>72.600000000000009</v>
      </c>
      <c r="E9" s="20">
        <f t="shared" si="0"/>
        <v>62.1</v>
      </c>
      <c r="F9" s="20">
        <f t="shared" si="0"/>
        <v>50.800000000000004</v>
      </c>
      <c r="G9" s="20">
        <f t="shared" si="0"/>
        <v>65.399999999999991</v>
      </c>
      <c r="H9" s="20">
        <f t="shared" si="0"/>
        <v>57.2</v>
      </c>
      <c r="I9" s="20">
        <f t="shared" si="0"/>
        <v>87.8</v>
      </c>
      <c r="J9" s="53">
        <f t="shared" si="0"/>
        <v>64.3</v>
      </c>
      <c r="K9" s="20">
        <f t="shared" si="0"/>
        <v>61.4</v>
      </c>
      <c r="L9" s="20">
        <f t="shared" si="0"/>
        <v>60.800000000000004</v>
      </c>
      <c r="M9" s="20">
        <f t="shared" si="0"/>
        <v>0</v>
      </c>
      <c r="N9" s="20">
        <f t="shared" si="0"/>
        <v>0</v>
      </c>
      <c r="O9" s="20">
        <f t="shared" si="0"/>
        <v>0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0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0">
        <f t="shared" si="0"/>
        <v>0</v>
      </c>
      <c r="Y9" s="20">
        <f t="shared" si="0"/>
        <v>0</v>
      </c>
      <c r="Z9" s="20">
        <f t="shared" si="0"/>
        <v>0</v>
      </c>
      <c r="AA9" s="26"/>
      <c r="AB9" s="26"/>
      <c r="AC9" s="26"/>
      <c r="AD9" s="26"/>
      <c r="AE9" s="26"/>
    </row>
    <row r="10" spans="1:31" ht="18" thickBot="1" x14ac:dyDescent="0.3">
      <c r="A10" s="2" t="s">
        <v>9</v>
      </c>
      <c r="B10" s="37"/>
      <c r="C10" s="19">
        <v>9</v>
      </c>
      <c r="D10" s="19">
        <v>9</v>
      </c>
      <c r="E10" s="19">
        <v>29</v>
      </c>
      <c r="F10" s="19">
        <v>58</v>
      </c>
      <c r="G10" s="19">
        <v>13</v>
      </c>
      <c r="H10" s="44">
        <v>47</v>
      </c>
      <c r="I10" s="19">
        <v>20</v>
      </c>
      <c r="J10" s="52">
        <v>8</v>
      </c>
      <c r="K10" s="76">
        <v>33</v>
      </c>
      <c r="L10" s="69">
        <v>24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31" ht="18" thickBot="1" x14ac:dyDescent="0.3">
      <c r="A11" s="2" t="s">
        <v>11</v>
      </c>
      <c r="B11" s="37"/>
      <c r="C11" s="19">
        <v>0.8</v>
      </c>
      <c r="D11" s="19">
        <v>1.29</v>
      </c>
      <c r="E11" s="19">
        <v>2.5</v>
      </c>
      <c r="F11" s="19">
        <v>5.41</v>
      </c>
      <c r="G11" s="19">
        <v>3.36</v>
      </c>
      <c r="H11" s="44">
        <v>4.57</v>
      </c>
      <c r="I11" s="19">
        <v>1.58</v>
      </c>
      <c r="J11" s="52">
        <v>3.01</v>
      </c>
      <c r="K11" s="76">
        <v>3.71</v>
      </c>
      <c r="L11" s="69">
        <v>2.63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31" ht="18" thickBot="1" x14ac:dyDescent="0.3">
      <c r="A12" s="2" t="s">
        <v>12</v>
      </c>
      <c r="B12" s="37"/>
      <c r="C12" s="19">
        <v>35</v>
      </c>
      <c r="D12" s="19">
        <v>116</v>
      </c>
      <c r="E12" s="19">
        <v>79</v>
      </c>
      <c r="F12" s="19">
        <v>235</v>
      </c>
      <c r="G12" s="19">
        <v>165</v>
      </c>
      <c r="H12" s="44">
        <v>197</v>
      </c>
      <c r="I12" s="19">
        <v>1</v>
      </c>
      <c r="J12" s="52">
        <v>114</v>
      </c>
      <c r="K12" s="76">
        <v>117</v>
      </c>
      <c r="L12" s="69">
        <v>110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31" ht="18" thickBot="1" x14ac:dyDescent="0.3">
      <c r="A13" s="2" t="s">
        <v>13</v>
      </c>
      <c r="B13" s="37"/>
      <c r="C13" s="19">
        <v>108</v>
      </c>
      <c r="D13" s="19">
        <v>311</v>
      </c>
      <c r="E13" s="19">
        <v>221</v>
      </c>
      <c r="F13" s="19">
        <v>734</v>
      </c>
      <c r="G13" s="19">
        <v>289</v>
      </c>
      <c r="H13" s="44">
        <v>457</v>
      </c>
      <c r="I13" s="19">
        <v>7</v>
      </c>
      <c r="J13" s="52">
        <v>285</v>
      </c>
      <c r="K13" s="76">
        <v>323</v>
      </c>
      <c r="L13" s="69">
        <v>332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31" ht="18" thickBot="1" x14ac:dyDescent="0.3">
      <c r="A14" s="2" t="s">
        <v>14</v>
      </c>
      <c r="B14" s="37"/>
      <c r="C14" s="19">
        <v>86</v>
      </c>
      <c r="D14" s="19">
        <v>250</v>
      </c>
      <c r="E14" s="19">
        <v>280</v>
      </c>
      <c r="F14" s="19">
        <v>566</v>
      </c>
      <c r="G14" s="19">
        <v>363</v>
      </c>
      <c r="H14" s="44">
        <v>563</v>
      </c>
      <c r="I14" s="19">
        <v>11</v>
      </c>
      <c r="J14" s="52">
        <v>195</v>
      </c>
      <c r="K14" s="76">
        <v>394</v>
      </c>
      <c r="L14" s="69">
        <v>510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31" ht="18" thickBot="1" x14ac:dyDescent="0.3">
      <c r="A15" s="2" t="s">
        <v>15</v>
      </c>
      <c r="B15" s="37"/>
      <c r="C15" s="19">
        <v>1</v>
      </c>
      <c r="D15" s="19">
        <v>5</v>
      </c>
      <c r="E15" s="19">
        <v>9</v>
      </c>
      <c r="F15" s="19">
        <v>4</v>
      </c>
      <c r="G15" s="19">
        <v>2</v>
      </c>
      <c r="H15" s="44">
        <v>5</v>
      </c>
      <c r="I15" s="19">
        <v>1</v>
      </c>
      <c r="J15" s="52">
        <v>5</v>
      </c>
      <c r="K15" s="76">
        <v>3</v>
      </c>
      <c r="L15" s="69">
        <v>2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31" ht="18" thickBot="1" x14ac:dyDescent="0.3">
      <c r="A16" s="2" t="s">
        <v>16</v>
      </c>
      <c r="B16" s="37"/>
      <c r="C16" s="19">
        <v>1.1599999999999999</v>
      </c>
      <c r="D16" s="19">
        <v>2.13</v>
      </c>
      <c r="E16" s="19">
        <v>2.13</v>
      </c>
      <c r="F16" s="19">
        <v>3.11</v>
      </c>
      <c r="G16" s="19">
        <v>1.67</v>
      </c>
      <c r="H16" s="44">
        <v>3.1</v>
      </c>
      <c r="I16" s="19">
        <v>0.12</v>
      </c>
      <c r="J16" s="52">
        <v>1.68</v>
      </c>
      <c r="K16" s="76">
        <v>2.96</v>
      </c>
      <c r="L16" s="69">
        <v>2.65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8" thickBot="1" x14ac:dyDescent="0.3">
      <c r="A17" s="2" t="s">
        <v>17</v>
      </c>
      <c r="B17" s="37"/>
      <c r="C17" s="19">
        <v>0.11</v>
      </c>
      <c r="D17" s="19">
        <v>0.30199999999999999</v>
      </c>
      <c r="E17" s="19">
        <v>0.42</v>
      </c>
      <c r="F17" s="19">
        <v>0.40300000000000002</v>
      </c>
      <c r="G17" s="19">
        <v>0.28399999999999997</v>
      </c>
      <c r="H17" s="44">
        <v>0.59</v>
      </c>
      <c r="I17" s="19">
        <v>0.02</v>
      </c>
      <c r="J17" s="52">
        <v>0.75</v>
      </c>
      <c r="K17" s="76">
        <v>0.47499999999999998</v>
      </c>
      <c r="L17" s="69">
        <v>0.36699999999999999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16" customFormat="1" ht="18" thickBot="1" x14ac:dyDescent="0.3">
      <c r="A18" s="12" t="s">
        <v>70</v>
      </c>
      <c r="B18" s="39"/>
      <c r="C18" s="21">
        <v>0</v>
      </c>
      <c r="D18" s="19">
        <v>0</v>
      </c>
      <c r="E18" s="19">
        <v>0</v>
      </c>
      <c r="F18" s="19">
        <v>0</v>
      </c>
      <c r="G18" s="19">
        <v>0</v>
      </c>
      <c r="H18" s="44">
        <v>0</v>
      </c>
      <c r="I18" s="19">
        <v>0</v>
      </c>
      <c r="J18" s="52">
        <v>0</v>
      </c>
      <c r="K18" s="76">
        <v>0</v>
      </c>
      <c r="L18" s="69">
        <v>0</v>
      </c>
      <c r="M18" s="19"/>
      <c r="N18" s="19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11" customFormat="1" ht="18" thickBot="1" x14ac:dyDescent="0.3">
      <c r="A19" s="9" t="s">
        <v>19</v>
      </c>
      <c r="B19" s="38"/>
      <c r="C19" s="19">
        <v>0</v>
      </c>
      <c r="D19" s="19">
        <v>17.100000000000001</v>
      </c>
      <c r="E19" s="19">
        <v>37.700000000000003</v>
      </c>
      <c r="F19" s="19">
        <v>45.2</v>
      </c>
      <c r="G19" s="19">
        <v>12.2</v>
      </c>
      <c r="H19" s="44">
        <v>8.5</v>
      </c>
      <c r="I19" s="19">
        <v>0.8</v>
      </c>
      <c r="J19" s="52">
        <v>2.7</v>
      </c>
      <c r="K19" s="76">
        <v>12.7</v>
      </c>
      <c r="L19" s="69">
        <v>13.9</v>
      </c>
      <c r="M19" s="19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8" thickBot="1" x14ac:dyDescent="0.3">
      <c r="A20" s="2" t="s">
        <v>20</v>
      </c>
      <c r="B20" s="37"/>
      <c r="C20" s="19">
        <v>7.0000000000000007E-2</v>
      </c>
      <c r="D20" s="19">
        <v>0.54100000000000004</v>
      </c>
      <c r="E20" s="19">
        <v>0.191</v>
      </c>
      <c r="F20" s="19">
        <v>1.17</v>
      </c>
      <c r="G20" s="19">
        <v>0.33200000000000002</v>
      </c>
      <c r="H20" s="44">
        <v>0.36</v>
      </c>
      <c r="I20" s="19">
        <v>4.0000000000000001E-3</v>
      </c>
      <c r="J20" s="52">
        <v>0.42099999999999999</v>
      </c>
      <c r="K20" s="76">
        <v>0.29699999999999999</v>
      </c>
      <c r="L20" s="69">
        <v>0.316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8" thickBot="1" x14ac:dyDescent="0.3">
      <c r="A21" s="2" t="s">
        <v>21</v>
      </c>
      <c r="B21" s="37"/>
      <c r="C21" s="19">
        <v>4.8000000000000001E-2</v>
      </c>
      <c r="D21" s="19">
        <v>9.5000000000000001E-2</v>
      </c>
      <c r="E21" s="19">
        <v>0.114</v>
      </c>
      <c r="F21" s="19">
        <v>0.22</v>
      </c>
      <c r="G21" s="19">
        <v>9.6000000000000002E-2</v>
      </c>
      <c r="H21" s="44">
        <v>0.318</v>
      </c>
      <c r="I21" s="19">
        <v>0</v>
      </c>
      <c r="J21" s="52">
        <v>0.28999999999999998</v>
      </c>
      <c r="K21" s="76">
        <v>0.188</v>
      </c>
      <c r="L21" s="69">
        <v>0.251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8" thickBot="1" x14ac:dyDescent="0.3">
      <c r="A22" s="2" t="s">
        <v>22</v>
      </c>
      <c r="B22" s="37"/>
      <c r="C22" s="19">
        <v>1.6</v>
      </c>
      <c r="D22" s="19">
        <v>6.49</v>
      </c>
      <c r="E22" s="19">
        <v>4.5999999999999996</v>
      </c>
      <c r="F22" s="19">
        <v>0.93400000000000005</v>
      </c>
      <c r="G22" s="19">
        <v>3.69</v>
      </c>
      <c r="H22" s="44">
        <v>1.52</v>
      </c>
      <c r="I22" s="19">
        <v>0</v>
      </c>
      <c r="J22" s="52">
        <v>4.72</v>
      </c>
      <c r="K22" s="76">
        <v>5.35</v>
      </c>
      <c r="L22" s="69">
        <v>4.2699999999999996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8" thickBot="1" x14ac:dyDescent="0.3">
      <c r="A23" s="2" t="s">
        <v>23</v>
      </c>
      <c r="B23" s="37"/>
      <c r="C23" s="19">
        <v>1.34</v>
      </c>
      <c r="D23" s="19">
        <v>1.06</v>
      </c>
      <c r="E23" s="19">
        <v>0.28199999999999997</v>
      </c>
      <c r="F23" s="19">
        <v>1.49</v>
      </c>
      <c r="G23" s="19">
        <v>0.36699999999999999</v>
      </c>
      <c r="H23" s="44">
        <v>0.77200000000000002</v>
      </c>
      <c r="I23" s="19">
        <v>0.13500000000000001</v>
      </c>
      <c r="J23" s="52">
        <v>0.84799999999999998</v>
      </c>
      <c r="K23" s="76">
        <v>1.01</v>
      </c>
      <c r="L23" s="69">
        <v>1.46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8" thickBot="1" x14ac:dyDescent="0.3">
      <c r="A24" s="2" t="s">
        <v>24</v>
      </c>
      <c r="B24" s="37"/>
      <c r="C24" s="19">
        <v>0.14499999999999999</v>
      </c>
      <c r="D24" s="19">
        <v>0.47699999999999998</v>
      </c>
      <c r="E24" s="19">
        <v>0.26</v>
      </c>
      <c r="F24" s="19">
        <v>0.16500000000000001</v>
      </c>
      <c r="G24" s="19">
        <v>0.443</v>
      </c>
      <c r="H24" s="44">
        <v>0.48699999999999999</v>
      </c>
      <c r="I24" s="19">
        <v>8.0000000000000002E-3</v>
      </c>
      <c r="J24" s="52">
        <v>0.38400000000000001</v>
      </c>
      <c r="K24" s="76">
        <v>0.191</v>
      </c>
      <c r="L24" s="69">
        <v>0.29399999999999998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s="11" customFormat="1" ht="18" thickBot="1" x14ac:dyDescent="0.3">
      <c r="A25" s="9" t="s">
        <v>25</v>
      </c>
      <c r="B25" s="38"/>
      <c r="C25" s="19">
        <v>9</v>
      </c>
      <c r="D25" s="19">
        <v>23</v>
      </c>
      <c r="E25" s="19">
        <v>23</v>
      </c>
      <c r="F25" s="19">
        <v>52</v>
      </c>
      <c r="G25" s="19">
        <v>20</v>
      </c>
      <c r="H25" s="44">
        <v>184</v>
      </c>
      <c r="I25" s="19">
        <v>4</v>
      </c>
      <c r="J25" s="52">
        <v>85</v>
      </c>
      <c r="K25" s="76">
        <v>28</v>
      </c>
      <c r="L25" s="69">
        <v>38</v>
      </c>
      <c r="M25" s="19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8" thickBot="1" x14ac:dyDescent="0.3">
      <c r="A26" s="2" t="s">
        <v>26</v>
      </c>
      <c r="B26" s="37"/>
      <c r="C26" s="19">
        <v>0</v>
      </c>
      <c r="D26" s="19">
        <v>21.5</v>
      </c>
      <c r="E26" s="19">
        <v>37.799999999999997</v>
      </c>
      <c r="F26" s="19">
        <v>32.200000000000003</v>
      </c>
      <c r="G26" s="19">
        <v>0</v>
      </c>
      <c r="H26" s="44">
        <v>70.2</v>
      </c>
      <c r="I26" s="19">
        <v>1.2</v>
      </c>
      <c r="J26" s="52">
        <v>0</v>
      </c>
      <c r="K26" s="77">
        <v>31.2</v>
      </c>
      <c r="L26" s="69">
        <v>30.4</v>
      </c>
      <c r="M26" s="19"/>
      <c r="N26" s="19"/>
      <c r="O26" s="19"/>
      <c r="P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s="11" customFormat="1" ht="18" thickBot="1" x14ac:dyDescent="0.3">
      <c r="A27" s="9" t="s">
        <v>27</v>
      </c>
      <c r="B27" s="38"/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44">
        <v>0</v>
      </c>
      <c r="I27" s="19">
        <v>0</v>
      </c>
      <c r="J27" s="5">
        <v>0</v>
      </c>
      <c r="K27" s="17">
        <v>0</v>
      </c>
      <c r="L27" s="69">
        <v>0</v>
      </c>
      <c r="M27" s="1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8" thickBot="1" x14ac:dyDescent="0.3">
      <c r="A28" s="2" t="s">
        <v>28</v>
      </c>
      <c r="B28" s="37"/>
      <c r="C28" s="19">
        <v>0</v>
      </c>
      <c r="D28" s="19">
        <v>0</v>
      </c>
      <c r="E28" s="19">
        <v>22</v>
      </c>
      <c r="F28" s="19">
        <v>0</v>
      </c>
      <c r="G28" s="19">
        <v>0</v>
      </c>
      <c r="H28" s="44">
        <v>14</v>
      </c>
      <c r="I28" s="19">
        <v>0</v>
      </c>
      <c r="J28" s="5">
        <v>0</v>
      </c>
      <c r="K28" s="77">
        <v>9</v>
      </c>
      <c r="L28" s="69">
        <v>11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8" thickBot="1" x14ac:dyDescent="0.3">
      <c r="A29" s="2" t="s">
        <v>30</v>
      </c>
      <c r="B29" s="37"/>
      <c r="C29" s="19">
        <v>0</v>
      </c>
      <c r="D29" s="19">
        <v>0.6</v>
      </c>
      <c r="E29" s="19">
        <v>0.02</v>
      </c>
      <c r="F29" s="19">
        <v>1.01</v>
      </c>
      <c r="G29" s="19">
        <v>0.5</v>
      </c>
      <c r="H29" s="44">
        <v>2.44</v>
      </c>
      <c r="I29" s="19">
        <v>0</v>
      </c>
      <c r="J29" s="5">
        <v>0.05</v>
      </c>
      <c r="K29" s="77">
        <v>0.53</v>
      </c>
      <c r="L29" s="69">
        <v>0.85</v>
      </c>
      <c r="M29" s="19"/>
      <c r="N29" s="19"/>
      <c r="O29" s="19"/>
      <c r="P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8" thickBot="1" x14ac:dyDescent="0.3">
      <c r="A30" s="2" t="s">
        <v>31</v>
      </c>
      <c r="B30" s="37"/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44">
        <v>0</v>
      </c>
      <c r="I30" s="19">
        <v>0</v>
      </c>
      <c r="J30" s="5">
        <v>0</v>
      </c>
      <c r="K30" s="76">
        <v>0</v>
      </c>
      <c r="L30" s="69">
        <v>0</v>
      </c>
      <c r="M30" s="19"/>
      <c r="N30" s="19"/>
      <c r="O30" s="19"/>
      <c r="P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8" thickBot="1" x14ac:dyDescent="0.3">
      <c r="A31" s="2" t="s">
        <v>32</v>
      </c>
      <c r="B31" s="37"/>
      <c r="C31" s="19">
        <v>0.128</v>
      </c>
      <c r="D31" s="19">
        <v>0.96799999999999997</v>
      </c>
      <c r="E31" s="19">
        <v>0.505</v>
      </c>
      <c r="F31" s="19">
        <v>2.64</v>
      </c>
      <c r="G31" s="19">
        <v>1.49</v>
      </c>
      <c r="H31" s="44">
        <v>2.98</v>
      </c>
      <c r="I31" s="19">
        <v>2E-3</v>
      </c>
      <c r="J31" s="5">
        <v>2.02</v>
      </c>
      <c r="K31" s="19">
        <v>0</v>
      </c>
      <c r="L31" s="69">
        <v>0.65900000000000003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8" thickBot="1" x14ac:dyDescent="0.3">
      <c r="A32" s="2" t="s">
        <v>33</v>
      </c>
      <c r="B32" s="37"/>
      <c r="C32" s="19">
        <v>2.7E-2</v>
      </c>
      <c r="D32" s="19">
        <v>3.2000000000000001E-2</v>
      </c>
      <c r="E32" s="19">
        <v>5.5E-2</v>
      </c>
      <c r="F32" s="19">
        <v>0.121</v>
      </c>
      <c r="G32" s="19">
        <v>6.5000000000000002E-2</v>
      </c>
      <c r="H32" s="44">
        <v>0.26</v>
      </c>
      <c r="I32" s="19">
        <v>1E-3</v>
      </c>
      <c r="J32" s="5">
        <v>0.11799999999999999</v>
      </c>
      <c r="K32" s="19">
        <v>0</v>
      </c>
      <c r="L32" s="69">
        <v>0.108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8" thickBot="1" x14ac:dyDescent="0.3">
      <c r="A33" s="2" t="s">
        <v>34</v>
      </c>
      <c r="B33" s="37"/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44">
        <v>0</v>
      </c>
      <c r="I33" s="19">
        <v>0</v>
      </c>
      <c r="J33" s="52">
        <v>0</v>
      </c>
      <c r="K33" s="19">
        <v>0</v>
      </c>
      <c r="L33" s="69">
        <v>0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8" thickBot="1" x14ac:dyDescent="0.3">
      <c r="A34" s="2" t="s">
        <v>35</v>
      </c>
      <c r="B34" s="37"/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44">
        <v>4.7E-2</v>
      </c>
      <c r="I34" s="19">
        <v>0</v>
      </c>
      <c r="J34" s="52">
        <v>0</v>
      </c>
      <c r="K34" s="19">
        <v>0</v>
      </c>
      <c r="L34" s="69">
        <v>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8" thickBot="1" x14ac:dyDescent="0.3">
      <c r="A35" s="2" t="s">
        <v>36</v>
      </c>
      <c r="B35" s="37"/>
      <c r="C35" s="19">
        <v>7.6999999999999999E-2</v>
      </c>
      <c r="D35" s="19">
        <v>0.10100000000000001</v>
      </c>
      <c r="E35" s="19">
        <v>0.16500000000000001</v>
      </c>
      <c r="F35" s="19">
        <v>0.33500000000000002</v>
      </c>
      <c r="G35" s="19">
        <v>0.124</v>
      </c>
      <c r="H35" s="44">
        <v>0.16700000000000001</v>
      </c>
      <c r="I35" s="19">
        <v>3.0000000000000001E-3</v>
      </c>
      <c r="J35" s="5">
        <v>0.11899999999999999</v>
      </c>
      <c r="K35" s="19">
        <v>0</v>
      </c>
      <c r="L35" s="69">
        <v>0.108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8" thickBot="1" x14ac:dyDescent="0.3">
      <c r="A36" s="2" t="s">
        <v>37</v>
      </c>
      <c r="B36" s="37"/>
      <c r="C36" s="19">
        <v>0.23599999999999999</v>
      </c>
      <c r="D36" s="19">
        <v>0.29099999999999998</v>
      </c>
      <c r="E36" s="19">
        <v>0.33700000000000002</v>
      </c>
      <c r="F36" s="19">
        <v>0.502</v>
      </c>
      <c r="G36" s="19">
        <v>0.34599999999999997</v>
      </c>
      <c r="H36" s="44">
        <v>0.42099999999999999</v>
      </c>
      <c r="I36" s="19">
        <v>4.0000000000000001E-3</v>
      </c>
      <c r="J36" s="5">
        <v>0.35299999999999998</v>
      </c>
      <c r="K36" s="19">
        <v>0</v>
      </c>
      <c r="L36" s="69">
        <v>0.28899999999999998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8" thickBot="1" x14ac:dyDescent="0.3">
      <c r="A37" s="2" t="s">
        <v>38</v>
      </c>
      <c r="B37" s="37"/>
      <c r="C37" s="19">
        <v>0.28499999999999998</v>
      </c>
      <c r="D37" s="19">
        <v>0.33600000000000002</v>
      </c>
      <c r="E37" s="19">
        <v>0.36199999999999999</v>
      </c>
      <c r="F37" s="19">
        <v>0.66800000000000004</v>
      </c>
      <c r="G37" s="19">
        <v>0.433</v>
      </c>
      <c r="H37" s="44">
        <v>0.504</v>
      </c>
      <c r="I37" s="19">
        <v>4.0000000000000001E-3</v>
      </c>
      <c r="J37" s="5">
        <v>0.46500000000000002</v>
      </c>
      <c r="K37" s="19">
        <v>0</v>
      </c>
      <c r="L37" s="69">
        <v>0.20799999999999999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8" thickBot="1" x14ac:dyDescent="0.3">
      <c r="A38" s="2" t="s">
        <v>39</v>
      </c>
      <c r="B38" s="37"/>
      <c r="C38" s="19">
        <v>0.54600000000000004</v>
      </c>
      <c r="D38" s="19">
        <v>0.65700000000000003</v>
      </c>
      <c r="E38" s="19">
        <v>0.67300000000000004</v>
      </c>
      <c r="F38" s="19">
        <v>1.37</v>
      </c>
      <c r="G38" s="19">
        <v>1.49</v>
      </c>
      <c r="H38" s="44">
        <v>0.84</v>
      </c>
      <c r="I38" s="19">
        <v>6.0000000000000001E-3</v>
      </c>
      <c r="J38" s="5">
        <v>1.4</v>
      </c>
      <c r="K38" s="19">
        <v>0</v>
      </c>
      <c r="L38" s="69">
        <v>0.56299999999999994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8" thickBot="1" x14ac:dyDescent="0.3">
      <c r="A39" s="2" t="s">
        <v>40</v>
      </c>
      <c r="B39" s="37"/>
      <c r="C39" s="19">
        <v>0.23899999999999999</v>
      </c>
      <c r="D39" s="19">
        <v>0.30299999999999999</v>
      </c>
      <c r="E39" s="19">
        <v>0.36899999999999999</v>
      </c>
      <c r="F39" s="19">
        <v>0.76</v>
      </c>
      <c r="G39" s="19">
        <v>0.22900000000000001</v>
      </c>
      <c r="H39" s="44">
        <v>0.76600000000000001</v>
      </c>
      <c r="I39" s="19">
        <v>6.0000000000000001E-3</v>
      </c>
      <c r="J39" s="5">
        <v>0.21199999999999999</v>
      </c>
      <c r="K39" s="19">
        <v>0</v>
      </c>
      <c r="L39" s="69">
        <v>0.28599999999999998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8" thickBot="1" x14ac:dyDescent="0.3">
      <c r="A40" s="2" t="s">
        <v>41</v>
      </c>
      <c r="B40" s="37"/>
      <c r="C40" s="19">
        <v>0.155</v>
      </c>
      <c r="D40" s="19">
        <v>0.17899999999999999</v>
      </c>
      <c r="E40" s="19">
        <v>0.19</v>
      </c>
      <c r="F40" s="19">
        <v>0.33500000000000002</v>
      </c>
      <c r="G40" s="19">
        <v>0.16900000000000001</v>
      </c>
      <c r="H40" s="44">
        <v>0.309</v>
      </c>
      <c r="I40" s="19">
        <v>2E-3</v>
      </c>
      <c r="J40" s="5">
        <v>0.221</v>
      </c>
      <c r="K40" s="19">
        <v>0</v>
      </c>
      <c r="L40" s="69">
        <v>0.153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thickBot="1" x14ac:dyDescent="0.3">
      <c r="A41" s="2" t="s">
        <v>42</v>
      </c>
      <c r="B41" s="37"/>
      <c r="C41" s="19">
        <v>0.13500000000000001</v>
      </c>
      <c r="D41" s="19">
        <v>9.6000000000000002E-2</v>
      </c>
      <c r="E41" s="19">
        <v>0.219</v>
      </c>
      <c r="F41" s="19">
        <v>0.57599999999999996</v>
      </c>
      <c r="G41" s="19">
        <v>0.127</v>
      </c>
      <c r="H41" s="44">
        <v>0.20300000000000001</v>
      </c>
      <c r="I41" s="19">
        <v>4.0000000000000001E-3</v>
      </c>
      <c r="J41" s="5">
        <v>0.21199999999999999</v>
      </c>
      <c r="K41" s="19">
        <v>0</v>
      </c>
      <c r="L41" s="17">
        <v>0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8" thickBot="1" x14ac:dyDescent="0.3">
      <c r="A42" s="2" t="s">
        <v>43</v>
      </c>
      <c r="B42" s="37"/>
      <c r="C42" s="19">
        <v>0.35299999999999998</v>
      </c>
      <c r="D42" s="19">
        <v>0.41</v>
      </c>
      <c r="E42" s="19">
        <v>0.55600000000000005</v>
      </c>
      <c r="F42" s="19">
        <v>0.90800000000000003</v>
      </c>
      <c r="G42" s="19">
        <v>0.54600000000000004</v>
      </c>
      <c r="H42" s="44">
        <v>0.59299999999999997</v>
      </c>
      <c r="I42" s="19">
        <v>4.0000000000000001E-3</v>
      </c>
      <c r="J42" s="5">
        <v>0.57999999999999996</v>
      </c>
      <c r="K42" s="19">
        <v>0</v>
      </c>
      <c r="L42" s="69">
        <v>0.435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8" thickBot="1" x14ac:dyDescent="0.3">
      <c r="A43" s="2" t="s">
        <v>44</v>
      </c>
      <c r="B43" s="37"/>
      <c r="C43" s="19">
        <v>0.221</v>
      </c>
      <c r="D43" s="19">
        <v>0.29799999999999999</v>
      </c>
      <c r="E43" s="19">
        <v>0.28399999999999997</v>
      </c>
      <c r="F43" s="19">
        <v>0.66800000000000004</v>
      </c>
      <c r="G43" s="19">
        <v>0.32100000000000001</v>
      </c>
      <c r="H43" s="44">
        <v>0.26700000000000002</v>
      </c>
      <c r="I43" s="19">
        <v>2E-3</v>
      </c>
      <c r="J43" s="5">
        <v>0.34</v>
      </c>
      <c r="K43" s="19">
        <v>0</v>
      </c>
      <c r="L43" s="69">
        <v>0.2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8" thickBot="1" x14ac:dyDescent="0.3">
      <c r="A44" s="2" t="s">
        <v>45</v>
      </c>
      <c r="B44" s="37"/>
      <c r="C44" s="19">
        <v>0.40300000000000002</v>
      </c>
      <c r="D44" s="19">
        <v>0.46600000000000003</v>
      </c>
      <c r="E44" s="19">
        <v>0.48599999999999999</v>
      </c>
      <c r="F44" s="19">
        <v>0.96399999999999997</v>
      </c>
      <c r="G44" s="19">
        <v>0.56100000000000005</v>
      </c>
      <c r="H44" s="44">
        <v>0.59399999999999997</v>
      </c>
      <c r="I44" s="19">
        <v>5.0000000000000001E-3</v>
      </c>
      <c r="J44" s="5">
        <v>0.57799999999999996</v>
      </c>
      <c r="K44" s="19">
        <v>0</v>
      </c>
      <c r="L44" s="69">
        <v>0.317</v>
      </c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8" thickBot="1" x14ac:dyDescent="0.3">
      <c r="A45" s="2" t="s">
        <v>46</v>
      </c>
      <c r="B45" s="37"/>
      <c r="C45" s="19">
        <v>0.55100000000000005</v>
      </c>
      <c r="D45" s="19">
        <v>0.60199999999999998</v>
      </c>
      <c r="E45" s="19">
        <v>0.496</v>
      </c>
      <c r="F45" s="19">
        <v>1.28</v>
      </c>
      <c r="G45" s="19">
        <v>0.35499999999999998</v>
      </c>
      <c r="H45" s="44">
        <v>1.0900000000000001</v>
      </c>
      <c r="I45" s="19">
        <v>1.9E-2</v>
      </c>
      <c r="J45" s="5">
        <v>0.38200000000000001</v>
      </c>
      <c r="K45" s="19">
        <v>0</v>
      </c>
      <c r="L45" s="69">
        <v>0.45400000000000001</v>
      </c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5">
      <c r="C46" s="32"/>
      <c r="D46" s="32"/>
      <c r="E46" s="32"/>
      <c r="F46" s="32"/>
      <c r="G46" s="32"/>
      <c r="H46" s="41"/>
      <c r="I46" s="32"/>
      <c r="K46" s="32"/>
      <c r="L46" s="32"/>
      <c r="M46" s="74"/>
      <c r="N46" s="32"/>
    </row>
    <row r="49" spans="1:26" x14ac:dyDescent="0.25">
      <c r="C49" s="58" t="s">
        <v>138</v>
      </c>
      <c r="D49" s="58" t="s">
        <v>138</v>
      </c>
      <c r="E49" s="58" t="s">
        <v>139</v>
      </c>
      <c r="F49" s="58" t="s">
        <v>139</v>
      </c>
      <c r="G49" s="58" t="s">
        <v>138</v>
      </c>
      <c r="H49" s="58" t="s">
        <v>138</v>
      </c>
      <c r="I49" s="58" t="s">
        <v>138</v>
      </c>
      <c r="J49" s="58" t="s">
        <v>138</v>
      </c>
      <c r="K49" s="58" t="s">
        <v>139</v>
      </c>
      <c r="L49" s="58" t="s">
        <v>173</v>
      </c>
    </row>
    <row r="50" spans="1:26" s="11" customFormat="1" ht="15.75" thickBot="1" x14ac:dyDescent="0.3">
      <c r="B50" s="78"/>
      <c r="C50" s="26" t="s">
        <v>59</v>
      </c>
      <c r="D50" s="83" t="s">
        <v>125</v>
      </c>
      <c r="E50" s="83" t="s">
        <v>126</v>
      </c>
      <c r="F50" s="83" t="s">
        <v>127</v>
      </c>
      <c r="G50" s="83" t="s">
        <v>128</v>
      </c>
      <c r="H50" s="83" t="s">
        <v>129</v>
      </c>
      <c r="I50" s="83" t="s">
        <v>130</v>
      </c>
      <c r="J50" s="78" t="s">
        <v>152</v>
      </c>
      <c r="K50" s="78" t="s">
        <v>169</v>
      </c>
      <c r="L50" s="78" t="s">
        <v>172</v>
      </c>
      <c r="M50" s="84"/>
      <c r="N50" s="26"/>
      <c r="O50" s="78"/>
      <c r="P50" s="78"/>
      <c r="Q50" s="78"/>
      <c r="R50" s="78"/>
      <c r="S50" s="78"/>
      <c r="T50" s="78"/>
      <c r="U50" s="78"/>
      <c r="V50" s="78"/>
      <c r="W50" s="78"/>
      <c r="X50" s="81"/>
      <c r="Y50" s="78"/>
      <c r="Z50" s="78"/>
    </row>
    <row r="51" spans="1:26" s="11" customFormat="1" ht="15.75" thickBot="1" x14ac:dyDescent="0.3">
      <c r="A51" s="9" t="s">
        <v>0</v>
      </c>
      <c r="B51" s="20" t="s">
        <v>1</v>
      </c>
      <c r="C51" s="20">
        <f t="shared" ref="C51:Z51" si="1">C2*1</f>
        <v>12.9</v>
      </c>
      <c r="D51" s="20">
        <f t="shared" si="1"/>
        <v>11.8</v>
      </c>
      <c r="E51" s="20">
        <f t="shared" si="1"/>
        <v>10.1</v>
      </c>
      <c r="F51" s="20">
        <f t="shared" si="1"/>
        <v>6.55</v>
      </c>
      <c r="G51" s="20">
        <f t="shared" si="1"/>
        <v>12.4</v>
      </c>
      <c r="H51" s="20">
        <f t="shared" si="1"/>
        <v>13.3</v>
      </c>
      <c r="I51" s="20">
        <f t="shared" si="1"/>
        <v>11</v>
      </c>
      <c r="J51" s="20">
        <f t="shared" si="1"/>
        <v>8.67</v>
      </c>
      <c r="K51" s="20">
        <f t="shared" si="1"/>
        <v>12.4</v>
      </c>
      <c r="L51" s="20">
        <f t="shared" si="1"/>
        <v>10.6</v>
      </c>
      <c r="M51" s="27">
        <f t="shared" si="1"/>
        <v>0</v>
      </c>
      <c r="N51" s="20">
        <f t="shared" si="1"/>
        <v>0</v>
      </c>
      <c r="O51" s="20">
        <f t="shared" si="1"/>
        <v>0</v>
      </c>
      <c r="P51" s="20">
        <f t="shared" si="1"/>
        <v>0</v>
      </c>
      <c r="Q51" s="20">
        <f t="shared" si="1"/>
        <v>0</v>
      </c>
      <c r="R51" s="20">
        <f t="shared" si="1"/>
        <v>0</v>
      </c>
      <c r="S51" s="20">
        <f t="shared" si="1"/>
        <v>0</v>
      </c>
      <c r="T51" s="20">
        <f t="shared" si="1"/>
        <v>0</v>
      </c>
      <c r="U51" s="20">
        <f t="shared" si="1"/>
        <v>0</v>
      </c>
      <c r="V51" s="20">
        <f t="shared" si="1"/>
        <v>0</v>
      </c>
      <c r="W51" s="20">
        <f t="shared" si="1"/>
        <v>0</v>
      </c>
      <c r="X51" s="20">
        <f t="shared" si="1"/>
        <v>0</v>
      </c>
      <c r="Y51" s="20">
        <f t="shared" si="1"/>
        <v>0</v>
      </c>
      <c r="Z51" s="20">
        <f t="shared" si="1"/>
        <v>0</v>
      </c>
    </row>
    <row r="52" spans="1:26" s="11" customFormat="1" ht="15.75" thickBot="1" x14ac:dyDescent="0.3">
      <c r="A52" s="9" t="s">
        <v>2</v>
      </c>
      <c r="B52" s="20" t="s">
        <v>3</v>
      </c>
      <c r="C52" s="20">
        <f>(C3/(100-$C$51))*100</f>
        <v>413.31802525832381</v>
      </c>
      <c r="D52" s="20">
        <f>(D3/(100-$D$51))*100</f>
        <v>416.09977324263036</v>
      </c>
      <c r="E52" s="20">
        <f>(E3/(100-$E$51))*100</f>
        <v>391.54616240266961</v>
      </c>
      <c r="F52" s="20">
        <f>(F3/(100-$F$51))*100</f>
        <v>263.24237560192614</v>
      </c>
      <c r="G52" s="20">
        <f>(G3/(100-$G$51))*100</f>
        <v>375.57077625570781</v>
      </c>
      <c r="H52" s="20">
        <f>(H3/(100-$H$51))*100</f>
        <v>424.4521337946943</v>
      </c>
      <c r="I52" s="20">
        <f>(I3/(100-$I$51))*100</f>
        <v>402.24719101123594</v>
      </c>
      <c r="J52" s="20">
        <f>(J3/(100-$J$51))*100</f>
        <v>413.88371838388264</v>
      </c>
      <c r="K52" s="20">
        <f>(K3/(100-$K$51))*100</f>
        <v>378.99543378995435</v>
      </c>
      <c r="L52" s="20">
        <f>(L3/(100-$L$51))*100</f>
        <v>378.07606263982103</v>
      </c>
      <c r="M52" s="27">
        <f>(M3/(100-$M$51))*100</f>
        <v>0</v>
      </c>
      <c r="N52" s="20">
        <f>(N3/(100-$N$51))*100</f>
        <v>0</v>
      </c>
      <c r="O52" s="20">
        <f>(O3/(100-$O$51))*100</f>
        <v>0</v>
      </c>
      <c r="P52" s="20">
        <f>(P3/(100-$P$51))*100</f>
        <v>0</v>
      </c>
      <c r="Q52" s="20">
        <f>(Q3/(100-$Q$51))*100</f>
        <v>0</v>
      </c>
      <c r="R52" s="20">
        <f>(R3/(100-$R$51))*100</f>
        <v>0</v>
      </c>
      <c r="S52" s="20">
        <f>(S3/(100-$S$51))*100</f>
        <v>0</v>
      </c>
      <c r="T52" s="20">
        <f>(T3/(100-$T$51))*100</f>
        <v>0</v>
      </c>
      <c r="U52" s="20">
        <f t="shared" ref="U52:Z55" si="2">(U3/(100-U$51))*100</f>
        <v>0</v>
      </c>
      <c r="V52" s="20">
        <f t="shared" si="2"/>
        <v>0</v>
      </c>
      <c r="W52" s="20">
        <f t="shared" si="2"/>
        <v>0</v>
      </c>
      <c r="X52" s="20">
        <f t="shared" si="2"/>
        <v>0</v>
      </c>
      <c r="Y52" s="20">
        <f t="shared" si="2"/>
        <v>0</v>
      </c>
      <c r="Z52" s="20">
        <f t="shared" si="2"/>
        <v>0</v>
      </c>
    </row>
    <row r="53" spans="1:26" s="11" customFormat="1" ht="15.75" thickBot="1" x14ac:dyDescent="0.3">
      <c r="A53" s="9" t="s">
        <v>4</v>
      </c>
      <c r="B53" s="20" t="s">
        <v>1</v>
      </c>
      <c r="C53" s="20">
        <f>(C4/(100-$C$51))*100</f>
        <v>7.5889781859931116</v>
      </c>
      <c r="D53" s="20">
        <f t="shared" ref="D53:D55" si="3">(D4/(100-$D$51))*100</f>
        <v>8.5487528344671198</v>
      </c>
      <c r="E53" s="20">
        <f t="shared" ref="E53:E55" si="4">(E4/(100-$E$51))*100</f>
        <v>11.023359288097886</v>
      </c>
      <c r="F53" s="20">
        <f t="shared" ref="F53:F55" si="5">(F4/(100-$F$51))*100</f>
        <v>18.512573568753343</v>
      </c>
      <c r="G53" s="20">
        <f t="shared" ref="G53:G55" si="6">(G4/(100-$G$51))*100</f>
        <v>12.100456621004566</v>
      </c>
      <c r="H53" s="20">
        <f t="shared" ref="H53:H55" si="7">(H4/(100-$H$51))*100</f>
        <v>16.262975778546711</v>
      </c>
      <c r="I53" s="20">
        <f t="shared" ref="I53:I55" si="8">(I4/(100-$I$51))*100</f>
        <v>0.21348314606741575</v>
      </c>
      <c r="J53" s="20">
        <f t="shared" ref="J53:J55" si="9">(J4/(100-$J$51))*100</f>
        <v>12.044235191065368</v>
      </c>
      <c r="K53" s="20">
        <f t="shared" ref="K53:K55" si="10">(K4/(100-$K$51))*100</f>
        <v>10.970319634703197</v>
      </c>
      <c r="L53" s="20">
        <f t="shared" ref="L53:L55" si="11">(L4/(100-$L$51))*100</f>
        <v>11.521252796420582</v>
      </c>
      <c r="M53" s="27">
        <f t="shared" ref="M53:M55" si="12">(M4/(100-$M$51))*100</f>
        <v>0</v>
      </c>
      <c r="N53" s="20">
        <f t="shared" ref="N53:N55" si="13">(N4/(100-$N$51))*100</f>
        <v>0</v>
      </c>
      <c r="O53" s="20">
        <f t="shared" ref="O53:O55" si="14">(O4/(100-$O$51))*100</f>
        <v>0</v>
      </c>
      <c r="P53" s="20">
        <f t="shared" ref="P53:P55" si="15">(P4/(100-$P$51))*100</f>
        <v>0</v>
      </c>
      <c r="Q53" s="20">
        <f t="shared" ref="Q53:Q55" si="16">(Q4/(100-$Q$51))*100</f>
        <v>0</v>
      </c>
      <c r="R53" s="20">
        <f t="shared" ref="R53:R55" si="17">(R4/(100-$R$51))*100</f>
        <v>0</v>
      </c>
      <c r="S53" s="20">
        <f t="shared" ref="S53:S55" si="18">(S4/(100-$S$51))*100</f>
        <v>0</v>
      </c>
      <c r="T53" s="20">
        <f t="shared" ref="T53:T55" si="19">(T4/(100-$T$51))*100</f>
        <v>0</v>
      </c>
      <c r="U53" s="20">
        <f t="shared" ref="U53:U55" si="20">(U4/(100-$U$51))*100</f>
        <v>0</v>
      </c>
      <c r="V53" s="20">
        <f t="shared" si="2"/>
        <v>0</v>
      </c>
      <c r="W53" s="20">
        <f t="shared" si="2"/>
        <v>0</v>
      </c>
      <c r="X53" s="20">
        <f t="shared" si="2"/>
        <v>0</v>
      </c>
      <c r="Y53" s="20">
        <f t="shared" si="2"/>
        <v>0</v>
      </c>
      <c r="Z53" s="20">
        <f t="shared" si="2"/>
        <v>0</v>
      </c>
    </row>
    <row r="54" spans="1:26" s="11" customFormat="1" ht="15.75" thickBot="1" x14ac:dyDescent="0.3">
      <c r="A54" s="9" t="s">
        <v>5</v>
      </c>
      <c r="B54" s="20" t="s">
        <v>1</v>
      </c>
      <c r="C54" s="20">
        <f>(C5/(100-$C$51))*100</f>
        <v>0.66590126291618834</v>
      </c>
      <c r="D54" s="20">
        <f t="shared" si="3"/>
        <v>3.6281179138321997</v>
      </c>
      <c r="E54" s="20">
        <f t="shared" si="4"/>
        <v>1.290322580645161</v>
      </c>
      <c r="F54" s="20">
        <f t="shared" si="5"/>
        <v>7.5227394328517923</v>
      </c>
      <c r="G54" s="20">
        <f t="shared" si="6"/>
        <v>3.9497716894977173</v>
      </c>
      <c r="H54" s="20">
        <f t="shared" si="7"/>
        <v>7.0011534025374855</v>
      </c>
      <c r="I54" s="20">
        <f t="shared" si="8"/>
        <v>2.247191011235955E-2</v>
      </c>
      <c r="J54" s="20">
        <f t="shared" si="9"/>
        <v>4.6206065914814411</v>
      </c>
      <c r="K54" s="20">
        <f t="shared" si="10"/>
        <v>2.2260273972602742</v>
      </c>
      <c r="L54" s="20">
        <f t="shared" si="11"/>
        <v>1.8232662192393734</v>
      </c>
      <c r="M54" s="27">
        <f t="shared" si="12"/>
        <v>0</v>
      </c>
      <c r="N54" s="20">
        <f t="shared" si="13"/>
        <v>0</v>
      </c>
      <c r="O54" s="20">
        <f t="shared" si="14"/>
        <v>0</v>
      </c>
      <c r="P54" s="20">
        <f t="shared" si="15"/>
        <v>0</v>
      </c>
      <c r="Q54" s="20">
        <f t="shared" si="16"/>
        <v>0</v>
      </c>
      <c r="R54" s="20">
        <f t="shared" si="17"/>
        <v>0</v>
      </c>
      <c r="S54" s="20">
        <f t="shared" si="18"/>
        <v>0</v>
      </c>
      <c r="T54" s="20">
        <f t="shared" si="19"/>
        <v>0</v>
      </c>
      <c r="U54" s="20">
        <f t="shared" si="20"/>
        <v>0</v>
      </c>
      <c r="V54" s="20">
        <f t="shared" si="2"/>
        <v>0</v>
      </c>
      <c r="W54" s="20">
        <f t="shared" si="2"/>
        <v>0</v>
      </c>
      <c r="X54" s="20">
        <f t="shared" si="2"/>
        <v>0</v>
      </c>
      <c r="Y54" s="20">
        <f t="shared" si="2"/>
        <v>0</v>
      </c>
      <c r="Z54" s="20">
        <f t="shared" si="2"/>
        <v>0</v>
      </c>
    </row>
    <row r="55" spans="1:26" s="11" customFormat="1" ht="15.75" thickBot="1" x14ac:dyDescent="0.3">
      <c r="A55" s="9" t="s">
        <v>6</v>
      </c>
      <c r="B55" s="20" t="s">
        <v>1</v>
      </c>
      <c r="C55" s="20">
        <f>(C6/(100-$C$51))*100</f>
        <v>0.66590126291618834</v>
      </c>
      <c r="D55" s="20">
        <f t="shared" si="3"/>
        <v>1.3718820861678003</v>
      </c>
      <c r="E55" s="20">
        <f t="shared" si="4"/>
        <v>1.2347052280311457</v>
      </c>
      <c r="F55" s="20">
        <f t="shared" si="5"/>
        <v>3.0925628678437667</v>
      </c>
      <c r="G55" s="20">
        <f t="shared" si="6"/>
        <v>1.6324200913242011</v>
      </c>
      <c r="H55" s="20">
        <f t="shared" si="7"/>
        <v>2.7450980392156858</v>
      </c>
      <c r="I55" s="20">
        <f t="shared" si="8"/>
        <v>0.12359550561797752</v>
      </c>
      <c r="J55" s="20">
        <f t="shared" si="9"/>
        <v>3.5585240337238586</v>
      </c>
      <c r="K55" s="20">
        <f t="shared" si="10"/>
        <v>1.7465753424657535</v>
      </c>
      <c r="L55" s="20">
        <f t="shared" si="11"/>
        <v>1.7561521252796419</v>
      </c>
      <c r="M55" s="27">
        <f t="shared" si="12"/>
        <v>0</v>
      </c>
      <c r="N55" s="20">
        <f t="shared" si="13"/>
        <v>0</v>
      </c>
      <c r="O55" s="20">
        <f t="shared" si="14"/>
        <v>0</v>
      </c>
      <c r="P55" s="20">
        <f t="shared" si="15"/>
        <v>0</v>
      </c>
      <c r="Q55" s="20">
        <f t="shared" si="16"/>
        <v>0</v>
      </c>
      <c r="R55" s="20">
        <f t="shared" si="17"/>
        <v>0</v>
      </c>
      <c r="S55" s="20">
        <f t="shared" si="18"/>
        <v>0</v>
      </c>
      <c r="T55" s="20">
        <f t="shared" si="19"/>
        <v>0</v>
      </c>
      <c r="U55" s="20">
        <f t="shared" si="20"/>
        <v>0</v>
      </c>
      <c r="V55" s="20">
        <f t="shared" si="2"/>
        <v>0</v>
      </c>
      <c r="W55" s="20">
        <f t="shared" si="2"/>
        <v>0</v>
      </c>
      <c r="X55" s="20">
        <f t="shared" si="2"/>
        <v>0</v>
      </c>
      <c r="Y55" s="20">
        <f t="shared" si="2"/>
        <v>0</v>
      </c>
      <c r="Z55" s="20">
        <f t="shared" si="2"/>
        <v>0</v>
      </c>
    </row>
    <row r="56" spans="1:26" s="11" customFormat="1" ht="15.75" thickBot="1" x14ac:dyDescent="0.3">
      <c r="A56" s="9" t="s">
        <v>69</v>
      </c>
      <c r="B56" s="20" t="s">
        <v>1</v>
      </c>
      <c r="C56" s="20">
        <f>(C9/(100-C51))*100</f>
        <v>91.044776119402997</v>
      </c>
      <c r="D56" s="20">
        <f>(D9/(100-D51))*100</f>
        <v>82.312925170068027</v>
      </c>
      <c r="E56" s="20">
        <f>(E9/(100-E51))*100</f>
        <v>69.076751946607345</v>
      </c>
      <c r="F56" s="20">
        <f>(F9/(100-F51))*100</f>
        <v>54.360620652755486</v>
      </c>
      <c r="G56" s="20">
        <f t="shared" ref="G56:Z56" si="21">(G9/(100-G51))*100</f>
        <v>74.657534246575338</v>
      </c>
      <c r="H56" s="20">
        <f t="shared" si="21"/>
        <v>65.97462514417532</v>
      </c>
      <c r="I56" s="20">
        <f t="shared" si="21"/>
        <v>98.651685393258433</v>
      </c>
      <c r="J56" s="20">
        <f t="shared" si="21"/>
        <v>70.404029344136646</v>
      </c>
      <c r="K56" s="20">
        <f t="shared" si="21"/>
        <v>70.091324200913235</v>
      </c>
      <c r="L56" s="20">
        <f t="shared" si="21"/>
        <v>68.008948545861301</v>
      </c>
      <c r="M56" s="27">
        <f t="shared" si="21"/>
        <v>0</v>
      </c>
      <c r="N56" s="20">
        <f t="shared" si="21"/>
        <v>0</v>
      </c>
      <c r="O56" s="20">
        <f t="shared" si="21"/>
        <v>0</v>
      </c>
      <c r="P56" s="20">
        <f t="shared" si="21"/>
        <v>0</v>
      </c>
      <c r="Q56" s="20">
        <f t="shared" si="21"/>
        <v>0</v>
      </c>
      <c r="R56" s="20">
        <f t="shared" si="21"/>
        <v>0</v>
      </c>
      <c r="S56" s="20">
        <f t="shared" si="21"/>
        <v>0</v>
      </c>
      <c r="T56" s="20">
        <f t="shared" si="21"/>
        <v>0</v>
      </c>
      <c r="U56" s="20">
        <f t="shared" si="21"/>
        <v>0</v>
      </c>
      <c r="V56" s="20">
        <f t="shared" si="21"/>
        <v>0</v>
      </c>
      <c r="W56" s="20">
        <f t="shared" si="21"/>
        <v>0</v>
      </c>
      <c r="X56" s="20">
        <f t="shared" si="21"/>
        <v>0</v>
      </c>
      <c r="Y56" s="20">
        <f t="shared" si="21"/>
        <v>0</v>
      </c>
      <c r="Z56" s="20">
        <f t="shared" si="21"/>
        <v>0</v>
      </c>
    </row>
    <row r="57" spans="1:26" s="11" customFormat="1" ht="15.75" thickBot="1" x14ac:dyDescent="0.3">
      <c r="A57" s="9" t="s">
        <v>8</v>
      </c>
      <c r="B57" s="20" t="s">
        <v>1</v>
      </c>
      <c r="C57" s="20">
        <f t="shared" ref="C57" si="22">(C8/(100-$C$51))*100</f>
        <v>0</v>
      </c>
      <c r="D57" s="20">
        <f>(D8/(100-$D$51))*100</f>
        <v>4.0816326530612246</v>
      </c>
      <c r="E57" s="20">
        <f>(E8/(100-$E$51))*100</f>
        <v>17.352614015572858</v>
      </c>
      <c r="F57" s="20">
        <f>(F8/(100-$F$51))*100</f>
        <v>16.479400749063668</v>
      </c>
      <c r="G57" s="20">
        <f>(G8/(100-$G$51))*100</f>
        <v>7.6484018264840188</v>
      </c>
      <c r="H57" s="20">
        <f>(H8/(100-$H$51))*100</f>
        <v>8.0738177623990772</v>
      </c>
      <c r="I57" s="20">
        <f>(I8/(100-$I$51))*100</f>
        <v>1.0112359550561798</v>
      </c>
      <c r="J57" s="20">
        <f>(J8/(100-$J$51))*100</f>
        <v>9.3069090112777833</v>
      </c>
      <c r="K57" s="20">
        <f>(K8/(100-$K$51))*100</f>
        <v>14.954337899543379</v>
      </c>
      <c r="L57" s="20">
        <f>(L8/(100-$L$51))*100</f>
        <v>16.890380313199106</v>
      </c>
      <c r="M57" s="27">
        <f>(M8/(100-$M$51))*100</f>
        <v>0</v>
      </c>
      <c r="N57" s="20">
        <f>(N8/(100-$N$51))*100</f>
        <v>0</v>
      </c>
      <c r="O57" s="20">
        <f>(O8/(100-$O$51))*100</f>
        <v>0</v>
      </c>
      <c r="P57" s="20">
        <f>(P8/(100-$P$51))*100</f>
        <v>0</v>
      </c>
      <c r="Q57" s="20">
        <f>(Q8/(100-$Q$51))*100</f>
        <v>0</v>
      </c>
      <c r="R57" s="20">
        <f>(R8/(100-$R$51))*100</f>
        <v>0</v>
      </c>
      <c r="S57" s="20">
        <f>(S8/(100-$S$51))*100</f>
        <v>0</v>
      </c>
      <c r="T57" s="20">
        <f>(T8/(100-$T$51))*100</f>
        <v>0</v>
      </c>
      <c r="U57" s="20">
        <f>(U8/(100-U$51))*100</f>
        <v>0</v>
      </c>
      <c r="V57" s="20">
        <f>(V8/(100-V$51))*100</f>
        <v>0</v>
      </c>
      <c r="W57" s="20">
        <f>(W8/(100-W$51))*100</f>
        <v>0</v>
      </c>
      <c r="X57" s="20">
        <f>(X8/(100-X$51))*100</f>
        <v>0</v>
      </c>
      <c r="Y57" s="20">
        <f t="shared" ref="Y57:Z57" si="23">(Y8/(100-Y$51))*100</f>
        <v>0</v>
      </c>
      <c r="Z57" s="20">
        <f t="shared" si="23"/>
        <v>0</v>
      </c>
    </row>
    <row r="58" spans="1:26" s="11" customFormat="1" ht="15.75" thickBot="1" x14ac:dyDescent="0.3">
      <c r="A58" s="9" t="s">
        <v>9</v>
      </c>
      <c r="B58" s="20" t="s">
        <v>10</v>
      </c>
      <c r="C58" s="20">
        <f>(C10/(100-$C$51))*100</f>
        <v>10.332950631458095</v>
      </c>
      <c r="D58" s="20">
        <f t="shared" ref="D58:D65" si="24">(D10/(100-$D$51))*100</f>
        <v>10.204081632653061</v>
      </c>
      <c r="E58" s="20">
        <f t="shared" ref="E58:E65" si="25">(E10/(100-$E$51))*100</f>
        <v>32.258064516129032</v>
      </c>
      <c r="F58" s="20">
        <f t="shared" ref="F58:F65" si="26">(F10/(100-$F$51))*100</f>
        <v>62.065275548421617</v>
      </c>
      <c r="G58" s="20">
        <f t="shared" ref="G58:G66" si="27">(G10/(100-$G$51))*100</f>
        <v>14.840182648401829</v>
      </c>
      <c r="H58" s="20">
        <f t="shared" ref="H58:H66" si="28">(H10/(100-$H$51))*100</f>
        <v>54.209919261822371</v>
      </c>
      <c r="I58" s="20">
        <f>(I10/(100-$I$51))*100</f>
        <v>22.471910112359549</v>
      </c>
      <c r="J58" s="20">
        <f>(J10/(100-$J$51))*100</f>
        <v>8.7594437753202676</v>
      </c>
      <c r="K58" s="20">
        <f>(K10/(100-$K$51))*100</f>
        <v>37.671232876712331</v>
      </c>
      <c r="L58" s="20">
        <f>(L10/(100-$L$51))*100</f>
        <v>26.845637583892618</v>
      </c>
      <c r="M58" s="27">
        <f t="shared" ref="M58:M65" si="29">(M10/(100-$M$51))*100</f>
        <v>0</v>
      </c>
      <c r="N58" s="20">
        <f t="shared" ref="N58:N65" si="30">(N10/(100-$N$51))*100</f>
        <v>0</v>
      </c>
      <c r="O58" s="20">
        <f t="shared" ref="O58:O65" si="31">(O10/(100-$O$51))*100</f>
        <v>0</v>
      </c>
      <c r="P58" s="20">
        <f>(P10/(100-$P$51))*100</f>
        <v>0</v>
      </c>
      <c r="Q58" s="20">
        <f t="shared" ref="Q58:Q65" si="32">(Q10/(100-$Q$51))*100</f>
        <v>0</v>
      </c>
      <c r="R58" s="20">
        <f t="shared" ref="R58:R65" si="33">(R10/(100-$R$51))*100</f>
        <v>0</v>
      </c>
      <c r="S58" s="20">
        <f t="shared" ref="S58:S65" si="34">(S10/(100-$S$51))*100</f>
        <v>0</v>
      </c>
      <c r="T58" s="20">
        <f t="shared" ref="T58:T65" si="35">(T10/(100-$T$51))*100</f>
        <v>0</v>
      </c>
      <c r="U58" s="20">
        <f>(U10/(100-U$51))*100</f>
        <v>0</v>
      </c>
      <c r="V58" s="20">
        <f>(V10/(100-V$51))*100</f>
        <v>0</v>
      </c>
      <c r="W58" s="20">
        <f>(W10/(100-W$51))*100</f>
        <v>0</v>
      </c>
      <c r="X58" s="20">
        <f t="shared" ref="X58:Z59" si="36">(X10/(100-X$51))*100</f>
        <v>0</v>
      </c>
      <c r="Y58" s="20">
        <f t="shared" si="36"/>
        <v>0</v>
      </c>
      <c r="Z58" s="20">
        <f t="shared" si="36"/>
        <v>0</v>
      </c>
    </row>
    <row r="59" spans="1:26" s="11" customFormat="1" ht="15.75" thickBot="1" x14ac:dyDescent="0.3">
      <c r="A59" s="9" t="s">
        <v>11</v>
      </c>
      <c r="B59" s="20" t="s">
        <v>10</v>
      </c>
      <c r="C59" s="20">
        <f t="shared" ref="C59:C93" si="37">(C11/(100-$C$51))*100</f>
        <v>0.91848450057405295</v>
      </c>
      <c r="D59" s="20">
        <f t="shared" si="24"/>
        <v>1.4625850340136055</v>
      </c>
      <c r="E59" s="20">
        <f t="shared" si="25"/>
        <v>2.7808676307007785</v>
      </c>
      <c r="F59" s="20">
        <f t="shared" si="26"/>
        <v>5.7891920813269122</v>
      </c>
      <c r="G59" s="20">
        <f t="shared" si="27"/>
        <v>3.8356164383561646</v>
      </c>
      <c r="H59" s="20">
        <f t="shared" si="28"/>
        <v>5.271049596309112</v>
      </c>
      <c r="I59" s="20">
        <f t="shared" ref="I59:I93" si="38">(I11/(100-$I$51))*100</f>
        <v>1.7752808988764044</v>
      </c>
      <c r="J59" s="20">
        <f t="shared" ref="J59:L93" si="39">(J11/(100-$J$51))*100</f>
        <v>3.2957407204642504</v>
      </c>
      <c r="K59" s="20">
        <f t="shared" ref="K59:K93" si="40">(K11/(100-$K$51))*100</f>
        <v>4.2351598173515983</v>
      </c>
      <c r="L59" s="20">
        <f t="shared" ref="L59:L88" si="41">(L11/(100-$L$51))*100</f>
        <v>2.9418344519015656</v>
      </c>
      <c r="M59" s="27">
        <f t="shared" si="29"/>
        <v>0</v>
      </c>
      <c r="N59" s="20">
        <f t="shared" si="30"/>
        <v>0</v>
      </c>
      <c r="O59" s="20">
        <f t="shared" si="31"/>
        <v>0</v>
      </c>
      <c r="P59" s="20">
        <f t="shared" ref="P59:P93" si="42">(P11/(100-$P$51))*100</f>
        <v>0</v>
      </c>
      <c r="Q59" s="20">
        <f t="shared" si="32"/>
        <v>0</v>
      </c>
      <c r="R59" s="20">
        <f t="shared" si="33"/>
        <v>0</v>
      </c>
      <c r="S59" s="20">
        <f t="shared" si="34"/>
        <v>0</v>
      </c>
      <c r="T59" s="20">
        <f t="shared" si="35"/>
        <v>0</v>
      </c>
      <c r="U59" s="20">
        <f t="shared" ref="U59:U65" si="43">(U11/(100-$U$51))*100</f>
        <v>0</v>
      </c>
      <c r="V59" s="20">
        <f t="shared" ref="V59:Z74" si="44">(V11/(100-V$51))*100</f>
        <v>0</v>
      </c>
      <c r="W59" s="20">
        <f>(W11/(100-W$51))*100</f>
        <v>0</v>
      </c>
      <c r="X59" s="20">
        <f t="shared" si="36"/>
        <v>0</v>
      </c>
      <c r="Y59" s="20">
        <f t="shared" si="36"/>
        <v>0</v>
      </c>
      <c r="Z59" s="20">
        <f t="shared" si="36"/>
        <v>0</v>
      </c>
    </row>
    <row r="60" spans="1:26" s="11" customFormat="1" ht="15.75" thickBot="1" x14ac:dyDescent="0.3">
      <c r="A60" s="9" t="s">
        <v>12</v>
      </c>
      <c r="B60" s="20" t="s">
        <v>10</v>
      </c>
      <c r="C60" s="20">
        <f t="shared" si="37"/>
        <v>40.183696900114811</v>
      </c>
      <c r="D60" s="20">
        <f t="shared" si="24"/>
        <v>131.51927437641723</v>
      </c>
      <c r="E60" s="20">
        <f t="shared" si="25"/>
        <v>87.875417130144598</v>
      </c>
      <c r="F60" s="20">
        <f t="shared" si="26"/>
        <v>251.47137506688065</v>
      </c>
      <c r="G60" s="20">
        <f t="shared" si="27"/>
        <v>188.35616438356166</v>
      </c>
      <c r="H60" s="20">
        <f t="shared" si="28"/>
        <v>227.22029988465974</v>
      </c>
      <c r="I60" s="20">
        <f t="shared" si="38"/>
        <v>1.1235955056179776</v>
      </c>
      <c r="J60" s="20">
        <f t="shared" si="39"/>
        <v>124.82207379831381</v>
      </c>
      <c r="K60" s="20">
        <f t="shared" si="40"/>
        <v>133.56164383561645</v>
      </c>
      <c r="L60" s="20">
        <f t="shared" si="41"/>
        <v>123.04250559284115</v>
      </c>
      <c r="M60" s="27">
        <f t="shared" si="29"/>
        <v>0</v>
      </c>
      <c r="N60" s="20">
        <f t="shared" si="30"/>
        <v>0</v>
      </c>
      <c r="O60" s="20">
        <f t="shared" si="31"/>
        <v>0</v>
      </c>
      <c r="P60" s="20">
        <f t="shared" si="42"/>
        <v>0</v>
      </c>
      <c r="Q60" s="20">
        <f t="shared" si="32"/>
        <v>0</v>
      </c>
      <c r="R60" s="20">
        <f t="shared" si="33"/>
        <v>0</v>
      </c>
      <c r="S60" s="20">
        <f t="shared" si="34"/>
        <v>0</v>
      </c>
      <c r="T60" s="20">
        <f t="shared" si="35"/>
        <v>0</v>
      </c>
      <c r="U60" s="20">
        <f t="shared" si="43"/>
        <v>0</v>
      </c>
      <c r="V60" s="20">
        <f t="shared" si="44"/>
        <v>0</v>
      </c>
      <c r="W60" s="20">
        <f t="shared" si="44"/>
        <v>0</v>
      </c>
      <c r="X60" s="20">
        <f t="shared" si="44"/>
        <v>0</v>
      </c>
      <c r="Y60" s="20">
        <f t="shared" si="44"/>
        <v>0</v>
      </c>
      <c r="Z60" s="20">
        <f t="shared" si="44"/>
        <v>0</v>
      </c>
    </row>
    <row r="61" spans="1:26" s="11" customFormat="1" ht="15.75" thickBot="1" x14ac:dyDescent="0.3">
      <c r="A61" s="9" t="s">
        <v>13</v>
      </c>
      <c r="B61" s="20" t="s">
        <v>10</v>
      </c>
      <c r="C61" s="20">
        <f t="shared" si="37"/>
        <v>123.99540757749715</v>
      </c>
      <c r="D61" s="20">
        <f t="shared" si="24"/>
        <v>352.60770975056687</v>
      </c>
      <c r="E61" s="20">
        <f t="shared" si="25"/>
        <v>245.82869855394881</v>
      </c>
      <c r="F61" s="20">
        <f t="shared" si="26"/>
        <v>785.44676297485285</v>
      </c>
      <c r="G61" s="20">
        <f t="shared" si="27"/>
        <v>329.90867579908678</v>
      </c>
      <c r="H61" s="20">
        <f t="shared" si="28"/>
        <v>527.10495963091125</v>
      </c>
      <c r="I61" s="20">
        <f t="shared" si="38"/>
        <v>7.8651685393258424</v>
      </c>
      <c r="J61" s="20">
        <f t="shared" si="39"/>
        <v>312.05518449578454</v>
      </c>
      <c r="K61" s="20">
        <f t="shared" si="40"/>
        <v>368.72146118721463</v>
      </c>
      <c r="L61" s="20">
        <f t="shared" si="41"/>
        <v>371.36465324384784</v>
      </c>
      <c r="M61" s="27">
        <f t="shared" si="29"/>
        <v>0</v>
      </c>
      <c r="N61" s="20">
        <f t="shared" si="30"/>
        <v>0</v>
      </c>
      <c r="O61" s="20">
        <f t="shared" si="31"/>
        <v>0</v>
      </c>
      <c r="P61" s="20">
        <f t="shared" si="42"/>
        <v>0</v>
      </c>
      <c r="Q61" s="20">
        <f t="shared" si="32"/>
        <v>0</v>
      </c>
      <c r="R61" s="20">
        <f t="shared" si="33"/>
        <v>0</v>
      </c>
      <c r="S61" s="20">
        <f t="shared" si="34"/>
        <v>0</v>
      </c>
      <c r="T61" s="20">
        <f t="shared" si="35"/>
        <v>0</v>
      </c>
      <c r="U61" s="20">
        <f t="shared" si="43"/>
        <v>0</v>
      </c>
      <c r="V61" s="20">
        <f t="shared" si="44"/>
        <v>0</v>
      </c>
      <c r="W61" s="20">
        <f t="shared" si="44"/>
        <v>0</v>
      </c>
      <c r="X61" s="20">
        <f t="shared" si="44"/>
        <v>0</v>
      </c>
      <c r="Y61" s="20">
        <f t="shared" si="44"/>
        <v>0</v>
      </c>
      <c r="Z61" s="20">
        <f t="shared" si="44"/>
        <v>0</v>
      </c>
    </row>
    <row r="62" spans="1:26" s="11" customFormat="1" ht="15.75" thickBot="1" x14ac:dyDescent="0.3">
      <c r="A62" s="9" t="s">
        <v>14</v>
      </c>
      <c r="B62" s="20" t="s">
        <v>10</v>
      </c>
      <c r="C62" s="20">
        <f t="shared" si="37"/>
        <v>98.737083811710676</v>
      </c>
      <c r="D62" s="20">
        <f t="shared" si="24"/>
        <v>283.4467120181406</v>
      </c>
      <c r="E62" s="20">
        <f t="shared" si="25"/>
        <v>311.45717463848717</v>
      </c>
      <c r="F62" s="20">
        <f t="shared" si="26"/>
        <v>605.67148207597643</v>
      </c>
      <c r="G62" s="20">
        <f t="shared" si="27"/>
        <v>414.38356164383566</v>
      </c>
      <c r="H62" s="20">
        <f t="shared" si="28"/>
        <v>649.36562860438289</v>
      </c>
      <c r="I62" s="20">
        <f t="shared" si="38"/>
        <v>12.359550561797752</v>
      </c>
      <c r="J62" s="20">
        <f t="shared" si="39"/>
        <v>213.5114420234315</v>
      </c>
      <c r="K62" s="20">
        <f t="shared" si="40"/>
        <v>449.77168949771692</v>
      </c>
      <c r="L62" s="20">
        <f t="shared" si="41"/>
        <v>570.46979865771812</v>
      </c>
      <c r="M62" s="27">
        <f t="shared" si="29"/>
        <v>0</v>
      </c>
      <c r="N62" s="20">
        <f t="shared" si="30"/>
        <v>0</v>
      </c>
      <c r="O62" s="20">
        <f t="shared" si="31"/>
        <v>0</v>
      </c>
      <c r="P62" s="20">
        <f t="shared" si="42"/>
        <v>0</v>
      </c>
      <c r="Q62" s="20">
        <f t="shared" si="32"/>
        <v>0</v>
      </c>
      <c r="R62" s="20">
        <f t="shared" si="33"/>
        <v>0</v>
      </c>
      <c r="S62" s="20">
        <f t="shared" si="34"/>
        <v>0</v>
      </c>
      <c r="T62" s="20">
        <f t="shared" si="35"/>
        <v>0</v>
      </c>
      <c r="U62" s="20">
        <f t="shared" si="43"/>
        <v>0</v>
      </c>
      <c r="V62" s="20">
        <f t="shared" si="44"/>
        <v>0</v>
      </c>
      <c r="W62" s="20">
        <f t="shared" si="44"/>
        <v>0</v>
      </c>
      <c r="X62" s="20">
        <f t="shared" si="44"/>
        <v>0</v>
      </c>
      <c r="Y62" s="20">
        <f t="shared" si="44"/>
        <v>0</v>
      </c>
      <c r="Z62" s="20">
        <f t="shared" si="44"/>
        <v>0</v>
      </c>
    </row>
    <row r="63" spans="1:26" s="11" customFormat="1" ht="15.75" thickBot="1" x14ac:dyDescent="0.3">
      <c r="A63" s="9" t="s">
        <v>15</v>
      </c>
      <c r="B63" s="20" t="s">
        <v>10</v>
      </c>
      <c r="C63" s="20">
        <f t="shared" si="37"/>
        <v>1.1481056257175661</v>
      </c>
      <c r="D63" s="20">
        <f t="shared" si="24"/>
        <v>5.6689342403628116</v>
      </c>
      <c r="E63" s="20">
        <f t="shared" si="25"/>
        <v>10.011123470522802</v>
      </c>
      <c r="F63" s="20">
        <f t="shared" si="26"/>
        <v>4.2803638309256282</v>
      </c>
      <c r="G63" s="20">
        <f t="shared" si="27"/>
        <v>2.2831050228310503</v>
      </c>
      <c r="H63" s="20">
        <f t="shared" si="28"/>
        <v>5.7670126874279122</v>
      </c>
      <c r="I63" s="20">
        <f t="shared" si="38"/>
        <v>1.1235955056179776</v>
      </c>
      <c r="J63" s="20">
        <f t="shared" si="39"/>
        <v>5.4746523595751668</v>
      </c>
      <c r="K63" s="20">
        <f t="shared" si="40"/>
        <v>3.4246575342465757</v>
      </c>
      <c r="L63" s="20">
        <f t="shared" si="41"/>
        <v>2.2371364653243844</v>
      </c>
      <c r="M63" s="27">
        <f t="shared" si="29"/>
        <v>0</v>
      </c>
      <c r="N63" s="20">
        <f t="shared" si="30"/>
        <v>0</v>
      </c>
      <c r="O63" s="20">
        <f t="shared" si="31"/>
        <v>0</v>
      </c>
      <c r="P63" s="20">
        <f t="shared" si="42"/>
        <v>0</v>
      </c>
      <c r="Q63" s="20">
        <f t="shared" si="32"/>
        <v>0</v>
      </c>
      <c r="R63" s="20">
        <f t="shared" si="33"/>
        <v>0</v>
      </c>
      <c r="S63" s="20">
        <f t="shared" si="34"/>
        <v>0</v>
      </c>
      <c r="T63" s="20">
        <f t="shared" si="35"/>
        <v>0</v>
      </c>
      <c r="U63" s="20">
        <f t="shared" si="43"/>
        <v>0</v>
      </c>
      <c r="V63" s="20">
        <f t="shared" si="44"/>
        <v>0</v>
      </c>
      <c r="W63" s="20">
        <f t="shared" si="44"/>
        <v>0</v>
      </c>
      <c r="X63" s="20">
        <f t="shared" si="44"/>
        <v>0</v>
      </c>
      <c r="Y63" s="20">
        <f t="shared" si="44"/>
        <v>0</v>
      </c>
      <c r="Z63" s="20">
        <f t="shared" si="44"/>
        <v>0</v>
      </c>
    </row>
    <row r="64" spans="1:26" s="11" customFormat="1" ht="15.75" thickBot="1" x14ac:dyDescent="0.3">
      <c r="A64" s="9" t="s">
        <v>16</v>
      </c>
      <c r="B64" s="20" t="s">
        <v>10</v>
      </c>
      <c r="C64" s="20">
        <f t="shared" si="37"/>
        <v>1.3318025258323767</v>
      </c>
      <c r="D64" s="20">
        <f t="shared" si="24"/>
        <v>2.4149659863945576</v>
      </c>
      <c r="E64" s="20">
        <f t="shared" si="25"/>
        <v>2.3692992213570632</v>
      </c>
      <c r="F64" s="20">
        <f t="shared" si="26"/>
        <v>3.3279828785446761</v>
      </c>
      <c r="G64" s="20">
        <f t="shared" si="27"/>
        <v>1.9063926940639271</v>
      </c>
      <c r="H64" s="20">
        <f t="shared" si="28"/>
        <v>3.575547866205306</v>
      </c>
      <c r="I64" s="20">
        <f t="shared" si="38"/>
        <v>0.1348314606741573</v>
      </c>
      <c r="J64" s="20">
        <f t="shared" si="39"/>
        <v>1.8394831928172559</v>
      </c>
      <c r="K64" s="20">
        <f t="shared" si="40"/>
        <v>3.3789954337899544</v>
      </c>
      <c r="L64" s="20">
        <f t="shared" si="41"/>
        <v>2.9642058165548093</v>
      </c>
      <c r="M64" s="27">
        <f t="shared" si="29"/>
        <v>0</v>
      </c>
      <c r="N64" s="20">
        <f t="shared" si="30"/>
        <v>0</v>
      </c>
      <c r="O64" s="20">
        <f t="shared" si="31"/>
        <v>0</v>
      </c>
      <c r="P64" s="20">
        <f t="shared" si="42"/>
        <v>0</v>
      </c>
      <c r="Q64" s="20">
        <f t="shared" si="32"/>
        <v>0</v>
      </c>
      <c r="R64" s="20">
        <f t="shared" si="33"/>
        <v>0</v>
      </c>
      <c r="S64" s="20">
        <f t="shared" si="34"/>
        <v>0</v>
      </c>
      <c r="T64" s="20">
        <f t="shared" si="35"/>
        <v>0</v>
      </c>
      <c r="U64" s="20">
        <f t="shared" si="43"/>
        <v>0</v>
      </c>
      <c r="V64" s="20">
        <f t="shared" si="44"/>
        <v>0</v>
      </c>
      <c r="W64" s="20">
        <f t="shared" si="44"/>
        <v>0</v>
      </c>
      <c r="X64" s="20">
        <f t="shared" si="44"/>
        <v>0</v>
      </c>
      <c r="Y64" s="20">
        <f t="shared" si="44"/>
        <v>0</v>
      </c>
      <c r="Z64" s="20">
        <f t="shared" si="44"/>
        <v>0</v>
      </c>
    </row>
    <row r="65" spans="1:26" s="11" customFormat="1" ht="15.75" thickBot="1" x14ac:dyDescent="0.3">
      <c r="A65" s="9" t="s">
        <v>17</v>
      </c>
      <c r="B65" s="20" t="s">
        <v>10</v>
      </c>
      <c r="C65" s="20">
        <f t="shared" si="37"/>
        <v>0.12629161882893228</v>
      </c>
      <c r="D65" s="20">
        <f t="shared" si="24"/>
        <v>0.34240362811791381</v>
      </c>
      <c r="E65" s="20">
        <f t="shared" si="25"/>
        <v>0.46718576195773076</v>
      </c>
      <c r="F65" s="20">
        <f t="shared" si="26"/>
        <v>0.43124665596575712</v>
      </c>
      <c r="G65" s="20">
        <f t="shared" si="27"/>
        <v>0.32420091324200911</v>
      </c>
      <c r="H65" s="20">
        <f t="shared" si="28"/>
        <v>0.68050749711649361</v>
      </c>
      <c r="I65" s="20">
        <f t="shared" si="38"/>
        <v>2.247191011235955E-2</v>
      </c>
      <c r="J65" s="20">
        <f t="shared" si="39"/>
        <v>0.82119785393627509</v>
      </c>
      <c r="K65" s="20">
        <f t="shared" si="40"/>
        <v>0.54223744292237441</v>
      </c>
      <c r="L65" s="20">
        <f t="shared" si="41"/>
        <v>0.41051454138702453</v>
      </c>
      <c r="M65" s="27">
        <f t="shared" si="29"/>
        <v>0</v>
      </c>
      <c r="N65" s="20">
        <f t="shared" si="30"/>
        <v>0</v>
      </c>
      <c r="O65" s="20">
        <f t="shared" si="31"/>
        <v>0</v>
      </c>
      <c r="P65" s="20">
        <f t="shared" si="42"/>
        <v>0</v>
      </c>
      <c r="Q65" s="20">
        <f t="shared" si="32"/>
        <v>0</v>
      </c>
      <c r="R65" s="20">
        <f t="shared" si="33"/>
        <v>0</v>
      </c>
      <c r="S65" s="20">
        <f t="shared" si="34"/>
        <v>0</v>
      </c>
      <c r="T65" s="20">
        <f t="shared" si="35"/>
        <v>0</v>
      </c>
      <c r="U65" s="20">
        <f t="shared" si="43"/>
        <v>0</v>
      </c>
      <c r="V65" s="20">
        <f t="shared" si="44"/>
        <v>0</v>
      </c>
      <c r="W65" s="20">
        <f t="shared" si="44"/>
        <v>0</v>
      </c>
      <c r="X65" s="20">
        <f t="shared" si="44"/>
        <v>0</v>
      </c>
      <c r="Y65" s="20">
        <f t="shared" si="44"/>
        <v>0</v>
      </c>
      <c r="Z65" s="20">
        <f t="shared" si="44"/>
        <v>0</v>
      </c>
    </row>
    <row r="66" spans="1:26" s="11" customFormat="1" ht="15.75" thickBot="1" x14ac:dyDescent="0.3">
      <c r="A66" s="9" t="s">
        <v>70</v>
      </c>
      <c r="B66" s="20" t="s">
        <v>10</v>
      </c>
      <c r="C66" s="20">
        <f t="shared" si="37"/>
        <v>0</v>
      </c>
      <c r="D66" s="20">
        <v>0</v>
      </c>
      <c r="E66" s="20">
        <v>0</v>
      </c>
      <c r="F66" s="20">
        <v>0</v>
      </c>
      <c r="G66" s="20">
        <f t="shared" si="27"/>
        <v>0</v>
      </c>
      <c r="H66" s="20">
        <f t="shared" si="28"/>
        <v>0</v>
      </c>
      <c r="I66" s="20">
        <f t="shared" si="38"/>
        <v>0</v>
      </c>
      <c r="J66" s="20">
        <f t="shared" si="39"/>
        <v>0</v>
      </c>
      <c r="K66" s="20">
        <f t="shared" si="40"/>
        <v>0</v>
      </c>
      <c r="L66" s="20">
        <f t="shared" si="41"/>
        <v>0</v>
      </c>
      <c r="M66" s="27">
        <v>0</v>
      </c>
      <c r="N66" s="20">
        <v>0</v>
      </c>
      <c r="O66" s="20">
        <v>0</v>
      </c>
      <c r="P66" s="20">
        <f t="shared" si="42"/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</row>
    <row r="67" spans="1:26" s="11" customFormat="1" ht="15.75" thickBot="1" x14ac:dyDescent="0.3">
      <c r="A67" s="9" t="s">
        <v>71</v>
      </c>
      <c r="B67" s="20" t="s">
        <v>10</v>
      </c>
      <c r="C67" s="20">
        <f>((C19/(100-$C$51))*100)/1000</f>
        <v>0</v>
      </c>
      <c r="D67" s="20">
        <f>((D19/(100-$D$51))*100)/1000</f>
        <v>1.9387755102040816E-2</v>
      </c>
      <c r="E67" s="20">
        <f>((E19/(100-$E$51))*100)/1000</f>
        <v>4.1935483870967745E-2</v>
      </c>
      <c r="F67" s="20">
        <f>((F19/(100-$F$51))*100)/1000</f>
        <v>4.8368111289459607E-2</v>
      </c>
      <c r="G67" s="20">
        <f>((G19/(100-$G$51))*100)/1000</f>
        <v>1.3926940639269405E-2</v>
      </c>
      <c r="H67" s="20">
        <f t="shared" ref="H67:Z67" si="45">((H19/(100-H$51))*100)/1000</f>
        <v>9.8039215686274508E-3</v>
      </c>
      <c r="I67" s="20">
        <f t="shared" si="45"/>
        <v>8.9887640449438206E-4</v>
      </c>
      <c r="J67" s="20">
        <f t="shared" si="45"/>
        <v>2.9563122741705907E-3</v>
      </c>
      <c r="K67" s="20">
        <f t="shared" si="45"/>
        <v>1.449771689497717E-2</v>
      </c>
      <c r="L67" s="20">
        <f t="shared" si="45"/>
        <v>1.5548098434004473E-2</v>
      </c>
      <c r="M67" s="27">
        <f t="shared" si="45"/>
        <v>0</v>
      </c>
      <c r="N67" s="20">
        <f t="shared" si="45"/>
        <v>0</v>
      </c>
      <c r="O67" s="20">
        <f t="shared" si="45"/>
        <v>0</v>
      </c>
      <c r="P67" s="20">
        <f t="shared" si="45"/>
        <v>0</v>
      </c>
      <c r="Q67" s="20">
        <f t="shared" si="45"/>
        <v>0</v>
      </c>
      <c r="R67" s="20">
        <f t="shared" si="45"/>
        <v>0</v>
      </c>
      <c r="S67" s="20">
        <f t="shared" si="45"/>
        <v>0</v>
      </c>
      <c r="T67" s="20">
        <f t="shared" si="45"/>
        <v>0</v>
      </c>
      <c r="U67" s="20">
        <f t="shared" si="45"/>
        <v>0</v>
      </c>
      <c r="V67" s="20">
        <f t="shared" si="45"/>
        <v>0</v>
      </c>
      <c r="W67" s="20">
        <f t="shared" si="45"/>
        <v>0</v>
      </c>
      <c r="X67" s="20">
        <f t="shared" si="45"/>
        <v>0</v>
      </c>
      <c r="Y67" s="20">
        <f t="shared" si="45"/>
        <v>0</v>
      </c>
      <c r="Z67" s="20">
        <f t="shared" si="45"/>
        <v>0</v>
      </c>
    </row>
    <row r="68" spans="1:26" s="11" customFormat="1" ht="15.75" thickBot="1" x14ac:dyDescent="0.3">
      <c r="A68" s="9" t="s">
        <v>20</v>
      </c>
      <c r="B68" s="20" t="s">
        <v>10</v>
      </c>
      <c r="C68" s="20">
        <f t="shared" si="37"/>
        <v>8.0367393800229642E-2</v>
      </c>
      <c r="D68" s="20">
        <f>(D20/(100-$D$51))*100</f>
        <v>0.61337868480725621</v>
      </c>
      <c r="E68" s="20">
        <f>(E20/(100-$E$51))*100</f>
        <v>0.21245828698553945</v>
      </c>
      <c r="F68" s="20">
        <f>(F20/(100-$F$51))*100</f>
        <v>1.2520064205457462</v>
      </c>
      <c r="G68" s="20">
        <f>(G20/(100-$G$51))*100</f>
        <v>0.37899543378995437</v>
      </c>
      <c r="H68" s="20">
        <f>(H20/(100-$H$51))*100</f>
        <v>0.41522491349480961</v>
      </c>
      <c r="I68" s="20">
        <f t="shared" si="38"/>
        <v>4.4943820224719105E-3</v>
      </c>
      <c r="J68" s="20">
        <f t="shared" si="39"/>
        <v>0.46096572867622909</v>
      </c>
      <c r="K68" s="20">
        <f t="shared" si="40"/>
        <v>0.33904109589041098</v>
      </c>
      <c r="L68" s="20">
        <f t="shared" si="41"/>
        <v>0.3534675615212528</v>
      </c>
      <c r="M68" s="27">
        <f>(M20/(100-$M$51))*100</f>
        <v>0</v>
      </c>
      <c r="N68" s="20">
        <f>(N20/(100-$N$51))*100</f>
        <v>0</v>
      </c>
      <c r="O68" s="20">
        <f>(O20/(100-$O$51))*100</f>
        <v>0</v>
      </c>
      <c r="P68" s="20">
        <f t="shared" si="42"/>
        <v>0</v>
      </c>
      <c r="Q68" s="20">
        <f>(Q20/(100-$Q$51))*100</f>
        <v>0</v>
      </c>
      <c r="R68" s="20">
        <f>(R20/(100-$R$51))*100</f>
        <v>0</v>
      </c>
      <c r="S68" s="20">
        <f>(S20/(100-$S$51))*100</f>
        <v>0</v>
      </c>
      <c r="T68" s="20">
        <f>(T20/(100-$T$51))*100</f>
        <v>0</v>
      </c>
      <c r="U68" s="20">
        <f>(U20/(100-$U$51))*100</f>
        <v>0</v>
      </c>
      <c r="V68" s="20">
        <f t="shared" si="44"/>
        <v>0</v>
      </c>
      <c r="W68" s="20">
        <f t="shared" si="44"/>
        <v>0</v>
      </c>
      <c r="X68" s="20">
        <f t="shared" si="44"/>
        <v>0</v>
      </c>
      <c r="Y68" s="20">
        <f t="shared" si="44"/>
        <v>0</v>
      </c>
      <c r="Z68" s="20">
        <f t="shared" si="44"/>
        <v>0</v>
      </c>
    </row>
    <row r="69" spans="1:26" s="11" customFormat="1" ht="15.75" thickBot="1" x14ac:dyDescent="0.3">
      <c r="A69" s="9" t="s">
        <v>21</v>
      </c>
      <c r="B69" s="20" t="s">
        <v>10</v>
      </c>
      <c r="C69" s="20">
        <f t="shared" si="37"/>
        <v>5.5109070034443174E-2</v>
      </c>
      <c r="D69" s="20">
        <f>(D21/(100-$D$51))*100</f>
        <v>0.10770975056689341</v>
      </c>
      <c r="E69" s="20">
        <f>(E21/(100-$E$51))*100</f>
        <v>0.12680756395995549</v>
      </c>
      <c r="F69" s="20">
        <f>(F21/(100-$F$51))*100</f>
        <v>0.23542001070090959</v>
      </c>
      <c r="G69" s="20">
        <f>(G21/(100-$G$51))*100</f>
        <v>0.10958904109589042</v>
      </c>
      <c r="H69" s="20">
        <f>(H21/(100-$H$51))*100</f>
        <v>0.36678200692041518</v>
      </c>
      <c r="I69" s="20">
        <f t="shared" si="38"/>
        <v>0</v>
      </c>
      <c r="J69" s="20">
        <f t="shared" si="39"/>
        <v>0.31752983685535963</v>
      </c>
      <c r="K69" s="20">
        <f t="shared" si="40"/>
        <v>0.21461187214611874</v>
      </c>
      <c r="L69" s="20">
        <f t="shared" si="41"/>
        <v>0.28076062639821031</v>
      </c>
      <c r="M69" s="27">
        <f>(M21/(100-$M$51))*100</f>
        <v>0</v>
      </c>
      <c r="N69" s="20">
        <f>(N21/(100-$N$51))*100</f>
        <v>0</v>
      </c>
      <c r="O69" s="20">
        <f>(O21/(100-$O$51))*100</f>
        <v>0</v>
      </c>
      <c r="P69" s="20">
        <f t="shared" si="42"/>
        <v>0</v>
      </c>
      <c r="Q69" s="20">
        <f>(Q21/(100-$Q$51))*100</f>
        <v>0</v>
      </c>
      <c r="R69" s="20">
        <f>(R21/(100-$R$51))*100</f>
        <v>0</v>
      </c>
      <c r="S69" s="20">
        <f>(S21/(100-$S$51))*100</f>
        <v>0</v>
      </c>
      <c r="T69" s="20">
        <f>(T21/(100-$T$51))*100</f>
        <v>0</v>
      </c>
      <c r="U69" s="20">
        <f>(U21/(100-$U$51))*100</f>
        <v>0</v>
      </c>
      <c r="V69" s="20">
        <f t="shared" si="44"/>
        <v>0</v>
      </c>
      <c r="W69" s="20">
        <f t="shared" si="44"/>
        <v>0</v>
      </c>
      <c r="X69" s="20">
        <f t="shared" si="44"/>
        <v>0</v>
      </c>
      <c r="Y69" s="20">
        <f t="shared" si="44"/>
        <v>0</v>
      </c>
      <c r="Z69" s="20">
        <f t="shared" si="44"/>
        <v>0</v>
      </c>
    </row>
    <row r="70" spans="1:26" s="11" customFormat="1" ht="15.75" thickBot="1" x14ac:dyDescent="0.3">
      <c r="A70" s="9" t="s">
        <v>22</v>
      </c>
      <c r="B70" s="20" t="s">
        <v>10</v>
      </c>
      <c r="C70" s="20">
        <f t="shared" si="37"/>
        <v>1.8369690011481059</v>
      </c>
      <c r="D70" s="20">
        <f>(D22/(100-$D$51))*100</f>
        <v>7.35827664399093</v>
      </c>
      <c r="E70" s="20">
        <f>(E22/(100-$E$51))*100</f>
        <v>5.1167964404894324</v>
      </c>
      <c r="F70" s="20">
        <f>(F22/(100-$F$51))*100</f>
        <v>0.99946495452113426</v>
      </c>
      <c r="G70" s="20">
        <f>(G22/(100-$G$51))*100</f>
        <v>4.2123287671232879</v>
      </c>
      <c r="H70" s="20">
        <f>(H22/(100-$H$51))*100</f>
        <v>1.7531718569780852</v>
      </c>
      <c r="I70" s="20">
        <f t="shared" si="38"/>
        <v>0</v>
      </c>
      <c r="J70" s="20">
        <f t="shared" si="39"/>
        <v>5.1680718274389577</v>
      </c>
      <c r="K70" s="20">
        <f t="shared" si="40"/>
        <v>6.1073059360730593</v>
      </c>
      <c r="L70" s="20">
        <f t="shared" si="41"/>
        <v>4.7762863534675608</v>
      </c>
      <c r="M70" s="27">
        <f>(M22/(100-$M$51))*100</f>
        <v>0</v>
      </c>
      <c r="N70" s="20">
        <f>(N22/(100-$N$51))*100</f>
        <v>0</v>
      </c>
      <c r="O70" s="20">
        <f>(O22/(100-$O$51))*100</f>
        <v>0</v>
      </c>
      <c r="P70" s="20">
        <f t="shared" si="42"/>
        <v>0</v>
      </c>
      <c r="Q70" s="20">
        <f>(Q22/(100-$Q$51))*100</f>
        <v>0</v>
      </c>
      <c r="R70" s="20">
        <f>(R22/(100-$R$51))*100</f>
        <v>0</v>
      </c>
      <c r="S70" s="20">
        <f>(S22/(100-$S$51))*100</f>
        <v>0</v>
      </c>
      <c r="T70" s="20">
        <f>(T22/(100-$T$51))*100</f>
        <v>0</v>
      </c>
      <c r="U70" s="20">
        <f>(U22/(100-$U$51))*100</f>
        <v>0</v>
      </c>
      <c r="V70" s="20">
        <f t="shared" si="44"/>
        <v>0</v>
      </c>
      <c r="W70" s="20">
        <f t="shared" si="44"/>
        <v>0</v>
      </c>
      <c r="X70" s="20">
        <f t="shared" si="44"/>
        <v>0</v>
      </c>
      <c r="Y70" s="20">
        <f t="shared" si="44"/>
        <v>0</v>
      </c>
      <c r="Z70" s="20">
        <f t="shared" si="44"/>
        <v>0</v>
      </c>
    </row>
    <row r="71" spans="1:26" s="11" customFormat="1" ht="15.75" thickBot="1" x14ac:dyDescent="0.3">
      <c r="A71" s="9" t="s">
        <v>23</v>
      </c>
      <c r="B71" s="20" t="s">
        <v>10</v>
      </c>
      <c r="C71" s="20">
        <f t="shared" si="37"/>
        <v>1.5384615384615388</v>
      </c>
      <c r="D71" s="20">
        <f>(D23/(100-$D$51))*100</f>
        <v>1.2018140589569162</v>
      </c>
      <c r="E71" s="20">
        <f>(E23/(100-$E$51))*100</f>
        <v>0.31368186874304782</v>
      </c>
      <c r="F71" s="20">
        <f>(F23/(100-$F$51))*100</f>
        <v>1.5944355270197965</v>
      </c>
      <c r="G71" s="20">
        <f>(G23/(100-$G$51))*100</f>
        <v>0.41894977168949776</v>
      </c>
      <c r="H71" s="20">
        <f>(H23/(100-$H$51))*100</f>
        <v>0.89042675893886958</v>
      </c>
      <c r="I71" s="20">
        <f t="shared" si="38"/>
        <v>0.15168539325842698</v>
      </c>
      <c r="J71" s="20">
        <f t="shared" si="39"/>
        <v>0.9285010401839483</v>
      </c>
      <c r="K71" s="20">
        <f t="shared" si="40"/>
        <v>1.1529680365296804</v>
      </c>
      <c r="L71" s="20">
        <f t="shared" si="41"/>
        <v>1.6331096196868007</v>
      </c>
      <c r="M71" s="27">
        <f>(M23/(100-$M$51))*100</f>
        <v>0</v>
      </c>
      <c r="N71" s="20">
        <f>(N23/(100-$N$51))*100</f>
        <v>0</v>
      </c>
      <c r="O71" s="20">
        <f>(O23/(100-$O$51))*100</f>
        <v>0</v>
      </c>
      <c r="P71" s="20">
        <f t="shared" si="42"/>
        <v>0</v>
      </c>
      <c r="Q71" s="20">
        <f>(Q23/(100-$Q$51))*100</f>
        <v>0</v>
      </c>
      <c r="R71" s="20">
        <f>(R23/(100-$R$51))*100</f>
        <v>0</v>
      </c>
      <c r="S71" s="20">
        <f>(S23/(100-$S$51))*100</f>
        <v>0</v>
      </c>
      <c r="T71" s="20">
        <f>(T23/(100-$T$51))*100</f>
        <v>0</v>
      </c>
      <c r="U71" s="20">
        <f>(U23/(100-$U$51))*100</f>
        <v>0</v>
      </c>
      <c r="V71" s="20">
        <f t="shared" si="44"/>
        <v>0</v>
      </c>
      <c r="W71" s="20">
        <f t="shared" si="44"/>
        <v>0</v>
      </c>
      <c r="X71" s="20">
        <f t="shared" si="44"/>
        <v>0</v>
      </c>
      <c r="Y71" s="20">
        <f t="shared" si="44"/>
        <v>0</v>
      </c>
      <c r="Z71" s="20">
        <f t="shared" si="44"/>
        <v>0</v>
      </c>
    </row>
    <row r="72" spans="1:26" s="11" customFormat="1" ht="15.75" thickBot="1" x14ac:dyDescent="0.3">
      <c r="A72" s="9" t="s">
        <v>24</v>
      </c>
      <c r="B72" s="20" t="s">
        <v>10</v>
      </c>
      <c r="C72" s="20">
        <f t="shared" si="37"/>
        <v>0.16647531572904709</v>
      </c>
      <c r="D72" s="20">
        <f>(D24/(100-$D$51))*100</f>
        <v>0.54081632653061218</v>
      </c>
      <c r="E72" s="20">
        <f>(E24/(100-$E$51))*100</f>
        <v>0.28921023359288095</v>
      </c>
      <c r="F72" s="20">
        <f>(F24/(100-$F$51))*100</f>
        <v>0.1765650080256822</v>
      </c>
      <c r="G72" s="20">
        <f>(G24/(100-$G$51))*100</f>
        <v>0.50570776255707772</v>
      </c>
      <c r="H72" s="20">
        <f>(H24/(100-$H$51))*100</f>
        <v>0.56170703575547865</v>
      </c>
      <c r="I72" s="20">
        <f t="shared" si="38"/>
        <v>8.988764044943821E-3</v>
      </c>
      <c r="J72" s="20">
        <f t="shared" si="39"/>
        <v>0.42045330121537283</v>
      </c>
      <c r="K72" s="20">
        <f t="shared" si="40"/>
        <v>0.21803652968036533</v>
      </c>
      <c r="L72" s="20">
        <f t="shared" si="41"/>
        <v>0.32885906040268453</v>
      </c>
      <c r="M72" s="27">
        <f>(M24/(100-$M$51))*100</f>
        <v>0</v>
      </c>
      <c r="N72" s="20">
        <f>(N24/(100-$N$51))*100</f>
        <v>0</v>
      </c>
      <c r="O72" s="20">
        <f>(O24/(100-$O$51))*100</f>
        <v>0</v>
      </c>
      <c r="P72" s="20">
        <f t="shared" si="42"/>
        <v>0</v>
      </c>
      <c r="Q72" s="20">
        <f>(Q24/(100-$Q$51))*100</f>
        <v>0</v>
      </c>
      <c r="R72" s="20">
        <f>(R24/(100-$R$51))*100</f>
        <v>0</v>
      </c>
      <c r="S72" s="20">
        <f>(S24/(100-$S$51))*100</f>
        <v>0</v>
      </c>
      <c r="T72" s="20">
        <f>(T24/(100-$T$51))*100</f>
        <v>0</v>
      </c>
      <c r="U72" s="20">
        <f>(U24/(100-$U$51))*100</f>
        <v>0</v>
      </c>
      <c r="V72" s="20">
        <f t="shared" si="44"/>
        <v>0</v>
      </c>
      <c r="W72" s="20">
        <f t="shared" si="44"/>
        <v>0</v>
      </c>
      <c r="X72" s="20">
        <f t="shared" si="44"/>
        <v>0</v>
      </c>
      <c r="Y72" s="20">
        <f t="shared" si="44"/>
        <v>0</v>
      </c>
      <c r="Z72" s="20">
        <f t="shared" si="44"/>
        <v>0</v>
      </c>
    </row>
    <row r="73" spans="1:26" s="11" customFormat="1" ht="15.75" thickBot="1" x14ac:dyDescent="0.3">
      <c r="A73" s="9" t="s">
        <v>72</v>
      </c>
      <c r="B73" s="20" t="s">
        <v>10</v>
      </c>
      <c r="C73" s="20">
        <f t="shared" ref="C73:Z73" si="46">((C25/(100-C$51))*100)/1000</f>
        <v>1.0332950631458095E-2</v>
      </c>
      <c r="D73" s="20">
        <f t="shared" si="46"/>
        <v>2.6077097505668934E-2</v>
      </c>
      <c r="E73" s="20">
        <f t="shared" si="46"/>
        <v>2.5583982202447165E-2</v>
      </c>
      <c r="F73" s="20">
        <f t="shared" si="46"/>
        <v>5.5644729802033166E-2</v>
      </c>
      <c r="G73" s="20">
        <f t="shared" si="46"/>
        <v>2.2831050228310501E-2</v>
      </c>
      <c r="H73" s="20">
        <f t="shared" si="46"/>
        <v>0.21222606689734716</v>
      </c>
      <c r="I73" s="20">
        <f t="shared" si="46"/>
        <v>4.4943820224719105E-3</v>
      </c>
      <c r="J73" s="20">
        <f t="shared" si="46"/>
        <v>9.306909011277785E-2</v>
      </c>
      <c r="K73" s="20">
        <f t="shared" si="46"/>
        <v>3.1963470319634708E-2</v>
      </c>
      <c r="L73" s="20">
        <f t="shared" si="46"/>
        <v>4.2505592841163307E-2</v>
      </c>
      <c r="M73" s="27">
        <f t="shared" si="46"/>
        <v>0</v>
      </c>
      <c r="N73" s="20">
        <f t="shared" si="46"/>
        <v>0</v>
      </c>
      <c r="O73" s="20">
        <f t="shared" si="46"/>
        <v>0</v>
      </c>
      <c r="P73" s="20">
        <f t="shared" si="46"/>
        <v>0</v>
      </c>
      <c r="Q73" s="20">
        <f t="shared" si="46"/>
        <v>0</v>
      </c>
      <c r="R73" s="20">
        <f t="shared" si="46"/>
        <v>0</v>
      </c>
      <c r="S73" s="20">
        <f t="shared" si="46"/>
        <v>0</v>
      </c>
      <c r="T73" s="20">
        <f t="shared" si="46"/>
        <v>0</v>
      </c>
      <c r="U73" s="20">
        <f t="shared" si="46"/>
        <v>0</v>
      </c>
      <c r="V73" s="20">
        <f t="shared" si="46"/>
        <v>0</v>
      </c>
      <c r="W73" s="20">
        <f t="shared" si="46"/>
        <v>0</v>
      </c>
      <c r="X73" s="20">
        <f t="shared" si="46"/>
        <v>0</v>
      </c>
      <c r="Y73" s="20">
        <f t="shared" si="46"/>
        <v>0</v>
      </c>
      <c r="Z73" s="20">
        <f t="shared" si="46"/>
        <v>0</v>
      </c>
    </row>
    <row r="74" spans="1:26" s="11" customFormat="1" ht="15.75" thickBot="1" x14ac:dyDescent="0.3">
      <c r="A74" s="9" t="s">
        <v>26</v>
      </c>
      <c r="B74" s="20" t="s">
        <v>10</v>
      </c>
      <c r="C74" s="20">
        <f t="shared" si="37"/>
        <v>0</v>
      </c>
      <c r="D74" s="20">
        <f>(D26/(100-$D$51))*100</f>
        <v>24.37641723356009</v>
      </c>
      <c r="E74" s="20">
        <f>(E26/(100-$E$51))*100</f>
        <v>42.046718576195765</v>
      </c>
      <c r="F74" s="20">
        <f>(F26/(100-$F$51))*100</f>
        <v>34.456928838951313</v>
      </c>
      <c r="G74" s="20">
        <f>(G26/(100-$G$51))*100</f>
        <v>0</v>
      </c>
      <c r="H74" s="20">
        <f>(H26/(100-$H$51))*100</f>
        <v>80.968858131487892</v>
      </c>
      <c r="I74" s="20">
        <f t="shared" si="38"/>
        <v>1.348314606741573</v>
      </c>
      <c r="J74" s="20">
        <f t="shared" si="39"/>
        <v>0</v>
      </c>
      <c r="K74" s="20">
        <f t="shared" si="40"/>
        <v>35.616438356164387</v>
      </c>
      <c r="L74" s="20">
        <f t="shared" si="41"/>
        <v>34.004474272930644</v>
      </c>
      <c r="M74" s="27">
        <f>(M26/(100-$M$51))*100</f>
        <v>0</v>
      </c>
      <c r="N74" s="20">
        <f>(N26/(100-$N$51))*100</f>
        <v>0</v>
      </c>
      <c r="O74" s="20">
        <f>(O26/(100-$O$51))*100</f>
        <v>0</v>
      </c>
      <c r="P74" s="20">
        <f t="shared" si="42"/>
        <v>0</v>
      </c>
      <c r="Q74" s="20">
        <f>(Q26/(100-$Q$51))*100</f>
        <v>0</v>
      </c>
      <c r="R74" s="20">
        <f>(R26/(100-$R$51))*100</f>
        <v>0</v>
      </c>
      <c r="S74" s="20">
        <f>(S26/(100-$S$51))*100</f>
        <v>0</v>
      </c>
      <c r="T74" s="20">
        <f>(T26/(100-$T$51))*100</f>
        <v>0</v>
      </c>
      <c r="U74" s="20">
        <f>(U26/(100-$U$51))*100</f>
        <v>0</v>
      </c>
      <c r="V74" s="20">
        <f t="shared" si="44"/>
        <v>0</v>
      </c>
      <c r="W74" s="20">
        <f t="shared" si="44"/>
        <v>0</v>
      </c>
      <c r="X74" s="20">
        <f t="shared" si="44"/>
        <v>0</v>
      </c>
      <c r="Y74" s="20">
        <f t="shared" si="44"/>
        <v>0</v>
      </c>
      <c r="Z74" s="20">
        <f t="shared" si="44"/>
        <v>0</v>
      </c>
    </row>
    <row r="75" spans="1:26" s="11" customFormat="1" ht="15.75" thickBot="1" x14ac:dyDescent="0.3">
      <c r="A75" s="9" t="s">
        <v>73</v>
      </c>
      <c r="B75" s="20" t="s">
        <v>10</v>
      </c>
      <c r="C75" s="20">
        <f>((C27/(100-C$51))*100)/1000</f>
        <v>0</v>
      </c>
      <c r="D75" s="20">
        <f>((D27/(100-D$51))*100)/1000</f>
        <v>0</v>
      </c>
      <c r="E75" s="20">
        <f>((E27/(100-E$51))*100)/1000</f>
        <v>0</v>
      </c>
      <c r="F75" s="20">
        <f t="shared" ref="F75:Z75" si="47">((F27/(100-F$51))*100)/1000</f>
        <v>0</v>
      </c>
      <c r="G75" s="20">
        <f t="shared" si="47"/>
        <v>0</v>
      </c>
      <c r="H75" s="20">
        <f t="shared" si="47"/>
        <v>0</v>
      </c>
      <c r="I75" s="20">
        <f t="shared" si="47"/>
        <v>0</v>
      </c>
      <c r="J75" s="20">
        <f t="shared" si="47"/>
        <v>0</v>
      </c>
      <c r="K75" s="20">
        <f>((K28/(100-K$51))*100)/1000</f>
        <v>1.0273972602739727E-2</v>
      </c>
      <c r="L75" s="20">
        <f t="shared" si="47"/>
        <v>0</v>
      </c>
      <c r="M75" s="27">
        <f t="shared" si="47"/>
        <v>0</v>
      </c>
      <c r="N75" s="20">
        <f t="shared" si="47"/>
        <v>0</v>
      </c>
      <c r="O75" s="20">
        <f t="shared" si="47"/>
        <v>0</v>
      </c>
      <c r="P75" s="20">
        <f t="shared" si="47"/>
        <v>0</v>
      </c>
      <c r="Q75" s="20">
        <f t="shared" si="47"/>
        <v>0</v>
      </c>
      <c r="R75" s="20">
        <f t="shared" si="47"/>
        <v>0</v>
      </c>
      <c r="S75" s="20">
        <f t="shared" si="47"/>
        <v>0</v>
      </c>
      <c r="T75" s="20">
        <f t="shared" si="47"/>
        <v>0</v>
      </c>
      <c r="U75" s="20">
        <f t="shared" si="47"/>
        <v>0</v>
      </c>
      <c r="V75" s="20">
        <f t="shared" si="47"/>
        <v>0</v>
      </c>
      <c r="W75" s="20">
        <f t="shared" si="47"/>
        <v>0</v>
      </c>
      <c r="X75" s="20">
        <f t="shared" si="47"/>
        <v>0</v>
      </c>
      <c r="Y75" s="20">
        <f t="shared" si="47"/>
        <v>0</v>
      </c>
      <c r="Z75" s="20">
        <f t="shared" si="47"/>
        <v>0</v>
      </c>
    </row>
    <row r="76" spans="1:26" s="11" customFormat="1" ht="15.75" thickBot="1" x14ac:dyDescent="0.3">
      <c r="A76" s="9" t="s">
        <v>28</v>
      </c>
      <c r="B76" s="20" t="s">
        <v>29</v>
      </c>
      <c r="C76" s="20">
        <f t="shared" si="37"/>
        <v>0</v>
      </c>
      <c r="D76" s="20">
        <f t="shared" ref="D76:D93" si="48">(D28/(100-$D$51))*100</f>
        <v>0</v>
      </c>
      <c r="E76" s="20">
        <f t="shared" ref="E76:E93" si="49">(E28/(100-$E$51))*100</f>
        <v>24.471635150166851</v>
      </c>
      <c r="F76" s="20">
        <f t="shared" ref="F76:F93" si="50">(F28/(100-$F$51))*100</f>
        <v>0</v>
      </c>
      <c r="G76" s="20">
        <f t="shared" ref="G76:G93" si="51">(G28/(100-$G$51))*100</f>
        <v>0</v>
      </c>
      <c r="H76" s="20">
        <f t="shared" ref="H76:H93" si="52">(H28/(100-$H$51))*100</f>
        <v>16.147635524798154</v>
      </c>
      <c r="I76" s="20">
        <f t="shared" si="38"/>
        <v>0</v>
      </c>
      <c r="J76" s="20">
        <f t="shared" si="39"/>
        <v>0</v>
      </c>
      <c r="K76" s="20">
        <f>(K29/(100-$K$51))*100</f>
        <v>0.60502283105022836</v>
      </c>
      <c r="L76" s="20">
        <f t="shared" si="41"/>
        <v>12.304250559284116</v>
      </c>
      <c r="M76" s="27">
        <f t="shared" ref="M76:M93" si="53">(M28/(100-$M$51))*100</f>
        <v>0</v>
      </c>
      <c r="N76" s="20">
        <f t="shared" ref="N76:N93" si="54">(N28/(100-$N$51))*100</f>
        <v>0</v>
      </c>
      <c r="O76" s="20">
        <f t="shared" ref="O76:O93" si="55">(O28/(100-$O$51))*100</f>
        <v>0</v>
      </c>
      <c r="P76" s="20">
        <f t="shared" si="42"/>
        <v>0</v>
      </c>
      <c r="Q76" s="20">
        <f t="shared" ref="Q76:Q93" si="56">(Q28/(100-$Q$51))*100</f>
        <v>0</v>
      </c>
      <c r="R76" s="20">
        <f t="shared" ref="R76:R93" si="57">(R28/(100-$R$51))*100</f>
        <v>0</v>
      </c>
      <c r="S76" s="20">
        <f t="shared" ref="S76:S93" si="58">(S28/(100-$S$51))*100</f>
        <v>0</v>
      </c>
      <c r="T76" s="20">
        <f t="shared" ref="T76:T93" si="59">(T28/(100-$T$51))*100</f>
        <v>0</v>
      </c>
      <c r="U76" s="20">
        <f t="shared" ref="U76:U93" si="60">(U28/(100-$U$51))*100</f>
        <v>0</v>
      </c>
      <c r="V76" s="20">
        <f t="shared" ref="V76:Z91" si="61">(V28/(100-V$51))*100</f>
        <v>0</v>
      </c>
      <c r="W76" s="20">
        <f t="shared" si="61"/>
        <v>0</v>
      </c>
      <c r="X76" s="20">
        <f t="shared" si="61"/>
        <v>0</v>
      </c>
      <c r="Y76" s="20">
        <f t="shared" si="61"/>
        <v>0</v>
      </c>
      <c r="Z76" s="20">
        <f t="shared" si="61"/>
        <v>0</v>
      </c>
    </row>
    <row r="77" spans="1:26" s="11" customFormat="1" ht="15.75" thickBot="1" x14ac:dyDescent="0.3">
      <c r="A77" s="9" t="s">
        <v>30</v>
      </c>
      <c r="B77" s="20" t="s">
        <v>10</v>
      </c>
      <c r="C77" s="20">
        <f t="shared" si="37"/>
        <v>0</v>
      </c>
      <c r="D77" s="20">
        <f t="shared" si="48"/>
        <v>0.68027210884353739</v>
      </c>
      <c r="E77" s="20">
        <f t="shared" si="49"/>
        <v>2.2246941045606226E-2</v>
      </c>
      <c r="F77" s="20">
        <f t="shared" si="50"/>
        <v>1.0807918673087213</v>
      </c>
      <c r="G77" s="20">
        <f t="shared" si="51"/>
        <v>0.57077625570776258</v>
      </c>
      <c r="H77" s="20">
        <f t="shared" si="52"/>
        <v>2.8143021914648214</v>
      </c>
      <c r="I77" s="20">
        <f t="shared" si="38"/>
        <v>0</v>
      </c>
      <c r="J77" s="20">
        <f t="shared" si="39"/>
        <v>5.4746523595751675E-2</v>
      </c>
      <c r="K77" s="20">
        <f>(K30/(100-$K$51))*100</f>
        <v>0</v>
      </c>
      <c r="L77" s="20">
        <f t="shared" si="41"/>
        <v>0.95078299776286346</v>
      </c>
      <c r="M77" s="27">
        <f t="shared" si="53"/>
        <v>0</v>
      </c>
      <c r="N77" s="20">
        <f t="shared" si="54"/>
        <v>0</v>
      </c>
      <c r="O77" s="20">
        <f t="shared" si="55"/>
        <v>0</v>
      </c>
      <c r="P77" s="20">
        <f t="shared" si="42"/>
        <v>0</v>
      </c>
      <c r="Q77" s="20">
        <f t="shared" si="56"/>
        <v>0</v>
      </c>
      <c r="R77" s="20">
        <f t="shared" si="57"/>
        <v>0</v>
      </c>
      <c r="S77" s="20">
        <f t="shared" si="58"/>
        <v>0</v>
      </c>
      <c r="T77" s="20">
        <f t="shared" si="59"/>
        <v>0</v>
      </c>
      <c r="U77" s="20">
        <f t="shared" si="60"/>
        <v>0</v>
      </c>
      <c r="V77" s="20">
        <f t="shared" si="61"/>
        <v>0</v>
      </c>
      <c r="W77" s="20">
        <f t="shared" si="61"/>
        <v>0</v>
      </c>
      <c r="X77" s="20">
        <f t="shared" si="61"/>
        <v>0</v>
      </c>
      <c r="Y77" s="20">
        <f t="shared" si="61"/>
        <v>0</v>
      </c>
      <c r="Z77" s="20">
        <f t="shared" si="61"/>
        <v>0</v>
      </c>
    </row>
    <row r="78" spans="1:26" s="11" customFormat="1" ht="15.75" thickBot="1" x14ac:dyDescent="0.3">
      <c r="A78" s="9" t="s">
        <v>31</v>
      </c>
      <c r="B78" s="20" t="s">
        <v>29</v>
      </c>
      <c r="C78" s="20">
        <f t="shared" si="37"/>
        <v>0</v>
      </c>
      <c r="D78" s="20">
        <f t="shared" si="48"/>
        <v>0</v>
      </c>
      <c r="E78" s="20">
        <f t="shared" si="49"/>
        <v>0</v>
      </c>
      <c r="F78" s="20">
        <f t="shared" si="50"/>
        <v>0</v>
      </c>
      <c r="G78" s="20">
        <f t="shared" si="51"/>
        <v>0</v>
      </c>
      <c r="H78" s="20">
        <f t="shared" si="52"/>
        <v>0</v>
      </c>
      <c r="I78" s="20">
        <f t="shared" si="38"/>
        <v>0</v>
      </c>
      <c r="J78" s="20">
        <f t="shared" si="39"/>
        <v>0</v>
      </c>
      <c r="K78" s="20">
        <f>(K31/(100-$K$51))*100</f>
        <v>0</v>
      </c>
      <c r="L78" s="20">
        <f t="shared" si="41"/>
        <v>0</v>
      </c>
      <c r="M78" s="27">
        <f t="shared" si="53"/>
        <v>0</v>
      </c>
      <c r="N78" s="20">
        <f t="shared" si="54"/>
        <v>0</v>
      </c>
      <c r="O78" s="20">
        <f t="shared" si="55"/>
        <v>0</v>
      </c>
      <c r="P78" s="20">
        <f t="shared" si="42"/>
        <v>0</v>
      </c>
      <c r="Q78" s="20">
        <f t="shared" si="56"/>
        <v>0</v>
      </c>
      <c r="R78" s="20">
        <f t="shared" si="57"/>
        <v>0</v>
      </c>
      <c r="S78" s="20">
        <f t="shared" si="58"/>
        <v>0</v>
      </c>
      <c r="T78" s="20">
        <f t="shared" si="59"/>
        <v>0</v>
      </c>
      <c r="U78" s="20">
        <f t="shared" si="60"/>
        <v>0</v>
      </c>
      <c r="V78" s="20">
        <f t="shared" si="61"/>
        <v>0</v>
      </c>
      <c r="W78" s="20">
        <f t="shared" si="61"/>
        <v>0</v>
      </c>
      <c r="X78" s="20">
        <f t="shared" si="61"/>
        <v>0</v>
      </c>
      <c r="Y78" s="20">
        <f t="shared" si="61"/>
        <v>0</v>
      </c>
      <c r="Z78" s="20">
        <f t="shared" si="61"/>
        <v>0</v>
      </c>
    </row>
    <row r="79" spans="1:26" s="11" customFormat="1" ht="15.75" thickBot="1" x14ac:dyDescent="0.3">
      <c r="A79" s="9" t="s">
        <v>32</v>
      </c>
      <c r="B79" s="20" t="s">
        <v>1</v>
      </c>
      <c r="C79" s="20">
        <f t="shared" si="37"/>
        <v>0.14695752009184845</v>
      </c>
      <c r="D79" s="20">
        <f t="shared" si="48"/>
        <v>1.0975056689342404</v>
      </c>
      <c r="E79" s="20">
        <f t="shared" si="49"/>
        <v>0.56173526140155727</v>
      </c>
      <c r="F79" s="20">
        <f t="shared" si="50"/>
        <v>2.8250401284109152</v>
      </c>
      <c r="G79" s="20">
        <f t="shared" si="51"/>
        <v>1.7009132420091326</v>
      </c>
      <c r="H79" s="20">
        <f t="shared" si="52"/>
        <v>3.4371395617070357</v>
      </c>
      <c r="I79" s="20">
        <f t="shared" si="38"/>
        <v>2.2471910112359553E-3</v>
      </c>
      <c r="J79" s="20">
        <f t="shared" si="39"/>
        <v>2.2117595532683674</v>
      </c>
      <c r="K79" s="20">
        <f t="shared" si="40"/>
        <v>0</v>
      </c>
      <c r="L79" s="20">
        <f t="shared" si="41"/>
        <v>0.73713646532438482</v>
      </c>
      <c r="M79" s="27">
        <f t="shared" si="53"/>
        <v>0</v>
      </c>
      <c r="N79" s="20">
        <f t="shared" si="54"/>
        <v>0</v>
      </c>
      <c r="O79" s="20">
        <f t="shared" si="55"/>
        <v>0</v>
      </c>
      <c r="P79" s="20">
        <f t="shared" si="42"/>
        <v>0</v>
      </c>
      <c r="Q79" s="20">
        <f t="shared" si="56"/>
        <v>0</v>
      </c>
      <c r="R79" s="20">
        <f t="shared" si="57"/>
        <v>0</v>
      </c>
      <c r="S79" s="20">
        <f t="shared" si="58"/>
        <v>0</v>
      </c>
      <c r="T79" s="20">
        <f t="shared" si="59"/>
        <v>0</v>
      </c>
      <c r="U79" s="20">
        <f t="shared" si="60"/>
        <v>0</v>
      </c>
      <c r="V79" s="20">
        <f t="shared" si="61"/>
        <v>0</v>
      </c>
      <c r="W79" s="20">
        <f t="shared" si="61"/>
        <v>0</v>
      </c>
      <c r="X79" s="20">
        <f t="shared" si="61"/>
        <v>0</v>
      </c>
      <c r="Y79" s="20">
        <f t="shared" si="61"/>
        <v>0</v>
      </c>
      <c r="Z79" s="20">
        <f t="shared" si="61"/>
        <v>0</v>
      </c>
    </row>
    <row r="80" spans="1:26" s="11" customFormat="1" ht="15.75" thickBot="1" x14ac:dyDescent="0.3">
      <c r="A80" s="9" t="s">
        <v>33</v>
      </c>
      <c r="B80" s="20" t="s">
        <v>1</v>
      </c>
      <c r="C80" s="20">
        <f t="shared" si="37"/>
        <v>3.0998851894374284E-2</v>
      </c>
      <c r="D80" s="20">
        <f t="shared" si="48"/>
        <v>3.6281179138321996E-2</v>
      </c>
      <c r="E80" s="20">
        <f t="shared" si="49"/>
        <v>6.1179087875417128E-2</v>
      </c>
      <c r="F80" s="20">
        <f t="shared" si="50"/>
        <v>0.12948100588550027</v>
      </c>
      <c r="G80" s="20">
        <f t="shared" si="51"/>
        <v>7.4200913242009128E-2</v>
      </c>
      <c r="H80" s="20">
        <f t="shared" si="52"/>
        <v>0.29988465974625145</v>
      </c>
      <c r="I80" s="20">
        <f t="shared" si="38"/>
        <v>1.1235955056179776E-3</v>
      </c>
      <c r="J80" s="20">
        <f t="shared" si="39"/>
        <v>0.12920179568597392</v>
      </c>
      <c r="K80" s="20">
        <f t="shared" si="40"/>
        <v>0</v>
      </c>
      <c r="L80" s="20">
        <f t="shared" si="41"/>
        <v>0.12080536912751677</v>
      </c>
      <c r="M80" s="27">
        <f t="shared" si="53"/>
        <v>0</v>
      </c>
      <c r="N80" s="20">
        <f t="shared" si="54"/>
        <v>0</v>
      </c>
      <c r="O80" s="20">
        <f t="shared" si="55"/>
        <v>0</v>
      </c>
      <c r="P80" s="20">
        <f t="shared" si="42"/>
        <v>0</v>
      </c>
      <c r="Q80" s="20">
        <f t="shared" si="56"/>
        <v>0</v>
      </c>
      <c r="R80" s="20">
        <f t="shared" si="57"/>
        <v>0</v>
      </c>
      <c r="S80" s="20">
        <f t="shared" si="58"/>
        <v>0</v>
      </c>
      <c r="T80" s="20">
        <f t="shared" si="59"/>
        <v>0</v>
      </c>
      <c r="U80" s="20">
        <f t="shared" si="60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</row>
    <row r="81" spans="1:26" s="11" customFormat="1" ht="15.75" thickBot="1" x14ac:dyDescent="0.3">
      <c r="A81" s="9" t="s">
        <v>34</v>
      </c>
      <c r="B81" s="20" t="s">
        <v>1</v>
      </c>
      <c r="C81" s="20">
        <f t="shared" si="37"/>
        <v>0</v>
      </c>
      <c r="D81" s="20">
        <f t="shared" si="48"/>
        <v>0</v>
      </c>
      <c r="E81" s="20">
        <f t="shared" si="49"/>
        <v>0</v>
      </c>
      <c r="F81" s="20">
        <f t="shared" si="50"/>
        <v>0</v>
      </c>
      <c r="G81" s="20">
        <f t="shared" si="51"/>
        <v>0</v>
      </c>
      <c r="H81" s="20">
        <f t="shared" si="52"/>
        <v>0</v>
      </c>
      <c r="I81" s="20">
        <f t="shared" si="38"/>
        <v>0</v>
      </c>
      <c r="J81" s="20">
        <f t="shared" si="39"/>
        <v>0</v>
      </c>
      <c r="K81" s="20">
        <f t="shared" si="40"/>
        <v>0</v>
      </c>
      <c r="L81" s="20">
        <f t="shared" si="41"/>
        <v>0</v>
      </c>
      <c r="M81" s="27">
        <f t="shared" si="53"/>
        <v>0</v>
      </c>
      <c r="N81" s="20">
        <f t="shared" si="54"/>
        <v>0</v>
      </c>
      <c r="O81" s="20">
        <f t="shared" si="55"/>
        <v>0</v>
      </c>
      <c r="P81" s="20">
        <f t="shared" si="42"/>
        <v>0</v>
      </c>
      <c r="Q81" s="20">
        <f t="shared" si="56"/>
        <v>0</v>
      </c>
      <c r="R81" s="20">
        <f t="shared" si="57"/>
        <v>0</v>
      </c>
      <c r="S81" s="20">
        <f t="shared" si="58"/>
        <v>0</v>
      </c>
      <c r="T81" s="20">
        <f t="shared" si="59"/>
        <v>0</v>
      </c>
      <c r="U81" s="20">
        <f t="shared" si="60"/>
        <v>0</v>
      </c>
      <c r="V81" s="20">
        <f t="shared" si="61"/>
        <v>0</v>
      </c>
      <c r="W81" s="20">
        <f t="shared" si="61"/>
        <v>0</v>
      </c>
      <c r="X81" s="20">
        <f t="shared" si="61"/>
        <v>0</v>
      </c>
      <c r="Y81" s="20">
        <f t="shared" si="61"/>
        <v>0</v>
      </c>
      <c r="Z81" s="20">
        <f t="shared" si="61"/>
        <v>0</v>
      </c>
    </row>
    <row r="82" spans="1:26" s="11" customFormat="1" ht="15.75" thickBot="1" x14ac:dyDescent="0.3">
      <c r="A82" s="9" t="s">
        <v>35</v>
      </c>
      <c r="B82" s="20" t="s">
        <v>1</v>
      </c>
      <c r="C82" s="20">
        <f t="shared" si="37"/>
        <v>0</v>
      </c>
      <c r="D82" s="20">
        <f t="shared" si="48"/>
        <v>0</v>
      </c>
      <c r="E82" s="20">
        <f t="shared" si="49"/>
        <v>0</v>
      </c>
      <c r="F82" s="20">
        <f t="shared" si="50"/>
        <v>0</v>
      </c>
      <c r="G82" s="20">
        <f t="shared" si="51"/>
        <v>0</v>
      </c>
      <c r="H82" s="20">
        <f t="shared" si="52"/>
        <v>5.4209919261822379E-2</v>
      </c>
      <c r="I82" s="20">
        <f t="shared" si="38"/>
        <v>0</v>
      </c>
      <c r="J82" s="20">
        <f t="shared" si="39"/>
        <v>0</v>
      </c>
      <c r="K82" s="20">
        <f t="shared" si="40"/>
        <v>0</v>
      </c>
      <c r="L82" s="20">
        <f t="shared" si="41"/>
        <v>0</v>
      </c>
      <c r="M82" s="27">
        <f t="shared" si="53"/>
        <v>0</v>
      </c>
      <c r="N82" s="20">
        <f t="shared" si="54"/>
        <v>0</v>
      </c>
      <c r="O82" s="20">
        <f t="shared" si="55"/>
        <v>0</v>
      </c>
      <c r="P82" s="20">
        <f t="shared" si="42"/>
        <v>0</v>
      </c>
      <c r="Q82" s="20">
        <f t="shared" si="56"/>
        <v>0</v>
      </c>
      <c r="R82" s="20">
        <f t="shared" si="57"/>
        <v>0</v>
      </c>
      <c r="S82" s="20">
        <f t="shared" si="58"/>
        <v>0</v>
      </c>
      <c r="T82" s="20">
        <f t="shared" si="59"/>
        <v>0</v>
      </c>
      <c r="U82" s="20">
        <f t="shared" si="60"/>
        <v>0</v>
      </c>
      <c r="V82" s="20">
        <f t="shared" si="61"/>
        <v>0</v>
      </c>
      <c r="W82" s="20">
        <f t="shared" si="61"/>
        <v>0</v>
      </c>
      <c r="X82" s="20">
        <f t="shared" si="61"/>
        <v>0</v>
      </c>
      <c r="Y82" s="20">
        <f t="shared" si="61"/>
        <v>0</v>
      </c>
      <c r="Z82" s="20">
        <f t="shared" si="61"/>
        <v>0</v>
      </c>
    </row>
    <row r="83" spans="1:26" s="11" customFormat="1" ht="15.75" thickBot="1" x14ac:dyDescent="0.3">
      <c r="A83" s="9" t="s">
        <v>36</v>
      </c>
      <c r="B83" s="20" t="s">
        <v>1</v>
      </c>
      <c r="C83" s="20">
        <f t="shared" si="37"/>
        <v>8.8404133180252586E-2</v>
      </c>
      <c r="D83" s="20">
        <f t="shared" si="48"/>
        <v>0.1145124716553288</v>
      </c>
      <c r="E83" s="20">
        <f t="shared" si="49"/>
        <v>0.18353726362625139</v>
      </c>
      <c r="F83" s="20">
        <f t="shared" si="50"/>
        <v>0.35848047084002138</v>
      </c>
      <c r="G83" s="20">
        <f t="shared" si="51"/>
        <v>0.14155251141552511</v>
      </c>
      <c r="H83" s="20">
        <f t="shared" si="52"/>
        <v>0.19261822376009227</v>
      </c>
      <c r="I83" s="20">
        <f t="shared" si="38"/>
        <v>3.3707865168539331E-3</v>
      </c>
      <c r="J83" s="20">
        <f t="shared" si="39"/>
        <v>0.13029672615788898</v>
      </c>
      <c r="K83" s="20">
        <f t="shared" si="40"/>
        <v>0</v>
      </c>
      <c r="L83" s="20">
        <f t="shared" si="41"/>
        <v>0.12080536912751677</v>
      </c>
      <c r="M83" s="27">
        <f t="shared" si="53"/>
        <v>0</v>
      </c>
      <c r="N83" s="20">
        <f t="shared" si="54"/>
        <v>0</v>
      </c>
      <c r="O83" s="20">
        <f t="shared" si="55"/>
        <v>0</v>
      </c>
      <c r="P83" s="20">
        <f t="shared" si="42"/>
        <v>0</v>
      </c>
      <c r="Q83" s="20">
        <f t="shared" si="56"/>
        <v>0</v>
      </c>
      <c r="R83" s="20">
        <f t="shared" si="57"/>
        <v>0</v>
      </c>
      <c r="S83" s="20">
        <f t="shared" si="58"/>
        <v>0</v>
      </c>
      <c r="T83" s="20">
        <f t="shared" si="59"/>
        <v>0</v>
      </c>
      <c r="U83" s="20">
        <f t="shared" si="60"/>
        <v>0</v>
      </c>
      <c r="V83" s="20">
        <f t="shared" si="61"/>
        <v>0</v>
      </c>
      <c r="W83" s="20">
        <f t="shared" si="61"/>
        <v>0</v>
      </c>
      <c r="X83" s="20">
        <f t="shared" si="61"/>
        <v>0</v>
      </c>
      <c r="Y83" s="20">
        <f t="shared" si="61"/>
        <v>0</v>
      </c>
      <c r="Z83" s="20">
        <f t="shared" si="61"/>
        <v>0</v>
      </c>
    </row>
    <row r="84" spans="1:26" s="11" customFormat="1" ht="15.75" thickBot="1" x14ac:dyDescent="0.3">
      <c r="A84" s="9" t="s">
        <v>37</v>
      </c>
      <c r="B84" s="20" t="s">
        <v>1</v>
      </c>
      <c r="C84" s="20">
        <f t="shared" si="37"/>
        <v>0.27095292766934559</v>
      </c>
      <c r="D84" s="20">
        <f t="shared" si="48"/>
        <v>0.32993197278911562</v>
      </c>
      <c r="E84" s="20">
        <f t="shared" si="49"/>
        <v>0.37486095661846497</v>
      </c>
      <c r="F84" s="20">
        <f t="shared" si="50"/>
        <v>0.53718566078116647</v>
      </c>
      <c r="G84" s="20">
        <f t="shared" si="51"/>
        <v>0.3949771689497717</v>
      </c>
      <c r="H84" s="20">
        <f t="shared" si="52"/>
        <v>0.48558246828143015</v>
      </c>
      <c r="I84" s="20">
        <f t="shared" si="38"/>
        <v>4.4943820224719105E-3</v>
      </c>
      <c r="J84" s="20">
        <f t="shared" si="39"/>
        <v>0.3865104565860068</v>
      </c>
      <c r="K84" s="20">
        <f t="shared" si="40"/>
        <v>0</v>
      </c>
      <c r="L84" s="20">
        <f t="shared" si="41"/>
        <v>0.3232662192393736</v>
      </c>
      <c r="M84" s="27">
        <f t="shared" si="53"/>
        <v>0</v>
      </c>
      <c r="N84" s="20">
        <f t="shared" si="54"/>
        <v>0</v>
      </c>
      <c r="O84" s="20">
        <f t="shared" si="55"/>
        <v>0</v>
      </c>
      <c r="P84" s="20">
        <f t="shared" si="42"/>
        <v>0</v>
      </c>
      <c r="Q84" s="20">
        <f t="shared" si="56"/>
        <v>0</v>
      </c>
      <c r="R84" s="20">
        <f t="shared" si="57"/>
        <v>0</v>
      </c>
      <c r="S84" s="20">
        <f t="shared" si="58"/>
        <v>0</v>
      </c>
      <c r="T84" s="20">
        <f t="shared" si="59"/>
        <v>0</v>
      </c>
      <c r="U84" s="20">
        <f t="shared" si="60"/>
        <v>0</v>
      </c>
      <c r="V84" s="20">
        <f t="shared" si="61"/>
        <v>0</v>
      </c>
      <c r="W84" s="20">
        <f t="shared" si="61"/>
        <v>0</v>
      </c>
      <c r="X84" s="20">
        <f t="shared" si="61"/>
        <v>0</v>
      </c>
      <c r="Y84" s="20">
        <f t="shared" si="61"/>
        <v>0</v>
      </c>
      <c r="Z84" s="20">
        <f t="shared" si="61"/>
        <v>0</v>
      </c>
    </row>
    <row r="85" spans="1:26" s="11" customFormat="1" ht="15.75" thickBot="1" x14ac:dyDescent="0.3">
      <c r="A85" s="9" t="s">
        <v>38</v>
      </c>
      <c r="B85" s="20" t="s">
        <v>1</v>
      </c>
      <c r="C85" s="20">
        <f t="shared" si="37"/>
        <v>0.32721010332950634</v>
      </c>
      <c r="D85" s="20">
        <f t="shared" si="48"/>
        <v>0.38095238095238093</v>
      </c>
      <c r="E85" s="20">
        <f t="shared" si="49"/>
        <v>0.40266963292547275</v>
      </c>
      <c r="F85" s="20">
        <f t="shared" si="50"/>
        <v>0.71482075976458004</v>
      </c>
      <c r="G85" s="20">
        <f t="shared" si="51"/>
        <v>0.49429223744292244</v>
      </c>
      <c r="H85" s="20">
        <f t="shared" si="52"/>
        <v>0.58131487889273359</v>
      </c>
      <c r="I85" s="20">
        <f t="shared" si="38"/>
        <v>4.4943820224719105E-3</v>
      </c>
      <c r="J85" s="20">
        <f t="shared" si="39"/>
        <v>0.50914266944049058</v>
      </c>
      <c r="K85" s="20">
        <f t="shared" si="40"/>
        <v>0</v>
      </c>
      <c r="L85" s="20">
        <f t="shared" si="41"/>
        <v>0.23266219239373598</v>
      </c>
      <c r="M85" s="27">
        <f t="shared" si="53"/>
        <v>0</v>
      </c>
      <c r="N85" s="20">
        <f t="shared" si="54"/>
        <v>0</v>
      </c>
      <c r="O85" s="20">
        <f t="shared" si="55"/>
        <v>0</v>
      </c>
      <c r="P85" s="20">
        <f t="shared" si="42"/>
        <v>0</v>
      </c>
      <c r="Q85" s="20">
        <f t="shared" si="56"/>
        <v>0</v>
      </c>
      <c r="R85" s="20">
        <f t="shared" si="57"/>
        <v>0</v>
      </c>
      <c r="S85" s="20">
        <f t="shared" si="58"/>
        <v>0</v>
      </c>
      <c r="T85" s="20">
        <f t="shared" si="59"/>
        <v>0</v>
      </c>
      <c r="U85" s="20">
        <f t="shared" si="60"/>
        <v>0</v>
      </c>
      <c r="V85" s="20">
        <f t="shared" si="61"/>
        <v>0</v>
      </c>
      <c r="W85" s="20">
        <f t="shared" si="61"/>
        <v>0</v>
      </c>
      <c r="X85" s="20">
        <f t="shared" si="61"/>
        <v>0</v>
      </c>
      <c r="Y85" s="20">
        <f t="shared" si="61"/>
        <v>0</v>
      </c>
      <c r="Z85" s="20">
        <f t="shared" si="61"/>
        <v>0</v>
      </c>
    </row>
    <row r="86" spans="1:26" s="11" customFormat="1" ht="15.75" thickBot="1" x14ac:dyDescent="0.3">
      <c r="A86" s="9" t="s">
        <v>39</v>
      </c>
      <c r="B86" s="20" t="s">
        <v>1</v>
      </c>
      <c r="C86" s="20">
        <f t="shared" si="37"/>
        <v>0.62686567164179108</v>
      </c>
      <c r="D86" s="20">
        <f t="shared" si="48"/>
        <v>0.74489795918367352</v>
      </c>
      <c r="E86" s="20">
        <f t="shared" si="49"/>
        <v>0.74860956618464958</v>
      </c>
      <c r="F86" s="20">
        <f t="shared" si="50"/>
        <v>1.4660246120920279</v>
      </c>
      <c r="G86" s="20">
        <f t="shared" si="51"/>
        <v>1.7009132420091326</v>
      </c>
      <c r="H86" s="20">
        <f t="shared" si="52"/>
        <v>0.96885813148788924</v>
      </c>
      <c r="I86" s="20">
        <f t="shared" si="38"/>
        <v>6.7415730337078662E-3</v>
      </c>
      <c r="J86" s="20">
        <f t="shared" si="39"/>
        <v>1.5329026606810467</v>
      </c>
      <c r="K86" s="20">
        <f t="shared" si="40"/>
        <v>0</v>
      </c>
      <c r="L86" s="20">
        <f t="shared" si="41"/>
        <v>0.62975391498881428</v>
      </c>
      <c r="M86" s="27">
        <f t="shared" si="53"/>
        <v>0</v>
      </c>
      <c r="N86" s="20">
        <f t="shared" si="54"/>
        <v>0</v>
      </c>
      <c r="O86" s="20">
        <f t="shared" si="55"/>
        <v>0</v>
      </c>
      <c r="P86" s="20">
        <f t="shared" si="42"/>
        <v>0</v>
      </c>
      <c r="Q86" s="20">
        <f t="shared" si="56"/>
        <v>0</v>
      </c>
      <c r="R86" s="20">
        <f t="shared" si="57"/>
        <v>0</v>
      </c>
      <c r="S86" s="20">
        <f t="shared" si="58"/>
        <v>0</v>
      </c>
      <c r="T86" s="20">
        <f t="shared" si="59"/>
        <v>0</v>
      </c>
      <c r="U86" s="20">
        <f t="shared" si="60"/>
        <v>0</v>
      </c>
      <c r="V86" s="20">
        <f t="shared" si="61"/>
        <v>0</v>
      </c>
      <c r="W86" s="20">
        <f t="shared" si="61"/>
        <v>0</v>
      </c>
      <c r="X86" s="20">
        <f t="shared" si="61"/>
        <v>0</v>
      </c>
      <c r="Y86" s="20">
        <f t="shared" si="61"/>
        <v>0</v>
      </c>
      <c r="Z86" s="20">
        <f t="shared" si="61"/>
        <v>0</v>
      </c>
    </row>
    <row r="87" spans="1:26" s="11" customFormat="1" ht="15.75" thickBot="1" x14ac:dyDescent="0.3">
      <c r="A87" s="9" t="s">
        <v>40</v>
      </c>
      <c r="B87" s="20" t="s">
        <v>1</v>
      </c>
      <c r="C87" s="20">
        <f t="shared" si="37"/>
        <v>0.27439724454649828</v>
      </c>
      <c r="D87" s="20">
        <f t="shared" si="48"/>
        <v>0.34353741496598639</v>
      </c>
      <c r="E87" s="20">
        <f t="shared" si="49"/>
        <v>0.41045606229143489</v>
      </c>
      <c r="F87" s="20">
        <f t="shared" si="50"/>
        <v>0.81326912787586947</v>
      </c>
      <c r="G87" s="20">
        <f t="shared" si="51"/>
        <v>0.26141552511415528</v>
      </c>
      <c r="H87" s="20">
        <f t="shared" si="52"/>
        <v>0.88350634371395609</v>
      </c>
      <c r="I87" s="20">
        <f t="shared" si="38"/>
        <v>6.7415730337078662E-3</v>
      </c>
      <c r="J87" s="20">
        <f t="shared" si="39"/>
        <v>0.23212526004598708</v>
      </c>
      <c r="K87" s="20">
        <f t="shared" si="40"/>
        <v>0</v>
      </c>
      <c r="L87" s="20">
        <f t="shared" si="41"/>
        <v>0.31991051454138697</v>
      </c>
      <c r="M87" s="27">
        <f t="shared" si="53"/>
        <v>0</v>
      </c>
      <c r="N87" s="20">
        <f t="shared" si="54"/>
        <v>0</v>
      </c>
      <c r="O87" s="20">
        <f t="shared" si="55"/>
        <v>0</v>
      </c>
      <c r="P87" s="20">
        <f t="shared" si="42"/>
        <v>0</v>
      </c>
      <c r="Q87" s="20">
        <f t="shared" si="56"/>
        <v>0</v>
      </c>
      <c r="R87" s="20">
        <f t="shared" si="57"/>
        <v>0</v>
      </c>
      <c r="S87" s="20">
        <f t="shared" si="58"/>
        <v>0</v>
      </c>
      <c r="T87" s="20">
        <f t="shared" si="59"/>
        <v>0</v>
      </c>
      <c r="U87" s="20">
        <f t="shared" si="60"/>
        <v>0</v>
      </c>
      <c r="V87" s="20">
        <f t="shared" si="61"/>
        <v>0</v>
      </c>
      <c r="W87" s="20">
        <f t="shared" si="61"/>
        <v>0</v>
      </c>
      <c r="X87" s="20">
        <f t="shared" si="61"/>
        <v>0</v>
      </c>
      <c r="Y87" s="20">
        <f t="shared" si="61"/>
        <v>0</v>
      </c>
      <c r="Z87" s="20">
        <f t="shared" si="61"/>
        <v>0</v>
      </c>
    </row>
    <row r="88" spans="1:26" s="11" customFormat="1" ht="15.75" thickBot="1" x14ac:dyDescent="0.3">
      <c r="A88" s="9" t="s">
        <v>41</v>
      </c>
      <c r="B88" s="20" t="s">
        <v>1</v>
      </c>
      <c r="C88" s="20">
        <f t="shared" si="37"/>
        <v>0.17795637198622274</v>
      </c>
      <c r="D88" s="20">
        <f t="shared" si="48"/>
        <v>0.20294784580498865</v>
      </c>
      <c r="E88" s="20">
        <f t="shared" si="49"/>
        <v>0.21134593993325915</v>
      </c>
      <c r="F88" s="20">
        <f t="shared" si="50"/>
        <v>0.35848047084002138</v>
      </c>
      <c r="G88" s="20">
        <f t="shared" si="51"/>
        <v>0.19292237442922378</v>
      </c>
      <c r="H88" s="20">
        <f t="shared" si="52"/>
        <v>0.35640138408304495</v>
      </c>
      <c r="I88" s="20">
        <f t="shared" si="38"/>
        <v>2.2471910112359553E-3</v>
      </c>
      <c r="J88" s="20">
        <f t="shared" si="39"/>
        <v>0.24197963429322239</v>
      </c>
      <c r="K88" s="20">
        <f t="shared" si="40"/>
        <v>0</v>
      </c>
      <c r="L88" s="20">
        <f t="shared" si="41"/>
        <v>0.17114093959731544</v>
      </c>
      <c r="M88" s="27">
        <f t="shared" si="53"/>
        <v>0</v>
      </c>
      <c r="N88" s="20">
        <f t="shared" si="54"/>
        <v>0</v>
      </c>
      <c r="O88" s="20">
        <f t="shared" si="55"/>
        <v>0</v>
      </c>
      <c r="P88" s="20">
        <f t="shared" si="42"/>
        <v>0</v>
      </c>
      <c r="Q88" s="20">
        <f t="shared" si="56"/>
        <v>0</v>
      </c>
      <c r="R88" s="20">
        <f t="shared" si="57"/>
        <v>0</v>
      </c>
      <c r="S88" s="20">
        <f t="shared" si="58"/>
        <v>0</v>
      </c>
      <c r="T88" s="20">
        <f t="shared" si="59"/>
        <v>0</v>
      </c>
      <c r="U88" s="20">
        <f t="shared" si="60"/>
        <v>0</v>
      </c>
      <c r="V88" s="20">
        <f t="shared" si="61"/>
        <v>0</v>
      </c>
      <c r="W88" s="20">
        <f t="shared" si="61"/>
        <v>0</v>
      </c>
      <c r="X88" s="20">
        <f t="shared" si="61"/>
        <v>0</v>
      </c>
      <c r="Y88" s="20">
        <f t="shared" si="61"/>
        <v>0</v>
      </c>
      <c r="Z88" s="20">
        <f t="shared" si="61"/>
        <v>0</v>
      </c>
    </row>
    <row r="89" spans="1:26" s="11" customFormat="1" ht="15.75" thickBot="1" x14ac:dyDescent="0.3">
      <c r="A89" s="9" t="s">
        <v>42</v>
      </c>
      <c r="B89" s="20" t="s">
        <v>1</v>
      </c>
      <c r="C89" s="20">
        <f t="shared" si="37"/>
        <v>0.15499425947187143</v>
      </c>
      <c r="D89" s="20">
        <f t="shared" si="48"/>
        <v>0.10884353741496598</v>
      </c>
      <c r="E89" s="20">
        <f t="shared" si="49"/>
        <v>0.24360400444938821</v>
      </c>
      <c r="F89" s="20">
        <f t="shared" si="50"/>
        <v>0.6163723916532905</v>
      </c>
      <c r="G89" s="20">
        <f t="shared" si="51"/>
        <v>0.1449771689497717</v>
      </c>
      <c r="H89" s="20">
        <f t="shared" si="52"/>
        <v>0.23414071510957324</v>
      </c>
      <c r="I89" s="20">
        <f t="shared" si="38"/>
        <v>4.4943820224719105E-3</v>
      </c>
      <c r="J89" s="20">
        <f t="shared" si="39"/>
        <v>0.23212526004598708</v>
      </c>
      <c r="K89" s="20">
        <f t="shared" si="40"/>
        <v>0</v>
      </c>
      <c r="L89" s="20">
        <f>(L41/(100-$L$51))*100</f>
        <v>0</v>
      </c>
      <c r="M89" s="27">
        <f t="shared" si="53"/>
        <v>0</v>
      </c>
      <c r="N89" s="20">
        <f t="shared" si="54"/>
        <v>0</v>
      </c>
      <c r="O89" s="20">
        <f t="shared" si="55"/>
        <v>0</v>
      </c>
      <c r="P89" s="20">
        <f t="shared" si="42"/>
        <v>0</v>
      </c>
      <c r="Q89" s="20">
        <f t="shared" si="56"/>
        <v>0</v>
      </c>
      <c r="R89" s="20">
        <f t="shared" si="57"/>
        <v>0</v>
      </c>
      <c r="S89" s="20">
        <f t="shared" si="58"/>
        <v>0</v>
      </c>
      <c r="T89" s="20">
        <f t="shared" si="59"/>
        <v>0</v>
      </c>
      <c r="U89" s="20">
        <f t="shared" si="60"/>
        <v>0</v>
      </c>
      <c r="V89" s="20">
        <f t="shared" si="61"/>
        <v>0</v>
      </c>
      <c r="W89" s="20">
        <f t="shared" si="61"/>
        <v>0</v>
      </c>
      <c r="X89" s="20">
        <f t="shared" si="61"/>
        <v>0</v>
      </c>
      <c r="Y89" s="20">
        <f t="shared" si="61"/>
        <v>0</v>
      </c>
      <c r="Z89" s="20">
        <f t="shared" si="61"/>
        <v>0</v>
      </c>
    </row>
    <row r="90" spans="1:26" s="11" customFormat="1" ht="15.75" thickBot="1" x14ac:dyDescent="0.3">
      <c r="A90" s="9" t="s">
        <v>43</v>
      </c>
      <c r="B90" s="20" t="s">
        <v>1</v>
      </c>
      <c r="C90" s="20">
        <f t="shared" si="37"/>
        <v>0.40528128587830087</v>
      </c>
      <c r="D90" s="20">
        <f t="shared" si="48"/>
        <v>0.46485260770975056</v>
      </c>
      <c r="E90" s="20">
        <f t="shared" si="49"/>
        <v>0.6184649610678532</v>
      </c>
      <c r="F90" s="20">
        <f t="shared" si="50"/>
        <v>0.97164258962011762</v>
      </c>
      <c r="G90" s="20">
        <f t="shared" si="51"/>
        <v>0.62328767123287676</v>
      </c>
      <c r="H90" s="20">
        <f t="shared" si="52"/>
        <v>0.68396770472895041</v>
      </c>
      <c r="I90" s="20">
        <f t="shared" si="38"/>
        <v>4.4943820224719105E-3</v>
      </c>
      <c r="J90" s="20">
        <f t="shared" si="39"/>
        <v>0.63505967371071925</v>
      </c>
      <c r="K90" s="20">
        <f t="shared" si="40"/>
        <v>0</v>
      </c>
      <c r="L90" s="20">
        <f t="shared" si="39"/>
        <v>0.47629475528303949</v>
      </c>
      <c r="M90" s="27">
        <f t="shared" si="53"/>
        <v>0</v>
      </c>
      <c r="N90" s="20">
        <f t="shared" si="54"/>
        <v>0</v>
      </c>
      <c r="O90" s="20">
        <f t="shared" si="55"/>
        <v>0</v>
      </c>
      <c r="P90" s="20">
        <f t="shared" si="42"/>
        <v>0</v>
      </c>
      <c r="Q90" s="20">
        <f t="shared" si="56"/>
        <v>0</v>
      </c>
      <c r="R90" s="20">
        <f t="shared" si="57"/>
        <v>0</v>
      </c>
      <c r="S90" s="20">
        <f t="shared" si="58"/>
        <v>0</v>
      </c>
      <c r="T90" s="20">
        <f t="shared" si="59"/>
        <v>0</v>
      </c>
      <c r="U90" s="20">
        <f t="shared" si="60"/>
        <v>0</v>
      </c>
      <c r="V90" s="20">
        <f t="shared" si="61"/>
        <v>0</v>
      </c>
      <c r="W90" s="20">
        <f t="shared" si="61"/>
        <v>0</v>
      </c>
      <c r="X90" s="20">
        <f t="shared" si="61"/>
        <v>0</v>
      </c>
      <c r="Y90" s="20">
        <f t="shared" si="61"/>
        <v>0</v>
      </c>
      <c r="Z90" s="20">
        <f t="shared" si="61"/>
        <v>0</v>
      </c>
    </row>
    <row r="91" spans="1:26" s="11" customFormat="1" ht="15.75" thickBot="1" x14ac:dyDescent="0.3">
      <c r="A91" s="9" t="s">
        <v>44</v>
      </c>
      <c r="B91" s="20" t="s">
        <v>1</v>
      </c>
      <c r="C91" s="20">
        <f t="shared" si="37"/>
        <v>0.2537313432835821</v>
      </c>
      <c r="D91" s="20">
        <f t="shared" si="48"/>
        <v>0.33786848072562359</v>
      </c>
      <c r="E91" s="20">
        <f t="shared" si="49"/>
        <v>0.31590656284760843</v>
      </c>
      <c r="F91" s="20">
        <f t="shared" si="50"/>
        <v>0.71482075976458004</v>
      </c>
      <c r="G91" s="20">
        <f t="shared" si="51"/>
        <v>0.36643835616438358</v>
      </c>
      <c r="H91" s="20">
        <f t="shared" si="52"/>
        <v>0.30795847750865052</v>
      </c>
      <c r="I91" s="20">
        <f t="shared" si="38"/>
        <v>2.2471910112359553E-3</v>
      </c>
      <c r="J91" s="20">
        <f t="shared" si="39"/>
        <v>0.3722763604511114</v>
      </c>
      <c r="K91" s="20">
        <f t="shared" si="40"/>
        <v>0</v>
      </c>
      <c r="L91" s="20">
        <f t="shared" si="39"/>
        <v>0.2189860943830067</v>
      </c>
      <c r="M91" s="27">
        <f t="shared" si="53"/>
        <v>0</v>
      </c>
      <c r="N91" s="20">
        <f t="shared" si="54"/>
        <v>0</v>
      </c>
      <c r="O91" s="20">
        <f t="shared" si="55"/>
        <v>0</v>
      </c>
      <c r="P91" s="20">
        <f t="shared" si="42"/>
        <v>0</v>
      </c>
      <c r="Q91" s="20">
        <f t="shared" si="56"/>
        <v>0</v>
      </c>
      <c r="R91" s="20">
        <f t="shared" si="57"/>
        <v>0</v>
      </c>
      <c r="S91" s="20">
        <f t="shared" si="58"/>
        <v>0</v>
      </c>
      <c r="T91" s="20">
        <f t="shared" si="59"/>
        <v>0</v>
      </c>
      <c r="U91" s="20">
        <f t="shared" si="60"/>
        <v>0</v>
      </c>
      <c r="V91" s="20">
        <f t="shared" si="61"/>
        <v>0</v>
      </c>
      <c r="W91" s="20">
        <f t="shared" si="61"/>
        <v>0</v>
      </c>
      <c r="X91" s="20">
        <f t="shared" si="61"/>
        <v>0</v>
      </c>
      <c r="Y91" s="20">
        <f t="shared" si="61"/>
        <v>0</v>
      </c>
      <c r="Z91" s="20">
        <f t="shared" si="61"/>
        <v>0</v>
      </c>
    </row>
    <row r="92" spans="1:26" s="11" customFormat="1" ht="15.75" thickBot="1" x14ac:dyDescent="0.3">
      <c r="A92" s="9" t="s">
        <v>45</v>
      </c>
      <c r="B92" s="20" t="s">
        <v>1</v>
      </c>
      <c r="C92" s="20">
        <f t="shared" si="37"/>
        <v>0.46268656716417916</v>
      </c>
      <c r="D92" s="20">
        <f t="shared" si="48"/>
        <v>0.52834467120181405</v>
      </c>
      <c r="E92" s="20">
        <f t="shared" si="49"/>
        <v>0.54060066740823132</v>
      </c>
      <c r="F92" s="20">
        <f t="shared" si="50"/>
        <v>1.0315676832530765</v>
      </c>
      <c r="G92" s="20">
        <f t="shared" si="51"/>
        <v>0.64041095890410971</v>
      </c>
      <c r="H92" s="20">
        <f t="shared" si="52"/>
        <v>0.68512110726643594</v>
      </c>
      <c r="I92" s="20">
        <f t="shared" si="38"/>
        <v>5.6179775280898875E-3</v>
      </c>
      <c r="J92" s="20">
        <f t="shared" si="39"/>
        <v>0.63286981276688925</v>
      </c>
      <c r="K92" s="20">
        <f t="shared" si="40"/>
        <v>0</v>
      </c>
      <c r="L92" s="20">
        <f t="shared" si="39"/>
        <v>0.3470929595970656</v>
      </c>
      <c r="M92" s="27">
        <f t="shared" si="53"/>
        <v>0</v>
      </c>
      <c r="N92" s="20">
        <f t="shared" si="54"/>
        <v>0</v>
      </c>
      <c r="O92" s="20">
        <f t="shared" si="55"/>
        <v>0</v>
      </c>
      <c r="P92" s="20">
        <f t="shared" si="42"/>
        <v>0</v>
      </c>
      <c r="Q92" s="20">
        <f t="shared" si="56"/>
        <v>0</v>
      </c>
      <c r="R92" s="20">
        <f t="shared" si="57"/>
        <v>0</v>
      </c>
      <c r="S92" s="20">
        <f t="shared" si="58"/>
        <v>0</v>
      </c>
      <c r="T92" s="20">
        <f t="shared" si="59"/>
        <v>0</v>
      </c>
      <c r="U92" s="20">
        <f t="shared" si="60"/>
        <v>0</v>
      </c>
      <c r="V92" s="20">
        <f t="shared" ref="V92:Z93" si="62">(V44/(100-V$51))*100</f>
        <v>0</v>
      </c>
      <c r="W92" s="20">
        <f t="shared" si="62"/>
        <v>0</v>
      </c>
      <c r="X92" s="20">
        <f t="shared" si="62"/>
        <v>0</v>
      </c>
      <c r="Y92" s="20">
        <f t="shared" si="62"/>
        <v>0</v>
      </c>
      <c r="Z92" s="20">
        <f t="shared" si="62"/>
        <v>0</v>
      </c>
    </row>
    <row r="93" spans="1:26" s="11" customFormat="1" ht="15.75" thickBot="1" x14ac:dyDescent="0.3">
      <c r="A93" s="9" t="s">
        <v>46</v>
      </c>
      <c r="B93" s="20" t="s">
        <v>1</v>
      </c>
      <c r="C93" s="20">
        <f t="shared" si="37"/>
        <v>0.63260619977037891</v>
      </c>
      <c r="D93" s="20">
        <f t="shared" si="48"/>
        <v>0.68253968253968245</v>
      </c>
      <c r="E93" s="20">
        <f t="shared" si="49"/>
        <v>0.55172413793103448</v>
      </c>
      <c r="F93" s="20">
        <f t="shared" si="50"/>
        <v>1.3697164258962011</v>
      </c>
      <c r="G93" s="20">
        <f t="shared" si="51"/>
        <v>0.40525114155251141</v>
      </c>
      <c r="H93" s="20">
        <f t="shared" si="52"/>
        <v>1.257208765859285</v>
      </c>
      <c r="I93" s="20">
        <f t="shared" si="38"/>
        <v>2.134831460674157E-2</v>
      </c>
      <c r="J93" s="20">
        <f t="shared" si="39"/>
        <v>0.41826344027154283</v>
      </c>
      <c r="K93" s="20">
        <f t="shared" si="40"/>
        <v>0</v>
      </c>
      <c r="L93" s="20">
        <f t="shared" si="39"/>
        <v>0.49709843424942518</v>
      </c>
      <c r="M93" s="27">
        <f t="shared" si="53"/>
        <v>0</v>
      </c>
      <c r="N93" s="20">
        <f t="shared" si="54"/>
        <v>0</v>
      </c>
      <c r="O93" s="20">
        <f t="shared" si="55"/>
        <v>0</v>
      </c>
      <c r="P93" s="20">
        <f t="shared" si="42"/>
        <v>0</v>
      </c>
      <c r="Q93" s="20">
        <f t="shared" si="56"/>
        <v>0</v>
      </c>
      <c r="R93" s="20">
        <f t="shared" si="57"/>
        <v>0</v>
      </c>
      <c r="S93" s="20">
        <f t="shared" si="58"/>
        <v>0</v>
      </c>
      <c r="T93" s="20">
        <f t="shared" si="59"/>
        <v>0</v>
      </c>
      <c r="U93" s="20">
        <f t="shared" si="60"/>
        <v>0</v>
      </c>
      <c r="V93" s="20">
        <f t="shared" si="62"/>
        <v>0</v>
      </c>
      <c r="W93" s="20">
        <f t="shared" si="62"/>
        <v>0</v>
      </c>
      <c r="X93" s="20">
        <f t="shared" si="62"/>
        <v>0</v>
      </c>
      <c r="Y93" s="20">
        <f t="shared" si="62"/>
        <v>0</v>
      </c>
      <c r="Z93" s="20">
        <f t="shared" si="62"/>
        <v>0</v>
      </c>
    </row>
    <row r="94" spans="1:26" s="11" customFormat="1" x14ac:dyDescent="0.2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82"/>
      <c r="N94" s="78"/>
      <c r="O94" s="78"/>
      <c r="P94" s="78"/>
      <c r="Q94" s="78"/>
      <c r="R94" s="81"/>
      <c r="S94" s="81"/>
      <c r="T94" s="78"/>
      <c r="U94" s="81"/>
      <c r="V94" s="78"/>
      <c r="W94" s="78"/>
      <c r="X94" s="81"/>
      <c r="Y94" s="81"/>
      <c r="Z94" s="81"/>
    </row>
    <row r="95" spans="1:26" s="11" customFormat="1" x14ac:dyDescent="0.2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82"/>
      <c r="N95" s="78"/>
      <c r="O95" s="78"/>
      <c r="P95" s="78"/>
      <c r="Q95" s="78"/>
      <c r="R95" s="81"/>
      <c r="S95" s="81"/>
      <c r="T95" s="78"/>
      <c r="U95" s="81"/>
      <c r="V95" s="78"/>
      <c r="W95" s="78"/>
      <c r="X95" s="81"/>
      <c r="Y95" s="81"/>
      <c r="Z95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DB80-BF11-4AC2-9A10-6E7657101662}">
  <dimension ref="A1:AE93"/>
  <sheetViews>
    <sheetView topLeftCell="A33" workbookViewId="0">
      <selection activeCell="A50" sqref="A50:XFD93"/>
    </sheetView>
  </sheetViews>
  <sheetFormatPr defaultRowHeight="15" x14ac:dyDescent="0.25"/>
  <cols>
    <col min="1" max="1" width="19.28515625" customWidth="1"/>
    <col min="2" max="2" width="16.5703125" style="17" customWidth="1"/>
    <col min="3" max="3" width="17.28515625" style="17" customWidth="1"/>
    <col min="4" max="4" width="16.28515625" style="17" customWidth="1"/>
    <col min="5" max="5" width="13.85546875" style="17" customWidth="1"/>
    <col min="6" max="6" width="22.7109375" style="17" customWidth="1"/>
    <col min="7" max="7" width="16.5703125" style="17" customWidth="1"/>
    <col min="8" max="8" width="12" style="17" customWidth="1"/>
    <col min="9" max="9" width="15.5703125" style="17" customWidth="1"/>
    <col min="10" max="10" width="15.42578125" style="17" customWidth="1"/>
    <col min="11" max="11" width="16.42578125" style="17" customWidth="1"/>
    <col min="12" max="12" width="20.42578125" style="17" customWidth="1"/>
    <col min="13" max="13" width="17.7109375" style="50" customWidth="1"/>
    <col min="14" max="14" width="17.85546875" style="17" customWidth="1"/>
    <col min="15" max="15" width="14.28515625" style="17" customWidth="1"/>
    <col min="16" max="17" width="16.140625" style="17" customWidth="1"/>
    <col min="18" max="18" width="20.7109375" style="35" customWidth="1"/>
    <col min="19" max="19" width="17.5703125" style="35" customWidth="1"/>
    <col min="20" max="20" width="23.85546875" style="17" customWidth="1"/>
    <col min="21" max="21" width="19.42578125" style="35" customWidth="1"/>
    <col min="22" max="22" width="18.7109375" style="17" customWidth="1"/>
    <col min="23" max="23" width="22.5703125" style="17" customWidth="1"/>
    <col min="24" max="24" width="17.85546875" style="35" customWidth="1"/>
    <col min="25" max="25" width="18" style="35" customWidth="1"/>
    <col min="26" max="26" width="22.5703125" style="35" customWidth="1"/>
  </cols>
  <sheetData>
    <row r="1" spans="1:31" ht="27.75" thickBot="1" x14ac:dyDescent="0.3">
      <c r="C1" s="3" t="s">
        <v>60</v>
      </c>
      <c r="D1" s="3" t="s">
        <v>107</v>
      </c>
      <c r="E1" t="s">
        <v>108</v>
      </c>
      <c r="F1" s="40" t="s">
        <v>109</v>
      </c>
      <c r="G1" s="3" t="s">
        <v>110</v>
      </c>
      <c r="H1" s="3" t="s">
        <v>111</v>
      </c>
      <c r="I1" s="40" t="s">
        <v>112</v>
      </c>
      <c r="J1" s="3" t="s">
        <v>113</v>
      </c>
      <c r="K1" s="3" t="s">
        <v>114</v>
      </c>
      <c r="L1" s="3" t="s">
        <v>115</v>
      </c>
      <c r="M1" s="40" t="s">
        <v>116</v>
      </c>
      <c r="N1" s="17" t="s">
        <v>117</v>
      </c>
      <c r="O1" s="65" t="s">
        <v>156</v>
      </c>
      <c r="P1" s="17" t="s">
        <v>157</v>
      </c>
      <c r="R1" s="17"/>
      <c r="S1" s="17"/>
      <c r="U1" s="17"/>
      <c r="Y1" s="17"/>
      <c r="Z1" s="17"/>
    </row>
    <row r="2" spans="1:31" ht="15.75" thickBot="1" x14ac:dyDescent="0.3">
      <c r="A2" s="1" t="s">
        <v>0</v>
      </c>
      <c r="B2" s="36" t="s">
        <v>106</v>
      </c>
      <c r="C2" s="4">
        <v>91.6</v>
      </c>
      <c r="D2" s="18">
        <v>88.3</v>
      </c>
      <c r="E2" s="4">
        <v>94.8</v>
      </c>
      <c r="F2" s="4">
        <v>78.900000000000006</v>
      </c>
      <c r="G2" s="4">
        <v>90.3</v>
      </c>
      <c r="H2" s="4">
        <v>91.4</v>
      </c>
      <c r="I2" s="4">
        <v>89.6</v>
      </c>
      <c r="J2" s="4">
        <v>89.3</v>
      </c>
      <c r="K2" s="4">
        <v>83.3</v>
      </c>
      <c r="L2" s="4">
        <v>77.3</v>
      </c>
      <c r="M2" s="4">
        <v>7.82</v>
      </c>
      <c r="N2" s="18">
        <v>7.68</v>
      </c>
      <c r="O2" s="18">
        <v>86</v>
      </c>
      <c r="P2" s="5">
        <v>95.4</v>
      </c>
      <c r="Q2" s="18"/>
      <c r="R2" s="19"/>
      <c r="S2" s="18"/>
      <c r="T2" s="18"/>
      <c r="U2" s="18"/>
      <c r="V2" s="18"/>
      <c r="W2" s="18"/>
      <c r="X2" s="18"/>
      <c r="Y2" s="18"/>
      <c r="Z2" s="18"/>
    </row>
    <row r="3" spans="1:31" ht="15.75" thickBot="1" x14ac:dyDescent="0.3">
      <c r="A3" s="2" t="s">
        <v>2</v>
      </c>
      <c r="B3" s="37"/>
      <c r="C3" s="5">
        <v>26</v>
      </c>
      <c r="D3" s="19">
        <v>41</v>
      </c>
      <c r="E3" s="5">
        <v>17</v>
      </c>
      <c r="F3" s="5">
        <v>81</v>
      </c>
      <c r="G3" s="5">
        <v>31</v>
      </c>
      <c r="H3" s="5">
        <v>23</v>
      </c>
      <c r="I3" s="5">
        <v>35</v>
      </c>
      <c r="J3" s="5">
        <v>34</v>
      </c>
      <c r="K3" s="5">
        <v>58</v>
      </c>
      <c r="L3" s="5">
        <v>86</v>
      </c>
      <c r="M3" s="5">
        <v>358</v>
      </c>
      <c r="N3" s="19">
        <v>378</v>
      </c>
      <c r="O3" s="19">
        <v>43</v>
      </c>
      <c r="P3" s="5">
        <v>14</v>
      </c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31" ht="15.75" thickBot="1" x14ac:dyDescent="0.3">
      <c r="A4" s="2" t="s">
        <v>4</v>
      </c>
      <c r="B4" s="37"/>
      <c r="C4" s="5">
        <v>1</v>
      </c>
      <c r="D4" s="19">
        <v>0.93</v>
      </c>
      <c r="E4" s="5">
        <v>1.21</v>
      </c>
      <c r="F4" s="5">
        <v>5.42</v>
      </c>
      <c r="G4" s="5">
        <v>1.83</v>
      </c>
      <c r="H4" s="5">
        <v>2.86</v>
      </c>
      <c r="I4" s="5">
        <v>2.92</v>
      </c>
      <c r="J4" s="5">
        <v>2.82</v>
      </c>
      <c r="K4" s="5">
        <v>2.57</v>
      </c>
      <c r="L4" s="5">
        <v>1.57</v>
      </c>
      <c r="M4" s="5">
        <v>23.9</v>
      </c>
      <c r="N4" s="19">
        <v>20.5</v>
      </c>
      <c r="O4" s="19">
        <v>3.38</v>
      </c>
      <c r="P4" s="5">
        <v>0.69</v>
      </c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31" ht="15.75" thickBot="1" x14ac:dyDescent="0.3">
      <c r="A5" s="2" t="s">
        <v>5</v>
      </c>
      <c r="B5" s="37"/>
      <c r="C5" s="5">
        <v>0.1</v>
      </c>
      <c r="D5" s="19">
        <v>0.24</v>
      </c>
      <c r="E5" s="5">
        <v>0.32</v>
      </c>
      <c r="F5" s="5">
        <v>0.4</v>
      </c>
      <c r="G5" s="5">
        <v>0.22</v>
      </c>
      <c r="H5" s="5">
        <v>0.39</v>
      </c>
      <c r="I5" s="5">
        <v>1.49</v>
      </c>
      <c r="J5" s="5">
        <v>0.37</v>
      </c>
      <c r="K5" s="5">
        <v>0.1</v>
      </c>
      <c r="L5" s="5">
        <v>0.05</v>
      </c>
      <c r="M5" s="5">
        <v>2.17</v>
      </c>
      <c r="N5" s="19">
        <v>6.04</v>
      </c>
      <c r="O5" s="19">
        <v>0.3</v>
      </c>
      <c r="P5" s="5">
        <v>0.17</v>
      </c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31" ht="15.75" thickBot="1" x14ac:dyDescent="0.3">
      <c r="A6" s="2" t="s">
        <v>6</v>
      </c>
      <c r="B6" s="37"/>
      <c r="C6" s="5">
        <v>0.8</v>
      </c>
      <c r="D6" s="19">
        <v>0.97</v>
      </c>
      <c r="E6" s="5">
        <v>0.57999999999999996</v>
      </c>
      <c r="F6" s="5">
        <v>0.87</v>
      </c>
      <c r="G6" s="5">
        <v>0.66</v>
      </c>
      <c r="H6" s="5">
        <v>1.72</v>
      </c>
      <c r="I6" s="5">
        <v>1.54</v>
      </c>
      <c r="J6" s="5">
        <v>0.87</v>
      </c>
      <c r="K6" s="5">
        <v>1.61</v>
      </c>
      <c r="L6" s="5">
        <v>0.99</v>
      </c>
      <c r="M6" s="5">
        <v>3</v>
      </c>
      <c r="N6" s="19">
        <v>2.85</v>
      </c>
      <c r="O6" s="19">
        <v>1.37</v>
      </c>
      <c r="P6" s="5">
        <v>0.75</v>
      </c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31" ht="15.75" thickBot="1" x14ac:dyDescent="0.3">
      <c r="A7" s="2" t="s">
        <v>7</v>
      </c>
      <c r="B7" s="37"/>
      <c r="C7" s="5">
        <v>6.5</v>
      </c>
      <c r="D7" s="19">
        <v>9.58</v>
      </c>
      <c r="E7" s="5">
        <v>3.11</v>
      </c>
      <c r="F7" s="5">
        <v>14.4</v>
      </c>
      <c r="G7" s="5">
        <v>6.97</v>
      </c>
      <c r="H7" s="5">
        <v>3.63</v>
      </c>
      <c r="I7" s="5">
        <v>4.42</v>
      </c>
      <c r="J7" s="5">
        <v>6.64</v>
      </c>
      <c r="K7" s="5">
        <v>12.4</v>
      </c>
      <c r="L7" s="5">
        <v>20.100000000000001</v>
      </c>
      <c r="M7" s="5">
        <v>63.1</v>
      </c>
      <c r="N7" s="19">
        <v>63</v>
      </c>
      <c r="O7" s="19">
        <v>8.9499999999999993</v>
      </c>
      <c r="P7" s="5">
        <v>2.97</v>
      </c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31" ht="15.75" thickBot="1" x14ac:dyDescent="0.3">
      <c r="A8" s="2" t="s">
        <v>8</v>
      </c>
      <c r="B8" s="37"/>
      <c r="C8" s="5">
        <v>0.5</v>
      </c>
      <c r="D8" s="19">
        <v>2.8</v>
      </c>
      <c r="E8" s="5">
        <v>1</v>
      </c>
      <c r="F8" s="5">
        <v>5.7</v>
      </c>
      <c r="G8" s="5">
        <v>2.7</v>
      </c>
      <c r="H8" s="5">
        <v>2.2000000000000002</v>
      </c>
      <c r="I8" s="5">
        <v>4.0999999999999996</v>
      </c>
      <c r="J8" s="5">
        <v>2.6</v>
      </c>
      <c r="K8" s="5">
        <v>2.5</v>
      </c>
      <c r="L8" s="5">
        <v>3</v>
      </c>
      <c r="M8" s="5">
        <v>10.8</v>
      </c>
      <c r="N8" s="19">
        <v>12.2</v>
      </c>
      <c r="O8" s="19">
        <v>3.8</v>
      </c>
      <c r="P8" s="5">
        <v>1.6</v>
      </c>
      <c r="Q8" s="19"/>
      <c r="R8" s="19"/>
      <c r="S8" s="19"/>
      <c r="T8" s="19"/>
      <c r="U8" s="19"/>
      <c r="V8" s="19"/>
      <c r="W8" s="19"/>
      <c r="X8" s="19"/>
      <c r="Y8" s="19"/>
      <c r="Z8" s="19"/>
      <c r="AA8" s="3"/>
      <c r="AB8" s="3"/>
      <c r="AC8" s="3"/>
      <c r="AD8" s="3"/>
      <c r="AE8" s="3"/>
    </row>
    <row r="9" spans="1:31" s="11" customFormat="1" ht="15.75" thickBot="1" x14ac:dyDescent="0.3">
      <c r="A9" s="9" t="s">
        <v>68</v>
      </c>
      <c r="B9" s="38"/>
      <c r="C9" s="20">
        <f>C7-C8</f>
        <v>6</v>
      </c>
      <c r="D9" s="20">
        <f t="shared" ref="D9:Z9" si="0">D7-D8</f>
        <v>6.78</v>
      </c>
      <c r="E9" s="20">
        <f t="shared" si="0"/>
        <v>2.11</v>
      </c>
      <c r="F9" s="20">
        <f t="shared" si="0"/>
        <v>8.6999999999999993</v>
      </c>
      <c r="G9" s="20">
        <f t="shared" si="0"/>
        <v>4.2699999999999996</v>
      </c>
      <c r="H9" s="20">
        <f t="shared" si="0"/>
        <v>1.4299999999999997</v>
      </c>
      <c r="I9" s="20">
        <f t="shared" si="0"/>
        <v>0.32000000000000028</v>
      </c>
      <c r="J9" s="20">
        <f t="shared" si="0"/>
        <v>4.0399999999999991</v>
      </c>
      <c r="K9" s="20">
        <f t="shared" si="0"/>
        <v>9.9</v>
      </c>
      <c r="L9" s="20">
        <f t="shared" si="0"/>
        <v>17.100000000000001</v>
      </c>
      <c r="M9" s="53">
        <f t="shared" si="0"/>
        <v>52.3</v>
      </c>
      <c r="N9" s="20">
        <f t="shared" si="0"/>
        <v>50.8</v>
      </c>
      <c r="O9" s="20">
        <f t="shared" si="0"/>
        <v>5.1499999999999995</v>
      </c>
      <c r="P9" s="20">
        <f t="shared" si="0"/>
        <v>1.37</v>
      </c>
      <c r="Q9" s="20">
        <f t="shared" si="0"/>
        <v>0</v>
      </c>
      <c r="R9" s="20">
        <f t="shared" si="0"/>
        <v>0</v>
      </c>
      <c r="S9" s="20">
        <f t="shared" si="0"/>
        <v>0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0">
        <f t="shared" si="0"/>
        <v>0</v>
      </c>
      <c r="Y9" s="20">
        <f t="shared" si="0"/>
        <v>0</v>
      </c>
      <c r="Z9" s="20">
        <f t="shared" si="0"/>
        <v>0</v>
      </c>
      <c r="AA9" s="26"/>
      <c r="AB9" s="26"/>
      <c r="AC9" s="26"/>
      <c r="AD9" s="26"/>
      <c r="AE9" s="26"/>
    </row>
    <row r="10" spans="1:31" ht="15.75" thickBot="1" x14ac:dyDescent="0.3">
      <c r="A10" s="2" t="s">
        <v>9</v>
      </c>
      <c r="B10" s="37"/>
      <c r="C10" s="5">
        <v>21</v>
      </c>
      <c r="D10" s="19">
        <v>33</v>
      </c>
      <c r="E10" s="5">
        <v>16</v>
      </c>
      <c r="F10" s="5">
        <v>25</v>
      </c>
      <c r="G10" s="5">
        <v>37</v>
      </c>
      <c r="H10" s="5">
        <v>99</v>
      </c>
      <c r="I10" s="5">
        <v>254</v>
      </c>
      <c r="J10" s="5">
        <v>47</v>
      </c>
      <c r="K10" s="5">
        <v>30</v>
      </c>
      <c r="L10" s="5">
        <v>30</v>
      </c>
      <c r="M10" s="5">
        <v>48</v>
      </c>
      <c r="N10" s="19">
        <v>57</v>
      </c>
      <c r="O10" s="5">
        <v>42</v>
      </c>
      <c r="P10" s="5">
        <v>40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31" ht="15.75" thickBot="1" x14ac:dyDescent="0.3">
      <c r="A11" s="2" t="s">
        <v>11</v>
      </c>
      <c r="B11" s="37"/>
      <c r="C11" s="5">
        <v>0.8</v>
      </c>
      <c r="D11" s="19">
        <v>0.3</v>
      </c>
      <c r="E11" s="5">
        <v>0.37</v>
      </c>
      <c r="F11" s="5">
        <v>1.47</v>
      </c>
      <c r="G11" s="5">
        <v>1.03</v>
      </c>
      <c r="H11" s="5">
        <v>2.71</v>
      </c>
      <c r="I11" s="5">
        <v>1.6</v>
      </c>
      <c r="J11" s="5">
        <v>0.73</v>
      </c>
      <c r="K11" s="5">
        <v>3.24</v>
      </c>
      <c r="L11" s="5">
        <v>0.61</v>
      </c>
      <c r="M11" s="5">
        <v>7.39</v>
      </c>
      <c r="N11" s="19">
        <v>4.3099999999999996</v>
      </c>
      <c r="O11" s="5">
        <v>1.4</v>
      </c>
      <c r="P11" s="5">
        <v>0.2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31" ht="15.75" thickBot="1" x14ac:dyDescent="0.3">
      <c r="A12" s="2" t="s">
        <v>12</v>
      </c>
      <c r="B12" s="37"/>
      <c r="C12" s="5">
        <v>12</v>
      </c>
      <c r="D12" s="19">
        <v>12</v>
      </c>
      <c r="E12" s="5">
        <v>18</v>
      </c>
      <c r="F12" s="5">
        <v>33</v>
      </c>
      <c r="G12" s="5">
        <v>25</v>
      </c>
      <c r="H12" s="5">
        <v>79</v>
      </c>
      <c r="I12" s="5">
        <v>33</v>
      </c>
      <c r="J12" s="5">
        <v>21</v>
      </c>
      <c r="K12" s="5">
        <v>23</v>
      </c>
      <c r="L12" s="5">
        <v>25</v>
      </c>
      <c r="M12" s="5">
        <v>59</v>
      </c>
      <c r="N12" s="19">
        <v>79</v>
      </c>
      <c r="O12" s="5">
        <v>23</v>
      </c>
      <c r="P12" s="5">
        <v>11</v>
      </c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31" ht="15.75" thickBot="1" x14ac:dyDescent="0.3">
      <c r="A13" s="2" t="s">
        <v>13</v>
      </c>
      <c r="B13" s="37"/>
      <c r="C13" s="5">
        <v>44</v>
      </c>
      <c r="D13" s="19">
        <v>35</v>
      </c>
      <c r="E13" s="5">
        <v>38</v>
      </c>
      <c r="F13" s="5">
        <v>108</v>
      </c>
      <c r="G13" s="5">
        <v>38</v>
      </c>
      <c r="H13" s="5">
        <v>49</v>
      </c>
      <c r="I13" s="5">
        <v>55</v>
      </c>
      <c r="J13" s="5">
        <v>66</v>
      </c>
      <c r="K13" s="5">
        <v>38</v>
      </c>
      <c r="L13" s="5">
        <v>47</v>
      </c>
      <c r="M13" s="5">
        <v>294</v>
      </c>
      <c r="N13" s="19">
        <v>252</v>
      </c>
      <c r="O13" s="5">
        <v>69</v>
      </c>
      <c r="P13" s="5">
        <v>24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31" ht="15.75" thickBot="1" x14ac:dyDescent="0.3">
      <c r="A14" s="2" t="s">
        <v>14</v>
      </c>
      <c r="B14" s="37"/>
      <c r="C14" s="5">
        <v>340</v>
      </c>
      <c r="D14" s="19">
        <v>320</v>
      </c>
      <c r="E14" s="5">
        <v>261</v>
      </c>
      <c r="F14" s="5">
        <v>244</v>
      </c>
      <c r="G14" s="5">
        <v>211</v>
      </c>
      <c r="H14" s="5">
        <v>558</v>
      </c>
      <c r="I14" s="5">
        <v>348</v>
      </c>
      <c r="J14" s="5">
        <v>316</v>
      </c>
      <c r="K14" s="5">
        <v>413</v>
      </c>
      <c r="L14" s="5">
        <v>337</v>
      </c>
      <c r="M14" s="5">
        <v>668</v>
      </c>
      <c r="N14" s="19">
        <v>718</v>
      </c>
      <c r="O14" s="5">
        <v>389</v>
      </c>
      <c r="P14" s="5">
        <v>260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31" ht="15.75" thickBot="1" x14ac:dyDescent="0.3">
      <c r="A15" s="2" t="s">
        <v>15</v>
      </c>
      <c r="B15" s="37"/>
      <c r="C15" s="5">
        <v>1</v>
      </c>
      <c r="D15" s="19">
        <v>69</v>
      </c>
      <c r="E15" s="5">
        <v>8</v>
      </c>
      <c r="F15" s="5">
        <v>5</v>
      </c>
      <c r="G15" s="5">
        <v>6</v>
      </c>
      <c r="H15" s="5">
        <v>79</v>
      </c>
      <c r="I15" s="5">
        <v>53</v>
      </c>
      <c r="J15" s="5">
        <v>33</v>
      </c>
      <c r="K15" s="5">
        <v>10</v>
      </c>
      <c r="L15" s="5">
        <v>55</v>
      </c>
      <c r="M15" s="5">
        <v>7</v>
      </c>
      <c r="N15" s="19">
        <v>24</v>
      </c>
      <c r="O15" s="5">
        <v>25</v>
      </c>
      <c r="P15" s="5">
        <v>80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31" ht="15.75" thickBot="1" x14ac:dyDescent="0.3">
      <c r="A16" s="2" t="s">
        <v>16</v>
      </c>
      <c r="B16" s="37"/>
      <c r="C16" s="5">
        <v>0.32</v>
      </c>
      <c r="D16" s="19">
        <v>0.24</v>
      </c>
      <c r="E16" s="5">
        <v>0.32</v>
      </c>
      <c r="F16" s="5">
        <v>1.24</v>
      </c>
      <c r="G16" s="5">
        <v>0.24</v>
      </c>
      <c r="H16" s="5">
        <v>0.53</v>
      </c>
      <c r="I16" s="5">
        <v>0.39</v>
      </c>
      <c r="J16" s="5">
        <v>0.41</v>
      </c>
      <c r="K16" s="5">
        <v>0.35</v>
      </c>
      <c r="L16" s="5">
        <v>0.3</v>
      </c>
      <c r="M16" s="5">
        <v>3.6</v>
      </c>
      <c r="N16" s="19">
        <v>2.76</v>
      </c>
      <c r="O16" s="5">
        <v>0.42</v>
      </c>
      <c r="P16" s="5">
        <v>0.13</v>
      </c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thickBot="1" x14ac:dyDescent="0.3">
      <c r="A17" s="2" t="s">
        <v>17</v>
      </c>
      <c r="B17" s="37"/>
      <c r="C17" s="5">
        <v>0.127</v>
      </c>
      <c r="D17" s="19">
        <v>4.4999999999999998E-2</v>
      </c>
      <c r="E17" s="5">
        <v>5.2999999999999999E-2</v>
      </c>
      <c r="F17" s="5">
        <v>0.17599999999999999</v>
      </c>
      <c r="G17" s="5">
        <v>6.9000000000000006E-2</v>
      </c>
      <c r="H17" s="5">
        <v>0.13</v>
      </c>
      <c r="I17" s="5">
        <v>5.2999999999999999E-2</v>
      </c>
      <c r="J17" s="5">
        <v>4.9000000000000002E-2</v>
      </c>
      <c r="K17" s="5">
        <v>0.42299999999999999</v>
      </c>
      <c r="L17" s="5">
        <v>0.151</v>
      </c>
      <c r="M17" s="5">
        <v>1.3</v>
      </c>
      <c r="N17" s="19">
        <v>0.65600000000000003</v>
      </c>
      <c r="O17" s="5">
        <v>7.0000000000000007E-2</v>
      </c>
      <c r="P17" s="5">
        <v>3.5000000000000003E-2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16" customFormat="1" ht="15.75" thickBot="1" x14ac:dyDescent="0.3">
      <c r="A18" s="12" t="s">
        <v>70</v>
      </c>
      <c r="B18" s="39"/>
      <c r="C18" s="13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52">
        <v>0</v>
      </c>
      <c r="N18" s="19">
        <v>0</v>
      </c>
      <c r="O18" s="5">
        <v>0</v>
      </c>
      <c r="P18" s="5">
        <v>0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11" customFormat="1" ht="15.75" thickBot="1" x14ac:dyDescent="0.3">
      <c r="A19" s="9" t="s">
        <v>19</v>
      </c>
      <c r="B19" s="38"/>
      <c r="C19" s="5">
        <v>0.3</v>
      </c>
      <c r="D19" s="19">
        <v>0.1</v>
      </c>
      <c r="E19" s="5">
        <v>0.2</v>
      </c>
      <c r="F19" s="5">
        <v>1.8</v>
      </c>
      <c r="G19" s="5">
        <v>0.6</v>
      </c>
      <c r="H19" s="5">
        <v>1</v>
      </c>
      <c r="I19" s="5">
        <v>0.9</v>
      </c>
      <c r="J19" s="5">
        <v>2.5</v>
      </c>
      <c r="K19" s="5">
        <v>0.3</v>
      </c>
      <c r="L19" s="5">
        <v>0.6</v>
      </c>
      <c r="M19" s="5">
        <v>0</v>
      </c>
      <c r="N19" s="19">
        <v>0</v>
      </c>
      <c r="O19" s="5">
        <v>1.6</v>
      </c>
      <c r="P19" s="5">
        <v>0.4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thickBot="1" x14ac:dyDescent="0.3">
      <c r="A20" s="2" t="s">
        <v>20</v>
      </c>
      <c r="B20" s="37"/>
      <c r="C20" s="5">
        <v>0.05</v>
      </c>
      <c r="D20" s="19">
        <v>6.6000000000000003E-2</v>
      </c>
      <c r="E20" s="5">
        <v>4.4999999999999998E-2</v>
      </c>
      <c r="F20" s="5">
        <v>0.26600000000000001</v>
      </c>
      <c r="G20" s="5">
        <v>8.2000000000000003E-2</v>
      </c>
      <c r="H20" s="5">
        <v>7.8E-2</v>
      </c>
      <c r="I20" s="5">
        <v>0.113</v>
      </c>
      <c r="J20" s="5">
        <v>7.0999999999999994E-2</v>
      </c>
      <c r="K20" s="5">
        <v>2.1000000000000001E-2</v>
      </c>
      <c r="L20" s="5">
        <v>7.8E-2</v>
      </c>
      <c r="M20" s="5">
        <v>0.51</v>
      </c>
      <c r="N20" s="19">
        <v>0.47699999999999998</v>
      </c>
      <c r="O20" s="5">
        <v>0.13900000000000001</v>
      </c>
      <c r="P20" s="5">
        <v>2.1000000000000001E-2</v>
      </c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thickBot="1" x14ac:dyDescent="0.3">
      <c r="A21" s="2" t="s">
        <v>21</v>
      </c>
      <c r="B21" s="37"/>
      <c r="C21" s="5">
        <v>0.11</v>
      </c>
      <c r="D21" s="19">
        <v>5.8000000000000003E-2</v>
      </c>
      <c r="E21" s="5">
        <v>9.4E-2</v>
      </c>
      <c r="F21" s="5">
        <v>0.13200000000000001</v>
      </c>
      <c r="G21" s="5">
        <v>0.104</v>
      </c>
      <c r="H21" s="5">
        <v>0.189</v>
      </c>
      <c r="I21" s="5">
        <v>0.34699999999999998</v>
      </c>
      <c r="J21" s="5">
        <v>0.11700000000000001</v>
      </c>
      <c r="K21" s="5">
        <v>3.7999999999999999E-2</v>
      </c>
      <c r="L21" s="5">
        <v>6.0999999999999999E-2</v>
      </c>
      <c r="M21" s="5">
        <v>0.106</v>
      </c>
      <c r="N21" s="19">
        <v>0.21199999999999999</v>
      </c>
      <c r="O21" s="5">
        <v>0.09</v>
      </c>
      <c r="P21" s="5">
        <v>5.7000000000000002E-2</v>
      </c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thickBot="1" x14ac:dyDescent="0.3">
      <c r="A22" s="2" t="s">
        <v>22</v>
      </c>
      <c r="B22" s="37"/>
      <c r="C22" s="5">
        <v>0.6</v>
      </c>
      <c r="D22" s="19">
        <v>0.98299999999999998</v>
      </c>
      <c r="E22" s="5">
        <v>0.45100000000000001</v>
      </c>
      <c r="F22" s="5">
        <v>2.09</v>
      </c>
      <c r="G22" s="5">
        <v>0.73399999999999999</v>
      </c>
      <c r="H22" s="5">
        <v>0.72399999999999998</v>
      </c>
      <c r="I22" s="5">
        <v>1.18</v>
      </c>
      <c r="J22" s="5">
        <v>0.63900000000000001</v>
      </c>
      <c r="K22" s="5">
        <v>1.03</v>
      </c>
      <c r="L22" s="5">
        <v>0.55700000000000005</v>
      </c>
      <c r="M22" s="5">
        <v>1.5</v>
      </c>
      <c r="N22" s="19">
        <v>1.54</v>
      </c>
      <c r="O22" s="5">
        <v>0.745</v>
      </c>
      <c r="P22" s="5">
        <v>0.32</v>
      </c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thickBot="1" x14ac:dyDescent="0.3">
      <c r="A23" s="2" t="s">
        <v>23</v>
      </c>
      <c r="B23" s="37"/>
      <c r="C23" s="5">
        <v>0.29799999999999999</v>
      </c>
      <c r="D23" s="19">
        <v>0.27300000000000002</v>
      </c>
      <c r="E23" s="5">
        <v>0.20399999999999999</v>
      </c>
      <c r="F23" s="5">
        <v>0.104</v>
      </c>
      <c r="G23" s="5">
        <v>0.22500000000000001</v>
      </c>
      <c r="H23" s="5">
        <v>6.5000000000000002E-2</v>
      </c>
      <c r="I23" s="5">
        <v>0.37</v>
      </c>
      <c r="J23" s="5">
        <v>0.57299999999999995</v>
      </c>
      <c r="K23" s="5">
        <v>0.30199999999999999</v>
      </c>
      <c r="L23" s="5">
        <v>0.8</v>
      </c>
      <c r="M23" s="5">
        <v>0.34799999999999998</v>
      </c>
      <c r="N23" s="19">
        <v>1.59</v>
      </c>
      <c r="O23" s="5">
        <v>0.309</v>
      </c>
      <c r="P23" s="5">
        <v>0.246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thickBot="1" x14ac:dyDescent="0.3">
      <c r="A24" s="2" t="s">
        <v>24</v>
      </c>
      <c r="B24" s="37"/>
      <c r="C24" s="5">
        <v>6.0999999999999999E-2</v>
      </c>
      <c r="D24" s="19">
        <v>0.13800000000000001</v>
      </c>
      <c r="E24" s="5">
        <v>0.16300000000000001</v>
      </c>
      <c r="F24" s="5">
        <v>0.16900000000000001</v>
      </c>
      <c r="G24" s="5">
        <v>0.14099999999999999</v>
      </c>
      <c r="H24" s="5">
        <v>0.19500000000000001</v>
      </c>
      <c r="I24" s="5">
        <v>0.14699999999999999</v>
      </c>
      <c r="J24" s="5">
        <v>0.17499999999999999</v>
      </c>
      <c r="K24" s="5">
        <v>0.23899999999999999</v>
      </c>
      <c r="L24" s="5">
        <v>0.20899999999999999</v>
      </c>
      <c r="M24" s="5">
        <v>0.40300000000000002</v>
      </c>
      <c r="N24" s="19">
        <v>0.53500000000000003</v>
      </c>
      <c r="O24" s="5">
        <v>0.219</v>
      </c>
      <c r="P24" s="5">
        <v>7.3999999999999996E-2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s="11" customFormat="1" ht="15.75" thickBot="1" x14ac:dyDescent="0.3">
      <c r="A25" s="9" t="s">
        <v>25</v>
      </c>
      <c r="B25" s="38"/>
      <c r="C25" s="5">
        <v>16</v>
      </c>
      <c r="D25" s="19">
        <v>19</v>
      </c>
      <c r="E25" s="5">
        <v>24</v>
      </c>
      <c r="F25" s="5">
        <v>65</v>
      </c>
      <c r="G25" s="5">
        <v>33</v>
      </c>
      <c r="H25" s="5">
        <v>194</v>
      </c>
      <c r="I25" s="5">
        <v>62</v>
      </c>
      <c r="J25" s="5">
        <v>63</v>
      </c>
      <c r="K25" s="5">
        <v>17</v>
      </c>
      <c r="L25" s="5">
        <v>11</v>
      </c>
      <c r="M25" s="5">
        <v>204</v>
      </c>
      <c r="N25" s="19">
        <v>557</v>
      </c>
      <c r="O25" s="5">
        <v>61</v>
      </c>
      <c r="P25" s="5">
        <v>36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thickBot="1" x14ac:dyDescent="0.3">
      <c r="A26" s="2" t="s">
        <v>26</v>
      </c>
      <c r="B26" s="37"/>
      <c r="C26" s="5">
        <v>8.1999999999999993</v>
      </c>
      <c r="D26" s="19">
        <v>8.8000000000000007</v>
      </c>
      <c r="E26" s="5">
        <v>9.5</v>
      </c>
      <c r="F26" s="5">
        <v>28.4</v>
      </c>
      <c r="G26" s="5">
        <v>15.3</v>
      </c>
      <c r="H26" s="5">
        <v>19.3</v>
      </c>
      <c r="I26" s="5">
        <v>0.5</v>
      </c>
      <c r="J26" s="5">
        <v>18.7</v>
      </c>
      <c r="K26" s="19">
        <v>0</v>
      </c>
      <c r="L26" s="5">
        <v>12.3</v>
      </c>
      <c r="M26" s="52">
        <v>0</v>
      </c>
      <c r="N26" s="19">
        <v>99.3</v>
      </c>
      <c r="O26" s="5">
        <v>19.100000000000001</v>
      </c>
      <c r="P26" s="5">
        <v>6.1</v>
      </c>
      <c r="R26" s="19"/>
      <c r="S26" s="19"/>
      <c r="T26" s="19"/>
      <c r="U26" s="19"/>
      <c r="V26" s="19"/>
      <c r="W26" s="19"/>
      <c r="X26" s="19"/>
      <c r="Y26" s="19"/>
      <c r="Z26" s="19"/>
    </row>
    <row r="27" spans="1:26" s="11" customFormat="1" ht="15.75" thickBot="1" x14ac:dyDescent="0.3">
      <c r="A27" s="9" t="s">
        <v>27</v>
      </c>
      <c r="B27" s="38"/>
      <c r="C27" s="5">
        <v>0</v>
      </c>
      <c r="D27" s="19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2">
        <v>0</v>
      </c>
      <c r="N27" s="19">
        <v>0</v>
      </c>
      <c r="O27" s="5">
        <v>0</v>
      </c>
      <c r="P27" s="5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thickBot="1" x14ac:dyDescent="0.3">
      <c r="A28" s="2" t="s">
        <v>28</v>
      </c>
      <c r="B28" s="37"/>
      <c r="C28" s="5">
        <v>8510</v>
      </c>
      <c r="D28" s="19">
        <v>16700</v>
      </c>
      <c r="E28" s="5">
        <v>200</v>
      </c>
      <c r="F28" s="5">
        <v>765</v>
      </c>
      <c r="G28" s="5">
        <v>690</v>
      </c>
      <c r="H28" s="5">
        <v>9380</v>
      </c>
      <c r="I28" s="5">
        <v>4810</v>
      </c>
      <c r="J28" s="5">
        <v>623</v>
      </c>
      <c r="K28" s="5">
        <v>0</v>
      </c>
      <c r="L28" s="5">
        <v>14200</v>
      </c>
      <c r="M28" s="52">
        <v>58</v>
      </c>
      <c r="N28" s="19">
        <v>67</v>
      </c>
      <c r="O28" s="5">
        <v>754</v>
      </c>
      <c r="P28" s="5">
        <v>449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thickBot="1" x14ac:dyDescent="0.3">
      <c r="A29" s="2" t="s">
        <v>30</v>
      </c>
      <c r="B29" s="37"/>
      <c r="C29" s="5">
        <v>1.06</v>
      </c>
      <c r="D29" s="19">
        <v>0.66</v>
      </c>
      <c r="E29" s="5">
        <v>0.12</v>
      </c>
      <c r="F29" s="5">
        <v>0.13</v>
      </c>
      <c r="G29" s="5">
        <v>0.41</v>
      </c>
      <c r="H29" s="5">
        <v>2.0299999999999998</v>
      </c>
      <c r="I29" s="5">
        <v>0.66</v>
      </c>
      <c r="J29" s="5">
        <v>0.78</v>
      </c>
      <c r="K29" s="5">
        <v>0</v>
      </c>
      <c r="L29" s="5">
        <v>0.26</v>
      </c>
      <c r="M29" s="52">
        <v>0</v>
      </c>
      <c r="N29" s="19">
        <v>0.82</v>
      </c>
      <c r="O29" s="5">
        <v>0.88</v>
      </c>
      <c r="P29" s="5">
        <v>0.27</v>
      </c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thickBot="1" x14ac:dyDescent="0.3">
      <c r="A30" s="2" t="s">
        <v>31</v>
      </c>
      <c r="B30" s="37"/>
      <c r="C30" s="5">
        <v>0</v>
      </c>
      <c r="D30" s="19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19">
        <v>0</v>
      </c>
      <c r="L30" s="5">
        <v>0</v>
      </c>
      <c r="M30" s="52">
        <v>0</v>
      </c>
      <c r="N30" s="19">
        <v>0</v>
      </c>
      <c r="O30" s="5">
        <v>0</v>
      </c>
      <c r="P30" s="5">
        <v>0</v>
      </c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thickBot="1" x14ac:dyDescent="0.3">
      <c r="A31" s="2" t="s">
        <v>32</v>
      </c>
      <c r="B31" s="37"/>
      <c r="C31" s="5">
        <v>2E-3</v>
      </c>
      <c r="D31" s="19">
        <v>0.1</v>
      </c>
      <c r="E31" s="5">
        <v>0.03</v>
      </c>
      <c r="F31" s="5">
        <v>0.152</v>
      </c>
      <c r="G31" s="5">
        <v>4.3999999999999997E-2</v>
      </c>
      <c r="H31" s="5">
        <v>2.5999999999999999E-2</v>
      </c>
      <c r="I31" s="5">
        <v>0.29099999999999998</v>
      </c>
      <c r="J31" s="5">
        <v>4.9000000000000002E-2</v>
      </c>
      <c r="K31" s="5">
        <v>3.2000000000000001E-2</v>
      </c>
      <c r="L31" s="5">
        <v>1.2999999999999999E-2</v>
      </c>
      <c r="M31" s="5">
        <v>0.88600000000000001</v>
      </c>
      <c r="N31" s="19">
        <v>2.63</v>
      </c>
      <c r="O31" s="5">
        <v>4.4999999999999998E-2</v>
      </c>
      <c r="P31" s="5">
        <v>7.9000000000000001E-2</v>
      </c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thickBot="1" x14ac:dyDescent="0.3">
      <c r="A32" s="2" t="s">
        <v>33</v>
      </c>
      <c r="B32" s="37"/>
      <c r="C32" s="5">
        <v>3.0000000000000001E-3</v>
      </c>
      <c r="D32" s="19">
        <v>2E-3</v>
      </c>
      <c r="E32" s="5">
        <v>6.0999999999999999E-2</v>
      </c>
      <c r="F32" s="5">
        <v>3.5000000000000003E-2</v>
      </c>
      <c r="G32" s="5">
        <v>6.9000000000000006E-2</v>
      </c>
      <c r="H32" s="5">
        <v>0.13800000000000001</v>
      </c>
      <c r="I32" s="5">
        <v>0.378</v>
      </c>
      <c r="J32" s="5">
        <v>6.3E-2</v>
      </c>
      <c r="K32" s="5">
        <v>0.01</v>
      </c>
      <c r="L32" s="5">
        <v>1E-3</v>
      </c>
      <c r="M32" s="5">
        <v>0.25</v>
      </c>
      <c r="N32" s="19">
        <v>0.10199999999999999</v>
      </c>
      <c r="O32" s="5">
        <v>9.9000000000000005E-2</v>
      </c>
      <c r="P32" s="5">
        <v>0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thickBot="1" x14ac:dyDescent="0.3">
      <c r="A33" s="2" t="s">
        <v>34</v>
      </c>
      <c r="B33" s="37"/>
      <c r="C33" s="5">
        <v>0</v>
      </c>
      <c r="D33" s="19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2">
        <v>0</v>
      </c>
      <c r="N33" s="19">
        <v>0</v>
      </c>
      <c r="O33" s="5">
        <v>0</v>
      </c>
      <c r="P33" s="5">
        <v>0</v>
      </c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thickBot="1" x14ac:dyDescent="0.3">
      <c r="A34" s="2" t="s">
        <v>35</v>
      </c>
      <c r="B34" s="37"/>
      <c r="C34" s="5">
        <v>0</v>
      </c>
      <c r="D34" s="19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2">
        <v>0</v>
      </c>
      <c r="N34" s="19">
        <v>0</v>
      </c>
      <c r="O34" s="5">
        <v>0</v>
      </c>
      <c r="P34" s="5">
        <v>0</v>
      </c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thickBot="1" x14ac:dyDescent="0.3">
      <c r="A35" s="2" t="s">
        <v>36</v>
      </c>
      <c r="B35" s="37"/>
      <c r="C35" s="5">
        <v>1.2E-2</v>
      </c>
      <c r="D35" s="19">
        <v>1.2E-2</v>
      </c>
      <c r="E35" s="5">
        <v>0.01</v>
      </c>
      <c r="F35" s="5">
        <v>3.6999999999999998E-2</v>
      </c>
      <c r="G35" s="5">
        <v>1.9E-2</v>
      </c>
      <c r="H35" s="5">
        <v>3.9E-2</v>
      </c>
      <c r="I35" s="5">
        <v>3.5000000000000003E-2</v>
      </c>
      <c r="J35" s="5">
        <v>3.3000000000000002E-2</v>
      </c>
      <c r="K35" s="5">
        <v>0</v>
      </c>
      <c r="L35" s="5">
        <v>3.1E-2</v>
      </c>
      <c r="M35" s="5">
        <v>0.223</v>
      </c>
      <c r="N35" s="19">
        <v>0.2</v>
      </c>
      <c r="O35" s="5">
        <v>3.6999999999999998E-2</v>
      </c>
      <c r="P35" s="5">
        <v>8.9999999999999993E-3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thickBot="1" x14ac:dyDescent="0.3">
      <c r="A36" s="2" t="s">
        <v>37</v>
      </c>
      <c r="B36" s="37"/>
      <c r="C36" s="5">
        <v>2.9000000000000001E-2</v>
      </c>
      <c r="D36" s="19">
        <v>0.191</v>
      </c>
      <c r="E36" s="5">
        <v>2.9000000000000001E-2</v>
      </c>
      <c r="F36" s="5">
        <v>0.20300000000000001</v>
      </c>
      <c r="G36" s="5">
        <v>7.9000000000000001E-2</v>
      </c>
      <c r="H36" s="5">
        <v>0.122</v>
      </c>
      <c r="I36" s="5">
        <v>0.13100000000000001</v>
      </c>
      <c r="J36" s="5">
        <v>8.7999999999999995E-2</v>
      </c>
      <c r="K36" s="5">
        <v>0</v>
      </c>
      <c r="L36" s="5">
        <v>8.3000000000000004E-2</v>
      </c>
      <c r="M36" s="5">
        <v>0.89500000000000002</v>
      </c>
      <c r="N36" s="19">
        <v>0.76600000000000001</v>
      </c>
      <c r="O36" s="5">
        <v>0.12</v>
      </c>
      <c r="P36" s="5">
        <v>0.02</v>
      </c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thickBot="1" x14ac:dyDescent="0.3">
      <c r="A37" s="2" t="s">
        <v>38</v>
      </c>
      <c r="B37" s="37"/>
      <c r="C37" s="5">
        <v>3.1E-2</v>
      </c>
      <c r="D37" s="19">
        <v>7.6999999999999999E-2</v>
      </c>
      <c r="E37" s="5">
        <v>4.3999999999999997E-2</v>
      </c>
      <c r="F37" s="5">
        <v>0.19500000000000001</v>
      </c>
      <c r="G37" s="5">
        <v>6.6000000000000003E-2</v>
      </c>
      <c r="H37" s="5">
        <v>0.14699999999999999</v>
      </c>
      <c r="I37" s="5">
        <v>0.17499999999999999</v>
      </c>
      <c r="J37" s="5">
        <v>7.9000000000000001E-2</v>
      </c>
      <c r="K37" s="5">
        <v>0</v>
      </c>
      <c r="L37" s="5">
        <v>5.5E-2</v>
      </c>
      <c r="M37" s="5">
        <v>1.08</v>
      </c>
      <c r="N37" s="19">
        <v>0.88200000000000001</v>
      </c>
      <c r="O37" s="5">
        <v>0.13200000000000001</v>
      </c>
      <c r="P37" s="5">
        <v>2.1000000000000001E-2</v>
      </c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thickBot="1" x14ac:dyDescent="0.3">
      <c r="A38" s="2" t="s">
        <v>39</v>
      </c>
      <c r="B38" s="37"/>
      <c r="C38" s="5">
        <v>4.5999999999999999E-2</v>
      </c>
      <c r="D38" s="19">
        <v>0.10199999999999999</v>
      </c>
      <c r="E38" s="5">
        <v>7.0999999999999994E-2</v>
      </c>
      <c r="F38" s="5">
        <v>0.32300000000000001</v>
      </c>
      <c r="G38" s="5">
        <v>0.112</v>
      </c>
      <c r="H38" s="5">
        <v>0.223</v>
      </c>
      <c r="I38" s="5">
        <v>0.20499999999999999</v>
      </c>
      <c r="J38" s="5">
        <v>0.129</v>
      </c>
      <c r="K38" s="5">
        <v>0</v>
      </c>
      <c r="L38" s="5">
        <v>9.1999999999999998E-2</v>
      </c>
      <c r="M38" s="5">
        <v>1.81</v>
      </c>
      <c r="N38" s="19">
        <v>1.46</v>
      </c>
      <c r="O38" s="5">
        <v>0.152</v>
      </c>
      <c r="P38" s="5">
        <v>3.2000000000000001E-2</v>
      </c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thickBot="1" x14ac:dyDescent="0.3">
      <c r="A39" s="2" t="s">
        <v>40</v>
      </c>
      <c r="B39" s="37"/>
      <c r="C39" s="5">
        <v>5.3999999999999999E-2</v>
      </c>
      <c r="D39" s="19">
        <v>0.10100000000000001</v>
      </c>
      <c r="E39" s="5">
        <v>6.7000000000000004E-2</v>
      </c>
      <c r="F39" s="5">
        <v>0.317</v>
      </c>
      <c r="G39" s="5">
        <v>8.7999999999999995E-2</v>
      </c>
      <c r="H39" s="5">
        <v>0.17399999999999999</v>
      </c>
      <c r="I39" s="5">
        <v>0.17499999999999999</v>
      </c>
      <c r="J39" s="5">
        <v>0.13500000000000001</v>
      </c>
      <c r="K39" s="5">
        <v>0</v>
      </c>
      <c r="L39" s="5">
        <v>6.6000000000000003E-2</v>
      </c>
      <c r="M39" s="5">
        <v>1.74</v>
      </c>
      <c r="N39" s="19">
        <v>1.38</v>
      </c>
      <c r="O39" s="5">
        <v>0.154</v>
      </c>
      <c r="P39" s="5">
        <v>2.7E-2</v>
      </c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thickBot="1" x14ac:dyDescent="0.3">
      <c r="A40" s="2" t="s">
        <v>41</v>
      </c>
      <c r="B40" s="37"/>
      <c r="C40" s="5">
        <v>1.0999999999999999E-2</v>
      </c>
      <c r="D40" s="19">
        <v>0.02</v>
      </c>
      <c r="E40" s="5">
        <v>1.7999999999999999E-2</v>
      </c>
      <c r="F40" s="5">
        <v>8.2000000000000003E-2</v>
      </c>
      <c r="G40" s="5">
        <v>2.1999999999999999E-2</v>
      </c>
      <c r="H40" s="5">
        <v>5.2999999999999999E-2</v>
      </c>
      <c r="I40" s="5">
        <v>2.9000000000000001E-2</v>
      </c>
      <c r="J40" s="5">
        <v>3.7999999999999999E-2</v>
      </c>
      <c r="K40" s="5">
        <v>0</v>
      </c>
      <c r="L40" s="5">
        <v>2.9000000000000001E-2</v>
      </c>
      <c r="M40" s="5">
        <v>0.21199999999999999</v>
      </c>
      <c r="N40" s="19">
        <v>0.27</v>
      </c>
      <c r="O40" s="5">
        <v>3.2000000000000001E-2</v>
      </c>
      <c r="P40" s="5">
        <v>5.0000000000000001E-3</v>
      </c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thickBot="1" x14ac:dyDescent="0.3">
      <c r="A41" s="2" t="s">
        <v>42</v>
      </c>
      <c r="B41" s="37"/>
      <c r="C41" s="5">
        <v>3.0000000000000001E-3</v>
      </c>
      <c r="D41" s="19">
        <v>8.3000000000000004E-2</v>
      </c>
      <c r="E41" s="5">
        <v>1.2E-2</v>
      </c>
      <c r="F41" s="5">
        <v>3.2000000000000001E-2</v>
      </c>
      <c r="G41" s="5">
        <v>1.7999999999999999E-2</v>
      </c>
      <c r="H41" s="5">
        <v>3.5000000000000003E-2</v>
      </c>
      <c r="I41" s="5">
        <v>3.7999999999999999E-2</v>
      </c>
      <c r="J41" s="5">
        <v>2.8000000000000001E-2</v>
      </c>
      <c r="K41" s="5">
        <v>0</v>
      </c>
      <c r="L41" s="5">
        <v>2.1999999999999999E-2</v>
      </c>
      <c r="M41" s="5">
        <v>0.32700000000000001</v>
      </c>
      <c r="N41" s="19">
        <v>0.27900000000000003</v>
      </c>
      <c r="O41" s="5">
        <v>2.1999999999999999E-2</v>
      </c>
      <c r="P41" s="5">
        <v>4.0000000000000001E-3</v>
      </c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thickBot="1" x14ac:dyDescent="0.3">
      <c r="A42" s="2" t="s">
        <v>43</v>
      </c>
      <c r="B42" s="37"/>
      <c r="C42" s="5">
        <v>3.2000000000000001E-2</v>
      </c>
      <c r="D42" s="19">
        <v>6.0999999999999999E-2</v>
      </c>
      <c r="E42" s="5">
        <v>4.2999999999999997E-2</v>
      </c>
      <c r="F42" s="5">
        <v>0.2</v>
      </c>
      <c r="G42" s="5">
        <v>6.7000000000000004E-2</v>
      </c>
      <c r="H42" s="5">
        <v>0.129</v>
      </c>
      <c r="I42" s="5">
        <v>0.15</v>
      </c>
      <c r="J42" s="5">
        <v>0.11700000000000001</v>
      </c>
      <c r="K42" s="5">
        <v>0</v>
      </c>
      <c r="L42" s="5">
        <v>8.8999999999999996E-2</v>
      </c>
      <c r="M42" s="5">
        <v>1.23</v>
      </c>
      <c r="N42" s="19">
        <v>1.1000000000000001</v>
      </c>
      <c r="O42" s="5">
        <v>9.8000000000000004E-2</v>
      </c>
      <c r="P42" s="5">
        <v>0.02</v>
      </c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thickBot="1" x14ac:dyDescent="0.3">
      <c r="A43" s="2" t="s">
        <v>44</v>
      </c>
      <c r="B43" s="37"/>
      <c r="C43" s="5">
        <v>4.2000000000000003E-2</v>
      </c>
      <c r="D43" s="19">
        <v>4.2999999999999997E-2</v>
      </c>
      <c r="E43" s="5">
        <v>3.2000000000000001E-2</v>
      </c>
      <c r="F43" s="5">
        <v>0.114</v>
      </c>
      <c r="G43" s="5">
        <v>4.2000000000000003E-2</v>
      </c>
      <c r="H43" s="5">
        <v>0.108</v>
      </c>
      <c r="I43" s="5">
        <v>0.10299999999999999</v>
      </c>
      <c r="J43" s="5">
        <v>0.05</v>
      </c>
      <c r="K43" s="5">
        <v>0</v>
      </c>
      <c r="L43" s="5">
        <v>3.4000000000000002E-2</v>
      </c>
      <c r="M43" s="5">
        <v>0.66700000000000004</v>
      </c>
      <c r="N43" s="19">
        <v>0.51200000000000001</v>
      </c>
      <c r="O43" s="17">
        <v>0</v>
      </c>
      <c r="P43" s="5">
        <v>8.9999999999999993E-3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thickBot="1" x14ac:dyDescent="0.3">
      <c r="A44" s="2" t="s">
        <v>45</v>
      </c>
      <c r="B44" s="37"/>
      <c r="C44" s="5">
        <v>3.5000000000000003E-2</v>
      </c>
      <c r="D44" s="19">
        <v>6.9000000000000006E-2</v>
      </c>
      <c r="E44" s="5">
        <v>5.3999999999999999E-2</v>
      </c>
      <c r="F44" s="5">
        <v>0.23499999999999999</v>
      </c>
      <c r="G44" s="5">
        <v>0.09</v>
      </c>
      <c r="H44" s="5">
        <v>0.161</v>
      </c>
      <c r="I44" s="5">
        <v>0.159</v>
      </c>
      <c r="J44" s="5">
        <v>0.125</v>
      </c>
      <c r="K44" s="5">
        <v>0</v>
      </c>
      <c r="L44" s="5">
        <v>8.5999999999999993E-2</v>
      </c>
      <c r="M44" s="5">
        <v>1.24</v>
      </c>
      <c r="N44" s="19">
        <v>0.86499999999999999</v>
      </c>
      <c r="O44" s="5">
        <v>0.155</v>
      </c>
      <c r="P44" s="5">
        <v>2.7E-2</v>
      </c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thickBot="1" x14ac:dyDescent="0.3">
      <c r="A45" s="2" t="s">
        <v>46</v>
      </c>
      <c r="B45" s="37"/>
      <c r="C45" s="5">
        <v>5.3999999999999999E-2</v>
      </c>
      <c r="D45" s="19">
        <v>9.0999999999999998E-2</v>
      </c>
      <c r="E45" s="5">
        <v>5.0999999999999997E-2</v>
      </c>
      <c r="F45" s="5">
        <v>0.42799999999999999</v>
      </c>
      <c r="G45" s="5">
        <v>7.2999999999999995E-2</v>
      </c>
      <c r="H45" s="5">
        <v>0.16200000000000001</v>
      </c>
      <c r="I45" s="5">
        <v>0.16300000000000001</v>
      </c>
      <c r="J45" s="5">
        <v>0.191</v>
      </c>
      <c r="K45" s="5">
        <v>0</v>
      </c>
      <c r="L45" s="5">
        <v>5.5E-2</v>
      </c>
      <c r="M45" s="5">
        <v>1.93</v>
      </c>
      <c r="N45" s="19">
        <v>1.94</v>
      </c>
      <c r="O45" s="5">
        <v>0.20300000000000001</v>
      </c>
      <c r="P45" s="5">
        <v>0.02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5">
      <c r="H46" s="19"/>
    </row>
    <row r="49" spans="1:26" s="56" customFormat="1" x14ac:dyDescent="0.25">
      <c r="B49" s="58"/>
      <c r="C49" s="58" t="s">
        <v>138</v>
      </c>
      <c r="D49" s="58" t="s">
        <v>138</v>
      </c>
      <c r="E49" s="58" t="s">
        <v>138</v>
      </c>
      <c r="F49" s="58" t="s">
        <v>139</v>
      </c>
      <c r="G49" s="58" t="s">
        <v>139</v>
      </c>
      <c r="H49" s="58" t="s">
        <v>139</v>
      </c>
      <c r="I49" s="58" t="s">
        <v>139</v>
      </c>
      <c r="J49" s="58" t="s">
        <v>139</v>
      </c>
      <c r="K49" s="58" t="s">
        <v>140</v>
      </c>
      <c r="L49" s="58" t="s">
        <v>140</v>
      </c>
      <c r="M49" s="59" t="s">
        <v>139</v>
      </c>
      <c r="N49" s="58" t="s">
        <v>139</v>
      </c>
      <c r="O49" s="60" t="s">
        <v>168</v>
      </c>
      <c r="P49" s="58" t="s">
        <v>139</v>
      </c>
      <c r="Q49" s="58"/>
      <c r="R49" s="60"/>
      <c r="S49" s="60"/>
      <c r="T49" s="58"/>
      <c r="U49" s="60"/>
      <c r="V49" s="58"/>
      <c r="W49" s="58"/>
      <c r="X49" s="60"/>
      <c r="Y49" s="60"/>
      <c r="Z49" s="60"/>
    </row>
    <row r="50" spans="1:26" s="11" customFormat="1" ht="26.1" customHeight="1" thickBot="1" x14ac:dyDescent="0.3">
      <c r="B50" s="78"/>
      <c r="C50" s="26" t="s">
        <v>60</v>
      </c>
      <c r="D50" s="26" t="s">
        <v>107</v>
      </c>
      <c r="E50" s="11" t="s">
        <v>108</v>
      </c>
      <c r="F50" s="84" t="s">
        <v>109</v>
      </c>
      <c r="G50" s="26" t="s">
        <v>110</v>
      </c>
      <c r="H50" s="26" t="s">
        <v>111</v>
      </c>
      <c r="I50" s="84" t="s">
        <v>112</v>
      </c>
      <c r="J50" s="26" t="s">
        <v>113</v>
      </c>
      <c r="K50" s="26" t="s">
        <v>114</v>
      </c>
      <c r="L50" s="26" t="s">
        <v>115</v>
      </c>
      <c r="M50" s="84" t="s">
        <v>116</v>
      </c>
      <c r="N50" s="78" t="s">
        <v>117</v>
      </c>
      <c r="O50" s="85" t="s">
        <v>156</v>
      </c>
      <c r="P50" s="78" t="s">
        <v>157</v>
      </c>
      <c r="Q50" s="78"/>
      <c r="R50" s="78"/>
      <c r="S50" s="78"/>
      <c r="T50" s="78"/>
      <c r="U50" s="78"/>
      <c r="V50" s="78"/>
      <c r="W50" s="78"/>
      <c r="X50" s="81"/>
      <c r="Y50" s="78"/>
      <c r="Z50" s="78"/>
    </row>
    <row r="51" spans="1:26" s="11" customFormat="1" ht="15.75" thickBot="1" x14ac:dyDescent="0.3">
      <c r="A51" s="9" t="s">
        <v>0</v>
      </c>
      <c r="B51" s="20" t="s">
        <v>1</v>
      </c>
      <c r="C51" s="20">
        <f t="shared" ref="C51:Z51" si="1">C2*1</f>
        <v>91.6</v>
      </c>
      <c r="D51" s="20">
        <f t="shared" si="1"/>
        <v>88.3</v>
      </c>
      <c r="E51" s="20">
        <f t="shared" si="1"/>
        <v>94.8</v>
      </c>
      <c r="F51" s="20">
        <f t="shared" si="1"/>
        <v>78.900000000000006</v>
      </c>
      <c r="G51" s="20">
        <f t="shared" si="1"/>
        <v>90.3</v>
      </c>
      <c r="H51" s="20">
        <f t="shared" si="1"/>
        <v>91.4</v>
      </c>
      <c r="I51" s="20">
        <f t="shared" si="1"/>
        <v>89.6</v>
      </c>
      <c r="J51" s="20">
        <f t="shared" si="1"/>
        <v>89.3</v>
      </c>
      <c r="K51" s="20">
        <f t="shared" si="1"/>
        <v>83.3</v>
      </c>
      <c r="L51" s="20">
        <f t="shared" si="1"/>
        <v>77.3</v>
      </c>
      <c r="M51" s="53">
        <f t="shared" si="1"/>
        <v>7.82</v>
      </c>
      <c r="N51" s="20">
        <f t="shared" si="1"/>
        <v>7.68</v>
      </c>
      <c r="O51" s="20">
        <f t="shared" si="1"/>
        <v>86</v>
      </c>
      <c r="P51" s="20">
        <f t="shared" si="1"/>
        <v>95.4</v>
      </c>
      <c r="Q51" s="20">
        <f t="shared" si="1"/>
        <v>0</v>
      </c>
      <c r="R51" s="20">
        <f t="shared" si="1"/>
        <v>0</v>
      </c>
      <c r="S51" s="20">
        <f t="shared" si="1"/>
        <v>0</v>
      </c>
      <c r="T51" s="20">
        <f t="shared" si="1"/>
        <v>0</v>
      </c>
      <c r="U51" s="20">
        <f t="shared" si="1"/>
        <v>0</v>
      </c>
      <c r="V51" s="20">
        <f t="shared" si="1"/>
        <v>0</v>
      </c>
      <c r="W51" s="20">
        <f t="shared" si="1"/>
        <v>0</v>
      </c>
      <c r="X51" s="20">
        <f t="shared" si="1"/>
        <v>0</v>
      </c>
      <c r="Y51" s="20">
        <f t="shared" si="1"/>
        <v>0</v>
      </c>
      <c r="Z51" s="20">
        <f t="shared" si="1"/>
        <v>0</v>
      </c>
    </row>
    <row r="52" spans="1:26" s="11" customFormat="1" ht="15.75" thickBot="1" x14ac:dyDescent="0.3">
      <c r="A52" s="9" t="s">
        <v>2</v>
      </c>
      <c r="B52" s="20" t="s">
        <v>3</v>
      </c>
      <c r="C52" s="20">
        <f>(C3/(100-$C$51))*100</f>
        <v>309.52380952380929</v>
      </c>
      <c r="D52" s="20">
        <f>(D3/(100-$D$51))*100</f>
        <v>350.42735042735035</v>
      </c>
      <c r="E52" s="20">
        <f>(E3/(100-$E$51))*100</f>
        <v>326.92307692307674</v>
      </c>
      <c r="F52" s="20">
        <f>(F3/(100-$F$51))*100</f>
        <v>383.88625592417071</v>
      </c>
      <c r="G52" s="20">
        <f>(G3/(100-$G$51))*100</f>
        <v>319.58762886597924</v>
      </c>
      <c r="H52" s="20">
        <f>(H3/(100-$H$51))*100</f>
        <v>267.44186046511646</v>
      </c>
      <c r="I52" s="20">
        <f>(I3/(100-$I$51))*100</f>
        <v>336.53846153846138</v>
      </c>
      <c r="J52" s="20">
        <f>(J3/(100-$J$51))*100</f>
        <v>317.7570093457943</v>
      </c>
      <c r="K52" s="20">
        <f>(K3/(100-$K$51))*100</f>
        <v>347.30538922155682</v>
      </c>
      <c r="L52" s="20">
        <f>(L3/(100-$L$51))*100</f>
        <v>378.85462555066078</v>
      </c>
      <c r="M52" s="53">
        <f>(M3/(100-$M$51))*100</f>
        <v>388.37057930136683</v>
      </c>
      <c r="N52" s="20">
        <f>(N3/(100-$N$51))*100</f>
        <v>409.44540727902944</v>
      </c>
      <c r="O52" s="20">
        <f>(O3/(100-$O$51))*100</f>
        <v>307.14285714285717</v>
      </c>
      <c r="P52" s="20">
        <f>(P3/(100-$P$51))*100</f>
        <v>304.3478260869569</v>
      </c>
      <c r="Q52" s="20">
        <f>(Q3/(100-$Q$51))*100</f>
        <v>0</v>
      </c>
      <c r="R52" s="20">
        <f>(R3/(100-$R$51))*100</f>
        <v>0</v>
      </c>
      <c r="S52" s="20">
        <f>(S3/(100-$S$51))*100</f>
        <v>0</v>
      </c>
      <c r="T52" s="20">
        <f>(T3/(100-$T$51))*100</f>
        <v>0</v>
      </c>
      <c r="U52" s="20">
        <f t="shared" ref="U52:Z55" si="2">(U3/(100-U$51))*100</f>
        <v>0</v>
      </c>
      <c r="V52" s="20">
        <f t="shared" si="2"/>
        <v>0</v>
      </c>
      <c r="W52" s="20">
        <f t="shared" si="2"/>
        <v>0</v>
      </c>
      <c r="X52" s="20">
        <f t="shared" si="2"/>
        <v>0</v>
      </c>
      <c r="Y52" s="20">
        <f t="shared" si="2"/>
        <v>0</v>
      </c>
      <c r="Z52" s="20">
        <f t="shared" si="2"/>
        <v>0</v>
      </c>
    </row>
    <row r="53" spans="1:26" s="11" customFormat="1" ht="15.75" thickBot="1" x14ac:dyDescent="0.3">
      <c r="A53" s="9" t="s">
        <v>4</v>
      </c>
      <c r="B53" s="20" t="s">
        <v>1</v>
      </c>
      <c r="C53" s="20">
        <f>(C4/(100-$C$51))*100</f>
        <v>11.904761904761898</v>
      </c>
      <c r="D53" s="20">
        <f t="shared" ref="D53:D55" si="3">(D4/(100-$D$51))*100</f>
        <v>7.9487179487179471</v>
      </c>
      <c r="E53" s="20">
        <f t="shared" ref="E53:E55" si="4">(E4/(100-$E$51))*100</f>
        <v>23.269230769230756</v>
      </c>
      <c r="F53" s="20">
        <f t="shared" ref="F53:F55" si="5">(F4/(100-$F$51))*100</f>
        <v>25.687203791469198</v>
      </c>
      <c r="G53" s="20">
        <f t="shared" ref="G53:G55" si="6">(G4/(100-$G$51))*100</f>
        <v>18.865979381443292</v>
      </c>
      <c r="H53" s="20">
        <f t="shared" ref="H53:H55" si="7">(H4/(100-$H$51))*100</f>
        <v>33.255813953488392</v>
      </c>
      <c r="I53" s="20">
        <f t="shared" ref="I53:I55" si="8">(I4/(100-$I$51))*100</f>
        <v>28.076923076923059</v>
      </c>
      <c r="J53" s="20">
        <f t="shared" ref="J53:J55" si="9">(J4/(100-$J$51))*100</f>
        <v>26.355140186915882</v>
      </c>
      <c r="K53" s="20">
        <f t="shared" ref="K53:K55" si="10">(K4/(100-$K$51))*100</f>
        <v>15.389221556886223</v>
      </c>
      <c r="L53" s="20">
        <f t="shared" ref="L53:L55" si="11">(L4/(100-$L$51))*100</f>
        <v>6.9162995594713648</v>
      </c>
      <c r="M53" s="53">
        <f t="shared" ref="M53:M55" si="12">(M4/(100-$M$51))*100</f>
        <v>25.92753308743762</v>
      </c>
      <c r="N53" s="20">
        <f t="shared" ref="N53:N55" si="13">(N4/(100-$N$51))*100</f>
        <v>22.205372616984402</v>
      </c>
      <c r="O53" s="20">
        <f t="shared" ref="O53:O55" si="14">(O4/(100-$O$51))*100</f>
        <v>24.142857142857142</v>
      </c>
      <c r="P53" s="20">
        <f t="shared" ref="P53:P55" si="15">(P4/(100-$P$51))*100</f>
        <v>15.000000000000016</v>
      </c>
      <c r="Q53" s="20">
        <f t="shared" ref="Q53:Q55" si="16">(Q4/(100-$Q$51))*100</f>
        <v>0</v>
      </c>
      <c r="R53" s="20">
        <f t="shared" ref="R53:R55" si="17">(R4/(100-$R$51))*100</f>
        <v>0</v>
      </c>
      <c r="S53" s="20">
        <f t="shared" ref="S53:S55" si="18">(S4/(100-$S$51))*100</f>
        <v>0</v>
      </c>
      <c r="T53" s="20">
        <f t="shared" ref="T53:T55" si="19">(T4/(100-$T$51))*100</f>
        <v>0</v>
      </c>
      <c r="U53" s="20">
        <f t="shared" ref="U53:U55" si="20">(U4/(100-$U$51))*100</f>
        <v>0</v>
      </c>
      <c r="V53" s="20">
        <f t="shared" si="2"/>
        <v>0</v>
      </c>
      <c r="W53" s="20">
        <f t="shared" si="2"/>
        <v>0</v>
      </c>
      <c r="X53" s="20">
        <f t="shared" si="2"/>
        <v>0</v>
      </c>
      <c r="Y53" s="20">
        <f t="shared" si="2"/>
        <v>0</v>
      </c>
      <c r="Z53" s="20">
        <f t="shared" si="2"/>
        <v>0</v>
      </c>
    </row>
    <row r="54" spans="1:26" s="11" customFormat="1" ht="15.75" thickBot="1" x14ac:dyDescent="0.3">
      <c r="A54" s="9" t="s">
        <v>5</v>
      </c>
      <c r="B54" s="20" t="s">
        <v>1</v>
      </c>
      <c r="C54" s="20">
        <f>(C5/(100-$C$51))*100</f>
        <v>1.1904761904761898</v>
      </c>
      <c r="D54" s="20">
        <f t="shared" si="3"/>
        <v>2.0512820512820507</v>
      </c>
      <c r="E54" s="20">
        <f t="shared" si="4"/>
        <v>6.1538461538461506</v>
      </c>
      <c r="F54" s="20">
        <f t="shared" si="5"/>
        <v>1.8957345971563986</v>
      </c>
      <c r="G54" s="20">
        <f t="shared" si="6"/>
        <v>2.2680412371134011</v>
      </c>
      <c r="H54" s="20">
        <f t="shared" si="7"/>
        <v>4.5348837209302353</v>
      </c>
      <c r="I54" s="20">
        <f t="shared" si="8"/>
        <v>14.326923076923068</v>
      </c>
      <c r="J54" s="20">
        <f t="shared" si="9"/>
        <v>3.4579439252336441</v>
      </c>
      <c r="K54" s="20">
        <f t="shared" si="10"/>
        <v>0.59880239520958078</v>
      </c>
      <c r="L54" s="20">
        <f t="shared" si="11"/>
        <v>0.22026431718061673</v>
      </c>
      <c r="M54" s="53">
        <f t="shared" si="12"/>
        <v>2.3540898242568882</v>
      </c>
      <c r="N54" s="20">
        <f t="shared" si="13"/>
        <v>6.5424610051993071</v>
      </c>
      <c r="O54" s="20">
        <f t="shared" si="14"/>
        <v>2.1428571428571428</v>
      </c>
      <c r="P54" s="20">
        <f t="shared" si="15"/>
        <v>3.6956521739130483</v>
      </c>
      <c r="Q54" s="20">
        <f t="shared" si="16"/>
        <v>0</v>
      </c>
      <c r="R54" s="20">
        <f t="shared" si="17"/>
        <v>0</v>
      </c>
      <c r="S54" s="20">
        <f t="shared" si="18"/>
        <v>0</v>
      </c>
      <c r="T54" s="20">
        <f t="shared" si="19"/>
        <v>0</v>
      </c>
      <c r="U54" s="20">
        <f t="shared" si="20"/>
        <v>0</v>
      </c>
      <c r="V54" s="20">
        <f t="shared" si="2"/>
        <v>0</v>
      </c>
      <c r="W54" s="20">
        <f t="shared" si="2"/>
        <v>0</v>
      </c>
      <c r="X54" s="20">
        <f t="shared" si="2"/>
        <v>0</v>
      </c>
      <c r="Y54" s="20">
        <f t="shared" si="2"/>
        <v>0</v>
      </c>
      <c r="Z54" s="20">
        <f t="shared" si="2"/>
        <v>0</v>
      </c>
    </row>
    <row r="55" spans="1:26" s="11" customFormat="1" ht="15.75" thickBot="1" x14ac:dyDescent="0.3">
      <c r="A55" s="9" t="s">
        <v>6</v>
      </c>
      <c r="B55" s="20" t="s">
        <v>1</v>
      </c>
      <c r="C55" s="20">
        <f>(C6/(100-$C$51))*100</f>
        <v>9.5238095238095184</v>
      </c>
      <c r="D55" s="20">
        <f t="shared" si="3"/>
        <v>8.2905982905982896</v>
      </c>
      <c r="E55" s="20">
        <f t="shared" si="4"/>
        <v>11.153846153846148</v>
      </c>
      <c r="F55" s="20">
        <f t="shared" si="5"/>
        <v>4.1232227488151665</v>
      </c>
      <c r="G55" s="20">
        <f t="shared" si="6"/>
        <v>6.8041237113402042</v>
      </c>
      <c r="H55" s="20">
        <f t="shared" si="7"/>
        <v>20.000000000000011</v>
      </c>
      <c r="I55" s="20">
        <f t="shared" si="8"/>
        <v>14.807692307692299</v>
      </c>
      <c r="J55" s="20">
        <f t="shared" si="9"/>
        <v>8.1308411214953242</v>
      </c>
      <c r="K55" s="20">
        <f t="shared" si="10"/>
        <v>9.6407185628742518</v>
      </c>
      <c r="L55" s="20">
        <f t="shared" si="11"/>
        <v>4.3612334801762112</v>
      </c>
      <c r="M55" s="53">
        <f t="shared" si="12"/>
        <v>3.2545020611846387</v>
      </c>
      <c r="N55" s="20">
        <f t="shared" si="13"/>
        <v>3.0870883882149052</v>
      </c>
      <c r="O55" s="20">
        <f t="shared" si="14"/>
        <v>9.7857142857142865</v>
      </c>
      <c r="P55" s="20">
        <f t="shared" si="15"/>
        <v>16.304347826086975</v>
      </c>
      <c r="Q55" s="20">
        <f t="shared" si="16"/>
        <v>0</v>
      </c>
      <c r="R55" s="20">
        <f t="shared" si="17"/>
        <v>0</v>
      </c>
      <c r="S55" s="20">
        <f t="shared" si="18"/>
        <v>0</v>
      </c>
      <c r="T55" s="20">
        <f t="shared" si="19"/>
        <v>0</v>
      </c>
      <c r="U55" s="20">
        <f t="shared" si="20"/>
        <v>0</v>
      </c>
      <c r="V55" s="20">
        <f t="shared" si="2"/>
        <v>0</v>
      </c>
      <c r="W55" s="20">
        <f t="shared" si="2"/>
        <v>0</v>
      </c>
      <c r="X55" s="20">
        <f t="shared" si="2"/>
        <v>0</v>
      </c>
      <c r="Y55" s="20">
        <f t="shared" si="2"/>
        <v>0</v>
      </c>
      <c r="Z55" s="20">
        <f t="shared" si="2"/>
        <v>0</v>
      </c>
    </row>
    <row r="56" spans="1:26" s="11" customFormat="1" ht="15.75" thickBot="1" x14ac:dyDescent="0.3">
      <c r="A56" s="9" t="s">
        <v>69</v>
      </c>
      <c r="B56" s="20" t="s">
        <v>1</v>
      </c>
      <c r="C56" s="20">
        <f>(C9/(100-C51))*100</f>
        <v>71.428571428571388</v>
      </c>
      <c r="D56" s="20">
        <f>(D9/(100-D51))*100</f>
        <v>57.948717948717935</v>
      </c>
      <c r="E56" s="20">
        <f>(E9/(100-E51))*100</f>
        <v>40.576923076923052</v>
      </c>
      <c r="F56" s="20">
        <f>(F9/(100-F51))*100</f>
        <v>41.232227488151665</v>
      </c>
      <c r="G56" s="20">
        <f t="shared" ref="G56:Z56" si="21">(G9/(100-G51))*100</f>
        <v>44.020618556701017</v>
      </c>
      <c r="H56" s="20">
        <f t="shared" si="21"/>
        <v>16.627906976744196</v>
      </c>
      <c r="I56" s="20">
        <f t="shared" si="21"/>
        <v>3.076923076923078</v>
      </c>
      <c r="J56" s="20">
        <f t="shared" si="21"/>
        <v>37.757009345794373</v>
      </c>
      <c r="K56" s="20">
        <f t="shared" si="21"/>
        <v>59.281437125748496</v>
      </c>
      <c r="L56" s="20">
        <f t="shared" si="21"/>
        <v>75.330396475770925</v>
      </c>
      <c r="M56" s="53">
        <f t="shared" si="21"/>
        <v>56.736819266652191</v>
      </c>
      <c r="N56" s="20">
        <f t="shared" si="21"/>
        <v>55.025996533795492</v>
      </c>
      <c r="O56" s="20">
        <f t="shared" si="21"/>
        <v>36.785714285714285</v>
      </c>
      <c r="P56" s="20">
        <f t="shared" si="21"/>
        <v>29.782608695652215</v>
      </c>
      <c r="Q56" s="20">
        <f t="shared" si="21"/>
        <v>0</v>
      </c>
      <c r="R56" s="20">
        <f t="shared" si="21"/>
        <v>0</v>
      </c>
      <c r="S56" s="20">
        <f t="shared" si="21"/>
        <v>0</v>
      </c>
      <c r="T56" s="20">
        <f t="shared" si="21"/>
        <v>0</v>
      </c>
      <c r="U56" s="20">
        <f t="shared" si="21"/>
        <v>0</v>
      </c>
      <c r="V56" s="20">
        <f t="shared" si="21"/>
        <v>0</v>
      </c>
      <c r="W56" s="20">
        <f t="shared" si="21"/>
        <v>0</v>
      </c>
      <c r="X56" s="20">
        <f t="shared" si="21"/>
        <v>0</v>
      </c>
      <c r="Y56" s="20">
        <f t="shared" si="21"/>
        <v>0</v>
      </c>
      <c r="Z56" s="20">
        <f t="shared" si="21"/>
        <v>0</v>
      </c>
    </row>
    <row r="57" spans="1:26" s="11" customFormat="1" ht="15.75" thickBot="1" x14ac:dyDescent="0.3">
      <c r="A57" s="9" t="s">
        <v>8</v>
      </c>
      <c r="B57" s="20" t="s">
        <v>1</v>
      </c>
      <c r="C57" s="20">
        <f t="shared" ref="C57" si="22">(C8/(100-$C$51))*100</f>
        <v>5.952380952380949</v>
      </c>
      <c r="D57" s="20">
        <f>(D8/(100-$D$51))*100</f>
        <v>23.931623931623925</v>
      </c>
      <c r="E57" s="20">
        <f>(E8/(100-$E$51))*100</f>
        <v>19.230769230769219</v>
      </c>
      <c r="F57" s="20">
        <f>(F8/(100-$F$51))*100</f>
        <v>27.014218009478679</v>
      </c>
      <c r="G57" s="20">
        <f>(G8/(100-$G$51))*100</f>
        <v>27.83505154639175</v>
      </c>
      <c r="H57" s="20">
        <f>(H8/(100-$H$51))*100</f>
        <v>25.581395348837226</v>
      </c>
      <c r="I57" s="20">
        <f>(I8/(100-$I$51))*100</f>
        <v>39.423076923076898</v>
      </c>
      <c r="J57" s="20">
        <f>(J8/(100-$J$51))*100</f>
        <v>24.299065420560741</v>
      </c>
      <c r="K57" s="20">
        <f>(K8/(100-$K$51))*100</f>
        <v>14.97005988023952</v>
      </c>
      <c r="L57" s="20">
        <f>(L8/(100-$L$51))*100</f>
        <v>13.215859030837002</v>
      </c>
      <c r="M57" s="53">
        <f>(M8/(100-$M$51))*100</f>
        <v>11.716207420264698</v>
      </c>
      <c r="N57" s="20">
        <f>(N8/(100-$N$51))*100</f>
        <v>13.214904679376083</v>
      </c>
      <c r="O57" s="20">
        <f>(O8/(100-$O$51))*100</f>
        <v>27.142857142857142</v>
      </c>
      <c r="P57" s="20">
        <f>(P8/(100-$P$51))*100</f>
        <v>34.782608695652215</v>
      </c>
      <c r="Q57" s="20">
        <f>(Q8/(100-$Q$51))*100</f>
        <v>0</v>
      </c>
      <c r="R57" s="20">
        <f>(R8/(100-$R$51))*100</f>
        <v>0</v>
      </c>
      <c r="S57" s="20">
        <f>(S8/(100-$S$51))*100</f>
        <v>0</v>
      </c>
      <c r="T57" s="20">
        <f>(T8/(100-$T$51))*100</f>
        <v>0</v>
      </c>
      <c r="U57" s="20">
        <f>(U8/(100-U$51))*100</f>
        <v>0</v>
      </c>
      <c r="V57" s="20">
        <f>(V8/(100-V$51))*100</f>
        <v>0</v>
      </c>
      <c r="W57" s="20">
        <f>(W8/(100-W$51))*100</f>
        <v>0</v>
      </c>
      <c r="X57" s="20">
        <f>(X8/(100-X$51))*100</f>
        <v>0</v>
      </c>
      <c r="Y57" s="20">
        <f t="shared" ref="Y57:Z57" si="23">(Y8/(100-Y$51))*100</f>
        <v>0</v>
      </c>
      <c r="Z57" s="20">
        <f t="shared" si="23"/>
        <v>0</v>
      </c>
    </row>
    <row r="58" spans="1:26" s="11" customFormat="1" ht="15.75" thickBot="1" x14ac:dyDescent="0.3">
      <c r="A58" s="9" t="s">
        <v>9</v>
      </c>
      <c r="B58" s="20" t="s">
        <v>10</v>
      </c>
      <c r="C58" s="20">
        <f>(C10/(100-$C$51))*100</f>
        <v>249.99999999999983</v>
      </c>
      <c r="D58" s="20">
        <f t="shared" ref="D58:D65" si="24">(D10/(100-$D$51))*100</f>
        <v>282.05128205128199</v>
      </c>
      <c r="E58" s="20">
        <f t="shared" ref="E58:E65" si="25">(E10/(100-$E$51))*100</f>
        <v>307.69230769230751</v>
      </c>
      <c r="F58" s="20">
        <f t="shared" ref="F58:F65" si="26">(F10/(100-$F$51))*100</f>
        <v>118.4834123222749</v>
      </c>
      <c r="G58" s="20">
        <f t="shared" ref="G58:G66" si="27">(G10/(100-$G$51))*100</f>
        <v>381.44329896907203</v>
      </c>
      <c r="H58" s="20">
        <f t="shared" ref="H58:H66" si="28">(H10/(100-$H$51))*100</f>
        <v>1151.1627906976753</v>
      </c>
      <c r="I58" s="20">
        <f>(I10/(100-$I$51))*100</f>
        <v>2442.307692307691</v>
      </c>
      <c r="J58" s="20">
        <f>(J10/(100-$J$51))*100</f>
        <v>439.25233644859799</v>
      </c>
      <c r="K58" s="20">
        <f>(K10/(100-$K$51))*100</f>
        <v>179.64071856287421</v>
      </c>
      <c r="L58" s="20">
        <f>(L10/(100-$L$51))*100</f>
        <v>132.15859030837004</v>
      </c>
      <c r="M58" s="53">
        <f t="shared" ref="M58:M65" si="29">(M10/(100-$M$51))*100</f>
        <v>52.072032978954219</v>
      </c>
      <c r="N58" s="20">
        <f t="shared" ref="N58:N65" si="30">(N10/(100-$N$51))*100</f>
        <v>61.741767764298096</v>
      </c>
      <c r="O58" s="20">
        <f t="shared" ref="O58:O65" si="31">(O10/(100-$O$51))*100</f>
        <v>300</v>
      </c>
      <c r="P58" s="20">
        <f>(P10/(100-$P$51))*100</f>
        <v>869.5652173913054</v>
      </c>
      <c r="Q58" s="20">
        <f t="shared" ref="Q58:Q65" si="32">(Q10/(100-$Q$51))*100</f>
        <v>0</v>
      </c>
      <c r="R58" s="20">
        <f t="shared" ref="R58:R65" si="33">(R10/(100-$R$51))*100</f>
        <v>0</v>
      </c>
      <c r="S58" s="20">
        <f t="shared" ref="S58:S65" si="34">(S10/(100-$S$51))*100</f>
        <v>0</v>
      </c>
      <c r="T58" s="20">
        <f t="shared" ref="T58:T65" si="35">(T10/(100-$T$51))*100</f>
        <v>0</v>
      </c>
      <c r="U58" s="20">
        <f>(U10/(100-U$51))*100</f>
        <v>0</v>
      </c>
      <c r="V58" s="20">
        <f>(V10/(100-V$51))*100</f>
        <v>0</v>
      </c>
      <c r="W58" s="20">
        <f>(W10/(100-W$51))*100</f>
        <v>0</v>
      </c>
      <c r="X58" s="20">
        <f t="shared" ref="X58:Z59" si="36">(X10/(100-X$51))*100</f>
        <v>0</v>
      </c>
      <c r="Y58" s="20">
        <f t="shared" si="36"/>
        <v>0</v>
      </c>
      <c r="Z58" s="20">
        <f t="shared" si="36"/>
        <v>0</v>
      </c>
    </row>
    <row r="59" spans="1:26" s="11" customFormat="1" ht="15.75" thickBot="1" x14ac:dyDescent="0.3">
      <c r="A59" s="9" t="s">
        <v>11</v>
      </c>
      <c r="B59" s="20" t="s">
        <v>10</v>
      </c>
      <c r="C59" s="20">
        <f t="shared" ref="C59:C93" si="37">(C11/(100-$C$51))*100</f>
        <v>9.5238095238095184</v>
      </c>
      <c r="D59" s="20">
        <f t="shared" si="24"/>
        <v>2.5641025641025634</v>
      </c>
      <c r="E59" s="20">
        <f t="shared" si="25"/>
        <v>7.1153846153846105</v>
      </c>
      <c r="F59" s="20">
        <f t="shared" si="26"/>
        <v>6.9668246445497646</v>
      </c>
      <c r="G59" s="20">
        <f t="shared" si="27"/>
        <v>10.618556701030926</v>
      </c>
      <c r="H59" s="20">
        <f t="shared" si="28"/>
        <v>31.511627906976763</v>
      </c>
      <c r="I59" s="20">
        <f t="shared" ref="I59:I93" si="38">(I11/(100-$I$51))*100</f>
        <v>15.384615384615378</v>
      </c>
      <c r="J59" s="20">
        <f t="shared" ref="J59:J93" si="39">(J11/(100-$J$51))*100</f>
        <v>6.8224299065420544</v>
      </c>
      <c r="K59" s="20">
        <f t="shared" ref="K59:K93" si="40">(K11/(100-$K$51))*100</f>
        <v>19.401197604790418</v>
      </c>
      <c r="L59" s="20">
        <f t="shared" ref="L59:L93" si="41">(L11/(100-$L$51))*100</f>
        <v>2.6872246696035238</v>
      </c>
      <c r="M59" s="53">
        <f t="shared" si="29"/>
        <v>8.0169234107181584</v>
      </c>
      <c r="N59" s="20">
        <f t="shared" si="30"/>
        <v>4.6685441941074526</v>
      </c>
      <c r="O59" s="20">
        <f t="shared" si="31"/>
        <v>10</v>
      </c>
      <c r="P59" s="20">
        <f t="shared" ref="P59:P93" si="42">(P11/(100-$P$51))*100</f>
        <v>4.3478260869565268</v>
      </c>
      <c r="Q59" s="20">
        <f t="shared" si="32"/>
        <v>0</v>
      </c>
      <c r="R59" s="20">
        <f t="shared" si="33"/>
        <v>0</v>
      </c>
      <c r="S59" s="20">
        <f t="shared" si="34"/>
        <v>0</v>
      </c>
      <c r="T59" s="20">
        <f t="shared" si="35"/>
        <v>0</v>
      </c>
      <c r="U59" s="20">
        <f t="shared" ref="U59:U65" si="43">(U11/(100-$U$51))*100</f>
        <v>0</v>
      </c>
      <c r="V59" s="20">
        <f t="shared" ref="V59:Z74" si="44">(V11/(100-V$51))*100</f>
        <v>0</v>
      </c>
      <c r="W59" s="20">
        <f>(W11/(100-W$51))*100</f>
        <v>0</v>
      </c>
      <c r="X59" s="20">
        <f t="shared" si="36"/>
        <v>0</v>
      </c>
      <c r="Y59" s="20">
        <f t="shared" si="36"/>
        <v>0</v>
      </c>
      <c r="Z59" s="20">
        <f t="shared" si="36"/>
        <v>0</v>
      </c>
    </row>
    <row r="60" spans="1:26" s="11" customFormat="1" ht="15.75" thickBot="1" x14ac:dyDescent="0.3">
      <c r="A60" s="9" t="s">
        <v>12</v>
      </c>
      <c r="B60" s="20" t="s">
        <v>10</v>
      </c>
      <c r="C60" s="20">
        <f t="shared" si="37"/>
        <v>142.85714285714278</v>
      </c>
      <c r="D60" s="20">
        <f t="shared" si="24"/>
        <v>102.56410256410253</v>
      </c>
      <c r="E60" s="20">
        <f t="shared" si="25"/>
        <v>346.15384615384596</v>
      </c>
      <c r="F60" s="20">
        <f t="shared" si="26"/>
        <v>156.39810426540288</v>
      </c>
      <c r="G60" s="20">
        <f t="shared" si="27"/>
        <v>257.73195876288651</v>
      </c>
      <c r="H60" s="20">
        <f t="shared" si="28"/>
        <v>918.60465116279124</v>
      </c>
      <c r="I60" s="20">
        <f t="shared" si="38"/>
        <v>317.30769230769209</v>
      </c>
      <c r="J60" s="20">
        <f t="shared" si="39"/>
        <v>196.26168224299062</v>
      </c>
      <c r="K60" s="20">
        <f t="shared" si="40"/>
        <v>137.72455089820357</v>
      </c>
      <c r="L60" s="20">
        <f t="shared" si="41"/>
        <v>110.13215859030836</v>
      </c>
      <c r="M60" s="53">
        <f t="shared" si="29"/>
        <v>64.005207203297886</v>
      </c>
      <c r="N60" s="20">
        <f t="shared" si="30"/>
        <v>85.571923743500875</v>
      </c>
      <c r="O60" s="20">
        <f t="shared" si="31"/>
        <v>164.28571428571428</v>
      </c>
      <c r="P60" s="20">
        <f t="shared" si="42"/>
        <v>239.130434782609</v>
      </c>
      <c r="Q60" s="20">
        <f t="shared" si="32"/>
        <v>0</v>
      </c>
      <c r="R60" s="20">
        <f t="shared" si="33"/>
        <v>0</v>
      </c>
      <c r="S60" s="20">
        <f t="shared" si="34"/>
        <v>0</v>
      </c>
      <c r="T60" s="20">
        <f t="shared" si="35"/>
        <v>0</v>
      </c>
      <c r="U60" s="20">
        <f t="shared" si="43"/>
        <v>0</v>
      </c>
      <c r="V60" s="20">
        <f t="shared" si="44"/>
        <v>0</v>
      </c>
      <c r="W60" s="20">
        <f t="shared" si="44"/>
        <v>0</v>
      </c>
      <c r="X60" s="20">
        <f t="shared" si="44"/>
        <v>0</v>
      </c>
      <c r="Y60" s="20">
        <f t="shared" si="44"/>
        <v>0</v>
      </c>
      <c r="Z60" s="20">
        <f t="shared" si="44"/>
        <v>0</v>
      </c>
    </row>
    <row r="61" spans="1:26" s="11" customFormat="1" ht="15.75" thickBot="1" x14ac:dyDescent="0.3">
      <c r="A61" s="9" t="s">
        <v>13</v>
      </c>
      <c r="B61" s="20" t="s">
        <v>10</v>
      </c>
      <c r="C61" s="20">
        <f t="shared" si="37"/>
        <v>523.80952380952351</v>
      </c>
      <c r="D61" s="20">
        <f t="shared" si="24"/>
        <v>299.14529914529908</v>
      </c>
      <c r="E61" s="20">
        <f t="shared" si="25"/>
        <v>730.76923076923038</v>
      </c>
      <c r="F61" s="20">
        <f t="shared" si="26"/>
        <v>511.8483412322276</v>
      </c>
      <c r="G61" s="20">
        <f t="shared" si="27"/>
        <v>391.75257731958754</v>
      </c>
      <c r="H61" s="20">
        <f t="shared" si="28"/>
        <v>569.76744186046551</v>
      </c>
      <c r="I61" s="20">
        <f t="shared" si="38"/>
        <v>528.84615384615358</v>
      </c>
      <c r="J61" s="20">
        <f t="shared" si="39"/>
        <v>616.82242990654186</v>
      </c>
      <c r="K61" s="20">
        <f t="shared" si="40"/>
        <v>227.54491017964068</v>
      </c>
      <c r="L61" s="20">
        <f t="shared" si="41"/>
        <v>207.04845814977969</v>
      </c>
      <c r="M61" s="53">
        <f t="shared" si="29"/>
        <v>318.94120199609455</v>
      </c>
      <c r="N61" s="20">
        <f t="shared" si="30"/>
        <v>272.96360485268633</v>
      </c>
      <c r="O61" s="20">
        <f t="shared" si="31"/>
        <v>492.85714285714289</v>
      </c>
      <c r="P61" s="20">
        <f t="shared" si="42"/>
        <v>521.73913043478319</v>
      </c>
      <c r="Q61" s="20">
        <f t="shared" si="32"/>
        <v>0</v>
      </c>
      <c r="R61" s="20">
        <f t="shared" si="33"/>
        <v>0</v>
      </c>
      <c r="S61" s="20">
        <f t="shared" si="34"/>
        <v>0</v>
      </c>
      <c r="T61" s="20">
        <f t="shared" si="35"/>
        <v>0</v>
      </c>
      <c r="U61" s="20">
        <f t="shared" si="43"/>
        <v>0</v>
      </c>
      <c r="V61" s="20">
        <f t="shared" si="44"/>
        <v>0</v>
      </c>
      <c r="W61" s="20">
        <f t="shared" si="44"/>
        <v>0</v>
      </c>
      <c r="X61" s="20">
        <f t="shared" si="44"/>
        <v>0</v>
      </c>
      <c r="Y61" s="20">
        <f t="shared" si="44"/>
        <v>0</v>
      </c>
      <c r="Z61" s="20">
        <f t="shared" si="44"/>
        <v>0</v>
      </c>
    </row>
    <row r="62" spans="1:26" s="11" customFormat="1" ht="15.75" thickBot="1" x14ac:dyDescent="0.3">
      <c r="A62" s="9" t="s">
        <v>14</v>
      </c>
      <c r="B62" s="20" t="s">
        <v>10</v>
      </c>
      <c r="C62" s="20">
        <f t="shared" si="37"/>
        <v>4047.6190476190445</v>
      </c>
      <c r="D62" s="20">
        <f t="shared" si="24"/>
        <v>2735.0427350427344</v>
      </c>
      <c r="E62" s="20">
        <f t="shared" si="25"/>
        <v>5019.2307692307668</v>
      </c>
      <c r="F62" s="20">
        <f t="shared" si="26"/>
        <v>1156.3981042654032</v>
      </c>
      <c r="G62" s="20">
        <f t="shared" si="27"/>
        <v>2175.2577319587622</v>
      </c>
      <c r="H62" s="20">
        <f t="shared" si="28"/>
        <v>6488.3720930232603</v>
      </c>
      <c r="I62" s="20">
        <f t="shared" si="38"/>
        <v>3346.1538461538444</v>
      </c>
      <c r="J62" s="20">
        <f t="shared" si="39"/>
        <v>2953.2710280373822</v>
      </c>
      <c r="K62" s="20">
        <f t="shared" si="40"/>
        <v>2473.0538922155683</v>
      </c>
      <c r="L62" s="20">
        <f t="shared" si="41"/>
        <v>1484.5814977973566</v>
      </c>
      <c r="M62" s="53">
        <f t="shared" si="29"/>
        <v>724.66912562377945</v>
      </c>
      <c r="N62" s="20">
        <f t="shared" si="30"/>
        <v>777.72963604852691</v>
      </c>
      <c r="O62" s="20">
        <f t="shared" si="31"/>
        <v>2778.5714285714284</v>
      </c>
      <c r="P62" s="20">
        <f t="shared" si="42"/>
        <v>5652.1739130434853</v>
      </c>
      <c r="Q62" s="20">
        <f t="shared" si="32"/>
        <v>0</v>
      </c>
      <c r="R62" s="20">
        <f t="shared" si="33"/>
        <v>0</v>
      </c>
      <c r="S62" s="20">
        <f t="shared" si="34"/>
        <v>0</v>
      </c>
      <c r="T62" s="20">
        <f t="shared" si="35"/>
        <v>0</v>
      </c>
      <c r="U62" s="20">
        <f t="shared" si="43"/>
        <v>0</v>
      </c>
      <c r="V62" s="20">
        <f t="shared" si="44"/>
        <v>0</v>
      </c>
      <c r="W62" s="20">
        <f t="shared" si="44"/>
        <v>0</v>
      </c>
      <c r="X62" s="20">
        <f t="shared" si="44"/>
        <v>0</v>
      </c>
      <c r="Y62" s="20">
        <f t="shared" si="44"/>
        <v>0</v>
      </c>
      <c r="Z62" s="20">
        <f t="shared" si="44"/>
        <v>0</v>
      </c>
    </row>
    <row r="63" spans="1:26" s="11" customFormat="1" ht="15.75" thickBot="1" x14ac:dyDescent="0.3">
      <c r="A63" s="9" t="s">
        <v>15</v>
      </c>
      <c r="B63" s="20" t="s">
        <v>10</v>
      </c>
      <c r="C63" s="20">
        <f t="shared" si="37"/>
        <v>11.904761904761898</v>
      </c>
      <c r="D63" s="20">
        <f t="shared" si="24"/>
        <v>589.74358974358961</v>
      </c>
      <c r="E63" s="20">
        <f t="shared" si="25"/>
        <v>153.84615384615375</v>
      </c>
      <c r="F63" s="20">
        <f t="shared" si="26"/>
        <v>23.696682464454984</v>
      </c>
      <c r="G63" s="20">
        <f t="shared" si="27"/>
        <v>61.855670103092763</v>
      </c>
      <c r="H63" s="20">
        <f t="shared" si="28"/>
        <v>918.60465116279124</v>
      </c>
      <c r="I63" s="20">
        <f t="shared" si="38"/>
        <v>509.6153846153843</v>
      </c>
      <c r="J63" s="20">
        <f t="shared" si="39"/>
        <v>308.41121495327093</v>
      </c>
      <c r="K63" s="20">
        <f t="shared" si="40"/>
        <v>59.880239520958078</v>
      </c>
      <c r="L63" s="20">
        <f t="shared" si="41"/>
        <v>242.29074889867837</v>
      </c>
      <c r="M63" s="53">
        <f t="shared" si="29"/>
        <v>7.5938381427641559</v>
      </c>
      <c r="N63" s="20">
        <f t="shared" si="30"/>
        <v>25.996533795493939</v>
      </c>
      <c r="O63" s="20">
        <f t="shared" si="31"/>
        <v>178.57142857142858</v>
      </c>
      <c r="P63" s="20">
        <f t="shared" si="42"/>
        <v>1739.1304347826108</v>
      </c>
      <c r="Q63" s="20">
        <f t="shared" si="32"/>
        <v>0</v>
      </c>
      <c r="R63" s="20">
        <f t="shared" si="33"/>
        <v>0</v>
      </c>
      <c r="S63" s="20">
        <f t="shared" si="34"/>
        <v>0</v>
      </c>
      <c r="T63" s="20">
        <f t="shared" si="35"/>
        <v>0</v>
      </c>
      <c r="U63" s="20">
        <f t="shared" si="43"/>
        <v>0</v>
      </c>
      <c r="V63" s="20">
        <f t="shared" si="44"/>
        <v>0</v>
      </c>
      <c r="W63" s="20">
        <f t="shared" si="44"/>
        <v>0</v>
      </c>
      <c r="X63" s="20">
        <f t="shared" si="44"/>
        <v>0</v>
      </c>
      <c r="Y63" s="20">
        <f t="shared" si="44"/>
        <v>0</v>
      </c>
      <c r="Z63" s="20">
        <f t="shared" si="44"/>
        <v>0</v>
      </c>
    </row>
    <row r="64" spans="1:26" s="11" customFormat="1" ht="15.75" thickBot="1" x14ac:dyDescent="0.3">
      <c r="A64" s="9" t="s">
        <v>16</v>
      </c>
      <c r="B64" s="20" t="s">
        <v>10</v>
      </c>
      <c r="C64" s="20">
        <f t="shared" si="37"/>
        <v>3.8095238095238071</v>
      </c>
      <c r="D64" s="20">
        <f t="shared" si="24"/>
        <v>2.0512820512820507</v>
      </c>
      <c r="E64" s="20">
        <f t="shared" si="25"/>
        <v>6.1538461538461506</v>
      </c>
      <c r="F64" s="20">
        <f t="shared" si="26"/>
        <v>5.8767772511848362</v>
      </c>
      <c r="G64" s="20">
        <f t="shared" si="27"/>
        <v>2.4742268041237105</v>
      </c>
      <c r="H64" s="20">
        <f t="shared" si="28"/>
        <v>6.1627906976744233</v>
      </c>
      <c r="I64" s="20">
        <f t="shared" si="38"/>
        <v>3.7499999999999978</v>
      </c>
      <c r="J64" s="20">
        <f t="shared" si="39"/>
        <v>3.8317757009345783</v>
      </c>
      <c r="K64" s="20">
        <f t="shared" si="40"/>
        <v>2.0958083832335324</v>
      </c>
      <c r="L64" s="20">
        <f t="shared" si="41"/>
        <v>1.3215859030837003</v>
      </c>
      <c r="M64" s="53">
        <f t="shared" si="29"/>
        <v>3.905402473421566</v>
      </c>
      <c r="N64" s="20">
        <f t="shared" si="30"/>
        <v>2.9896013864818025</v>
      </c>
      <c r="O64" s="20">
        <f t="shared" si="31"/>
        <v>3</v>
      </c>
      <c r="P64" s="20">
        <f t="shared" si="42"/>
        <v>2.8260869565217428</v>
      </c>
      <c r="Q64" s="20">
        <f t="shared" si="32"/>
        <v>0</v>
      </c>
      <c r="R64" s="20">
        <f t="shared" si="33"/>
        <v>0</v>
      </c>
      <c r="S64" s="20">
        <f t="shared" si="34"/>
        <v>0</v>
      </c>
      <c r="T64" s="20">
        <f t="shared" si="35"/>
        <v>0</v>
      </c>
      <c r="U64" s="20">
        <f t="shared" si="43"/>
        <v>0</v>
      </c>
      <c r="V64" s="20">
        <f t="shared" si="44"/>
        <v>0</v>
      </c>
      <c r="W64" s="20">
        <f t="shared" si="44"/>
        <v>0</v>
      </c>
      <c r="X64" s="20">
        <f t="shared" si="44"/>
        <v>0</v>
      </c>
      <c r="Y64" s="20">
        <f t="shared" si="44"/>
        <v>0</v>
      </c>
      <c r="Z64" s="20">
        <f t="shared" si="44"/>
        <v>0</v>
      </c>
    </row>
    <row r="65" spans="1:26" s="11" customFormat="1" ht="15.75" thickBot="1" x14ac:dyDescent="0.3">
      <c r="A65" s="9" t="s">
        <v>17</v>
      </c>
      <c r="B65" s="20" t="s">
        <v>10</v>
      </c>
      <c r="C65" s="20">
        <f t="shared" si="37"/>
        <v>1.5119047619047608</v>
      </c>
      <c r="D65" s="20">
        <f t="shared" si="24"/>
        <v>0.38461538461538453</v>
      </c>
      <c r="E65" s="20">
        <f t="shared" si="25"/>
        <v>1.0192307692307687</v>
      </c>
      <c r="F65" s="20">
        <f t="shared" si="26"/>
        <v>0.83412322274881534</v>
      </c>
      <c r="G65" s="20">
        <f t="shared" si="27"/>
        <v>0.71134020618556681</v>
      </c>
      <c r="H65" s="20">
        <f t="shared" si="28"/>
        <v>1.5116279069767451</v>
      </c>
      <c r="I65" s="20">
        <f t="shared" si="38"/>
        <v>0.50961538461538436</v>
      </c>
      <c r="J65" s="20">
        <f t="shared" si="39"/>
        <v>0.45794392523364469</v>
      </c>
      <c r="K65" s="20">
        <f t="shared" si="40"/>
        <v>2.5329341317365266</v>
      </c>
      <c r="L65" s="20">
        <f t="shared" si="41"/>
        <v>0.66519823788546251</v>
      </c>
      <c r="M65" s="53">
        <f t="shared" si="29"/>
        <v>1.4102842265133433</v>
      </c>
      <c r="N65" s="20">
        <f t="shared" si="30"/>
        <v>0.71057192374350087</v>
      </c>
      <c r="O65" s="20">
        <f t="shared" si="31"/>
        <v>0.5</v>
      </c>
      <c r="P65" s="20">
        <f t="shared" si="42"/>
        <v>0.76086956521739224</v>
      </c>
      <c r="Q65" s="20">
        <f t="shared" si="32"/>
        <v>0</v>
      </c>
      <c r="R65" s="20">
        <f t="shared" si="33"/>
        <v>0</v>
      </c>
      <c r="S65" s="20">
        <f t="shared" si="34"/>
        <v>0</v>
      </c>
      <c r="T65" s="20">
        <f t="shared" si="35"/>
        <v>0</v>
      </c>
      <c r="U65" s="20">
        <f t="shared" si="43"/>
        <v>0</v>
      </c>
      <c r="V65" s="20">
        <f t="shared" si="44"/>
        <v>0</v>
      </c>
      <c r="W65" s="20">
        <f t="shared" si="44"/>
        <v>0</v>
      </c>
      <c r="X65" s="20">
        <f t="shared" si="44"/>
        <v>0</v>
      </c>
      <c r="Y65" s="20">
        <f t="shared" si="44"/>
        <v>0</v>
      </c>
      <c r="Z65" s="20">
        <f t="shared" si="44"/>
        <v>0</v>
      </c>
    </row>
    <row r="66" spans="1:26" s="11" customFormat="1" ht="15.75" thickBot="1" x14ac:dyDescent="0.3">
      <c r="A66" s="9" t="s">
        <v>70</v>
      </c>
      <c r="B66" s="20" t="s">
        <v>10</v>
      </c>
      <c r="C66" s="20">
        <f t="shared" si="37"/>
        <v>0</v>
      </c>
      <c r="D66" s="20">
        <v>0</v>
      </c>
      <c r="E66" s="20">
        <v>0</v>
      </c>
      <c r="F66" s="20">
        <v>0</v>
      </c>
      <c r="G66" s="20">
        <f t="shared" si="27"/>
        <v>0</v>
      </c>
      <c r="H66" s="20">
        <f t="shared" si="28"/>
        <v>0</v>
      </c>
      <c r="I66" s="20">
        <f t="shared" si="38"/>
        <v>0</v>
      </c>
      <c r="J66" s="20">
        <f t="shared" si="39"/>
        <v>0</v>
      </c>
      <c r="K66" s="20">
        <f t="shared" si="40"/>
        <v>0</v>
      </c>
      <c r="L66" s="20">
        <f t="shared" si="41"/>
        <v>0</v>
      </c>
      <c r="M66" s="53">
        <v>0</v>
      </c>
      <c r="N66" s="20">
        <v>0</v>
      </c>
      <c r="O66" s="20">
        <v>0</v>
      </c>
      <c r="P66" s="20">
        <f t="shared" si="42"/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</row>
    <row r="67" spans="1:26" s="11" customFormat="1" ht="15.75" thickBot="1" x14ac:dyDescent="0.3">
      <c r="A67" s="9" t="s">
        <v>71</v>
      </c>
      <c r="B67" s="20" t="s">
        <v>10</v>
      </c>
      <c r="C67" s="20">
        <f>((C19/(100-$C$51))*100)/1000</f>
        <v>3.5714285714285691E-3</v>
      </c>
      <c r="D67" s="20">
        <f>((D19/(100-$D$51))*100)/1000</f>
        <v>8.547008547008547E-4</v>
      </c>
      <c r="E67" s="20">
        <f>((E19/(100-$E$51))*100)/1000</f>
        <v>3.8461538461538446E-3</v>
      </c>
      <c r="F67" s="20">
        <f>((F19/(100-$F$51))*100)/1000</f>
        <v>8.5308056872037928E-3</v>
      </c>
      <c r="G67" s="20">
        <f>((G19/(100-$G$51))*100)/1000</f>
        <v>6.1855670103092772E-3</v>
      </c>
      <c r="H67" s="20">
        <f t="shared" ref="H67:Z67" si="45">((H19/(100-H$51))*100)/1000</f>
        <v>1.1627906976744195E-2</v>
      </c>
      <c r="I67" s="20">
        <f t="shared" si="45"/>
        <v>8.6538461538461491E-3</v>
      </c>
      <c r="J67" s="20">
        <f t="shared" si="45"/>
        <v>2.3364485981308407E-2</v>
      </c>
      <c r="K67" s="20">
        <f t="shared" si="45"/>
        <v>1.7964071856287421E-3</v>
      </c>
      <c r="L67" s="20">
        <f t="shared" si="45"/>
        <v>2.6431718061674003E-3</v>
      </c>
      <c r="M67" s="53">
        <f t="shared" si="45"/>
        <v>0</v>
      </c>
      <c r="N67" s="20">
        <f t="shared" si="45"/>
        <v>0</v>
      </c>
      <c r="O67" s="20">
        <f t="shared" si="45"/>
        <v>1.1428571428571429E-2</v>
      </c>
      <c r="P67" s="20">
        <f t="shared" si="45"/>
        <v>8.695652173913054E-3</v>
      </c>
      <c r="Q67" s="20">
        <f t="shared" si="45"/>
        <v>0</v>
      </c>
      <c r="R67" s="20">
        <f t="shared" si="45"/>
        <v>0</v>
      </c>
      <c r="S67" s="20">
        <f t="shared" si="45"/>
        <v>0</v>
      </c>
      <c r="T67" s="20">
        <f t="shared" si="45"/>
        <v>0</v>
      </c>
      <c r="U67" s="20">
        <f t="shared" si="45"/>
        <v>0</v>
      </c>
      <c r="V67" s="20">
        <f t="shared" si="45"/>
        <v>0</v>
      </c>
      <c r="W67" s="20">
        <f t="shared" si="45"/>
        <v>0</v>
      </c>
      <c r="X67" s="20">
        <f t="shared" si="45"/>
        <v>0</v>
      </c>
      <c r="Y67" s="20">
        <f t="shared" si="45"/>
        <v>0</v>
      </c>
      <c r="Z67" s="20">
        <f t="shared" si="45"/>
        <v>0</v>
      </c>
    </row>
    <row r="68" spans="1:26" s="11" customFormat="1" ht="15.75" thickBot="1" x14ac:dyDescent="0.3">
      <c r="A68" s="9" t="s">
        <v>20</v>
      </c>
      <c r="B68" s="20" t="s">
        <v>10</v>
      </c>
      <c r="C68" s="20">
        <f t="shared" si="37"/>
        <v>0.5952380952380949</v>
      </c>
      <c r="D68" s="20">
        <f>(D20/(100-$D$51))*100</f>
        <v>0.56410256410256399</v>
      </c>
      <c r="E68" s="20">
        <f>(E20/(100-$E$51))*100</f>
        <v>0.86538461538461486</v>
      </c>
      <c r="F68" s="20">
        <f>(F20/(100-$F$51))*100</f>
        <v>1.2606635071090051</v>
      </c>
      <c r="G68" s="20">
        <f>(G20/(100-$G$51))*100</f>
        <v>0.8453608247422677</v>
      </c>
      <c r="H68" s="20">
        <f>(H20/(100-$H$51))*100</f>
        <v>0.90697674418604712</v>
      </c>
      <c r="I68" s="20">
        <f t="shared" si="38"/>
        <v>1.086538461538461</v>
      </c>
      <c r="J68" s="20">
        <f t="shared" si="39"/>
        <v>0.66355140186915873</v>
      </c>
      <c r="K68" s="20">
        <f t="shared" si="40"/>
        <v>0.12574850299401197</v>
      </c>
      <c r="L68" s="20">
        <f t="shared" si="41"/>
        <v>0.34361233480176212</v>
      </c>
      <c r="M68" s="53">
        <f>(M20/(100-$M$51))*100</f>
        <v>0.55326535040138858</v>
      </c>
      <c r="N68" s="20">
        <f>(N20/(100-$N$51))*100</f>
        <v>0.51668110918544197</v>
      </c>
      <c r="O68" s="20">
        <f>(O20/(100-$O$51))*100</f>
        <v>0.99285714285714288</v>
      </c>
      <c r="P68" s="20">
        <f t="shared" si="42"/>
        <v>0.45652173913043537</v>
      </c>
      <c r="Q68" s="20">
        <f>(Q20/(100-$Q$51))*100</f>
        <v>0</v>
      </c>
      <c r="R68" s="20">
        <f>(R20/(100-$R$51))*100</f>
        <v>0</v>
      </c>
      <c r="S68" s="20">
        <f>(S20/(100-$S$51))*100</f>
        <v>0</v>
      </c>
      <c r="T68" s="20">
        <f>(T20/(100-$T$51))*100</f>
        <v>0</v>
      </c>
      <c r="U68" s="20">
        <f>(U20/(100-$U$51))*100</f>
        <v>0</v>
      </c>
      <c r="V68" s="20">
        <f t="shared" si="44"/>
        <v>0</v>
      </c>
      <c r="W68" s="20">
        <f t="shared" si="44"/>
        <v>0</v>
      </c>
      <c r="X68" s="20">
        <f t="shared" si="44"/>
        <v>0</v>
      </c>
      <c r="Y68" s="20">
        <f t="shared" si="44"/>
        <v>0</v>
      </c>
      <c r="Z68" s="20">
        <f t="shared" si="44"/>
        <v>0</v>
      </c>
    </row>
    <row r="69" spans="1:26" s="11" customFormat="1" ht="15.75" thickBot="1" x14ac:dyDescent="0.3">
      <c r="A69" s="9" t="s">
        <v>21</v>
      </c>
      <c r="B69" s="20" t="s">
        <v>10</v>
      </c>
      <c r="C69" s="20">
        <f t="shared" si="37"/>
        <v>1.3095238095238086</v>
      </c>
      <c r="D69" s="20">
        <f>(D21/(100-$D$51))*100</f>
        <v>0.49572649572649558</v>
      </c>
      <c r="E69" s="20">
        <f>(E21/(100-$E$51))*100</f>
        <v>1.8076923076923066</v>
      </c>
      <c r="F69" s="20">
        <f>(F21/(100-$F$51))*100</f>
        <v>0.62559241706161151</v>
      </c>
      <c r="G69" s="20">
        <f>(G21/(100-$G$51))*100</f>
        <v>1.072164948453608</v>
      </c>
      <c r="H69" s="20">
        <f>(H21/(100-$H$51))*100</f>
        <v>2.1976744186046524</v>
      </c>
      <c r="I69" s="20">
        <f t="shared" si="38"/>
        <v>3.3365384615384595</v>
      </c>
      <c r="J69" s="20">
        <f t="shared" si="39"/>
        <v>1.0934579439252334</v>
      </c>
      <c r="K69" s="20">
        <f t="shared" si="40"/>
        <v>0.22754491017964068</v>
      </c>
      <c r="L69" s="20">
        <f t="shared" si="41"/>
        <v>0.2687224669603524</v>
      </c>
      <c r="M69" s="53">
        <f>(M21/(100-$M$51))*100</f>
        <v>0.11499240616185723</v>
      </c>
      <c r="N69" s="20">
        <f>(N21/(100-$N$51))*100</f>
        <v>0.22963604852686312</v>
      </c>
      <c r="O69" s="20">
        <f>(O21/(100-$O$51))*100</f>
        <v>0.64285714285714279</v>
      </c>
      <c r="P69" s="20">
        <f t="shared" si="42"/>
        <v>1.2391304347826104</v>
      </c>
      <c r="Q69" s="20">
        <f>(Q21/(100-$Q$51))*100</f>
        <v>0</v>
      </c>
      <c r="R69" s="20">
        <f>(R21/(100-$R$51))*100</f>
        <v>0</v>
      </c>
      <c r="S69" s="20">
        <f>(S21/(100-$S$51))*100</f>
        <v>0</v>
      </c>
      <c r="T69" s="20">
        <f>(T21/(100-$T$51))*100</f>
        <v>0</v>
      </c>
      <c r="U69" s="20">
        <f>(U21/(100-$U$51))*100</f>
        <v>0</v>
      </c>
      <c r="V69" s="20">
        <f t="shared" si="44"/>
        <v>0</v>
      </c>
      <c r="W69" s="20">
        <f t="shared" si="44"/>
        <v>0</v>
      </c>
      <c r="X69" s="20">
        <f t="shared" si="44"/>
        <v>0</v>
      </c>
      <c r="Y69" s="20">
        <f t="shared" si="44"/>
        <v>0</v>
      </c>
      <c r="Z69" s="20">
        <f t="shared" si="44"/>
        <v>0</v>
      </c>
    </row>
    <row r="70" spans="1:26" s="11" customFormat="1" ht="15.75" thickBot="1" x14ac:dyDescent="0.3">
      <c r="A70" s="9" t="s">
        <v>22</v>
      </c>
      <c r="B70" s="20" t="s">
        <v>10</v>
      </c>
      <c r="C70" s="20">
        <f t="shared" si="37"/>
        <v>7.1428571428571379</v>
      </c>
      <c r="D70" s="20">
        <f>(D22/(100-$D$51))*100</f>
        <v>8.4017094017093985</v>
      </c>
      <c r="E70" s="20">
        <f>(E22/(100-$E$51))*100</f>
        <v>8.673076923076918</v>
      </c>
      <c r="F70" s="20">
        <f>(F22/(100-$F$51))*100</f>
        <v>9.9052132701421822</v>
      </c>
      <c r="G70" s="20">
        <f>(G22/(100-$G$51))*100</f>
        <v>7.5670103092783476</v>
      </c>
      <c r="H70" s="20">
        <f>(H22/(100-$H$51))*100</f>
        <v>8.4186046511627968</v>
      </c>
      <c r="I70" s="20">
        <f t="shared" si="38"/>
        <v>11.34615384615384</v>
      </c>
      <c r="J70" s="20">
        <f t="shared" si="39"/>
        <v>5.9719626168224282</v>
      </c>
      <c r="K70" s="20">
        <f t="shared" si="40"/>
        <v>6.1676646706586817</v>
      </c>
      <c r="L70" s="20">
        <f t="shared" si="41"/>
        <v>2.4537444933920702</v>
      </c>
      <c r="M70" s="53">
        <f>(M22/(100-$M$51))*100</f>
        <v>1.6272510305923193</v>
      </c>
      <c r="N70" s="20">
        <f>(N22/(100-$N$51))*100</f>
        <v>1.6681109185441942</v>
      </c>
      <c r="O70" s="20">
        <f>(O22/(100-$O$51))*100</f>
        <v>5.3214285714285712</v>
      </c>
      <c r="P70" s="20">
        <f t="shared" si="42"/>
        <v>6.9565217391304435</v>
      </c>
      <c r="Q70" s="20">
        <f>(Q22/(100-$Q$51))*100</f>
        <v>0</v>
      </c>
      <c r="R70" s="20">
        <f>(R22/(100-$R$51))*100</f>
        <v>0</v>
      </c>
      <c r="S70" s="20">
        <f>(S22/(100-$S$51))*100</f>
        <v>0</v>
      </c>
      <c r="T70" s="20">
        <f>(T22/(100-$T$51))*100</f>
        <v>0</v>
      </c>
      <c r="U70" s="20">
        <f>(U22/(100-$U$51))*100</f>
        <v>0</v>
      </c>
      <c r="V70" s="20">
        <f t="shared" si="44"/>
        <v>0</v>
      </c>
      <c r="W70" s="20">
        <f t="shared" si="44"/>
        <v>0</v>
      </c>
      <c r="X70" s="20">
        <f t="shared" si="44"/>
        <v>0</v>
      </c>
      <c r="Y70" s="20">
        <f t="shared" si="44"/>
        <v>0</v>
      </c>
      <c r="Z70" s="20">
        <f t="shared" si="44"/>
        <v>0</v>
      </c>
    </row>
    <row r="71" spans="1:26" s="11" customFormat="1" ht="15.75" thickBot="1" x14ac:dyDescent="0.3">
      <c r="A71" s="9" t="s">
        <v>23</v>
      </c>
      <c r="B71" s="20" t="s">
        <v>10</v>
      </c>
      <c r="C71" s="20">
        <f t="shared" si="37"/>
        <v>3.5476190476190452</v>
      </c>
      <c r="D71" s="20">
        <f>(D23/(100-$D$51))*100</f>
        <v>2.333333333333333</v>
      </c>
      <c r="E71" s="20">
        <f>(E23/(100-$E$51))*100</f>
        <v>3.9230769230769207</v>
      </c>
      <c r="F71" s="20">
        <f>(F23/(100-$F$51))*100</f>
        <v>0.49289099526066366</v>
      </c>
      <c r="G71" s="20">
        <f>(G23/(100-$G$51))*100</f>
        <v>2.3195876288659787</v>
      </c>
      <c r="H71" s="20">
        <f>(H23/(100-$H$51))*100</f>
        <v>0.75581395348837255</v>
      </c>
      <c r="I71" s="20">
        <f t="shared" si="38"/>
        <v>3.5576923076923053</v>
      </c>
      <c r="J71" s="20">
        <f t="shared" si="39"/>
        <v>5.3551401869158859</v>
      </c>
      <c r="K71" s="20">
        <f t="shared" si="40"/>
        <v>1.8083832335329337</v>
      </c>
      <c r="L71" s="20">
        <f t="shared" si="41"/>
        <v>3.5242290748898677</v>
      </c>
      <c r="M71" s="53">
        <f>(M23/(100-$M$51))*100</f>
        <v>0.37752223909741806</v>
      </c>
      <c r="N71" s="20">
        <f>(N23/(100-$N$51))*100</f>
        <v>1.7222703639514736</v>
      </c>
      <c r="O71" s="20">
        <f>(O23/(100-$O$51))*100</f>
        <v>2.2071428571428573</v>
      </c>
      <c r="P71" s="20">
        <f t="shared" si="42"/>
        <v>5.3478260869565277</v>
      </c>
      <c r="Q71" s="20">
        <f>(Q23/(100-$Q$51))*100</f>
        <v>0</v>
      </c>
      <c r="R71" s="20">
        <f>(R23/(100-$R$51))*100</f>
        <v>0</v>
      </c>
      <c r="S71" s="20">
        <f>(S23/(100-$S$51))*100</f>
        <v>0</v>
      </c>
      <c r="T71" s="20">
        <f>(T23/(100-$T$51))*100</f>
        <v>0</v>
      </c>
      <c r="U71" s="20">
        <f>(U23/(100-$U$51))*100</f>
        <v>0</v>
      </c>
      <c r="V71" s="20">
        <f t="shared" si="44"/>
        <v>0</v>
      </c>
      <c r="W71" s="20">
        <f t="shared" si="44"/>
        <v>0</v>
      </c>
      <c r="X71" s="20">
        <f t="shared" si="44"/>
        <v>0</v>
      </c>
      <c r="Y71" s="20">
        <f t="shared" si="44"/>
        <v>0</v>
      </c>
      <c r="Z71" s="20">
        <f t="shared" si="44"/>
        <v>0</v>
      </c>
    </row>
    <row r="72" spans="1:26" s="11" customFormat="1" ht="15.75" thickBot="1" x14ac:dyDescent="0.3">
      <c r="A72" s="9" t="s">
        <v>24</v>
      </c>
      <c r="B72" s="20" t="s">
        <v>10</v>
      </c>
      <c r="C72" s="20">
        <f t="shared" si="37"/>
        <v>0.72619047619047572</v>
      </c>
      <c r="D72" s="20">
        <f>(D24/(100-$D$51))*100</f>
        <v>1.1794871794871793</v>
      </c>
      <c r="E72" s="20">
        <f>(E24/(100-$E$51))*100</f>
        <v>3.1346153846153828</v>
      </c>
      <c r="F72" s="20">
        <f>(F24/(100-$F$51))*100</f>
        <v>0.80094786729857836</v>
      </c>
      <c r="G72" s="20">
        <f>(G24/(100-$G$51))*100</f>
        <v>1.4536082474226799</v>
      </c>
      <c r="H72" s="20">
        <f>(H24/(100-$H$51))*100</f>
        <v>2.2674418604651176</v>
      </c>
      <c r="I72" s="20">
        <f t="shared" si="38"/>
        <v>1.4134615384615377</v>
      </c>
      <c r="J72" s="20">
        <f t="shared" si="39"/>
        <v>1.6355140186915882</v>
      </c>
      <c r="K72" s="20">
        <f t="shared" si="40"/>
        <v>1.431137724550898</v>
      </c>
      <c r="L72" s="20">
        <f t="shared" si="41"/>
        <v>0.9207048458149778</v>
      </c>
      <c r="M72" s="53">
        <f>(M24/(100-$M$51))*100</f>
        <v>0.43718811021913651</v>
      </c>
      <c r="N72" s="20">
        <f>(N24/(100-$N$51))*100</f>
        <v>0.57950606585788567</v>
      </c>
      <c r="O72" s="20">
        <f>(O24/(100-$O$51))*100</f>
        <v>1.5642857142857143</v>
      </c>
      <c r="P72" s="20">
        <f t="shared" si="42"/>
        <v>1.6086956521739149</v>
      </c>
      <c r="Q72" s="20">
        <f>(Q24/(100-$Q$51))*100</f>
        <v>0</v>
      </c>
      <c r="R72" s="20">
        <f>(R24/(100-$R$51))*100</f>
        <v>0</v>
      </c>
      <c r="S72" s="20">
        <f>(S24/(100-$S$51))*100</f>
        <v>0</v>
      </c>
      <c r="T72" s="20">
        <f>(T24/(100-$T$51))*100</f>
        <v>0</v>
      </c>
      <c r="U72" s="20">
        <f>(U24/(100-$U$51))*100</f>
        <v>0</v>
      </c>
      <c r="V72" s="20">
        <f t="shared" si="44"/>
        <v>0</v>
      </c>
      <c r="W72" s="20">
        <f t="shared" si="44"/>
        <v>0</v>
      </c>
      <c r="X72" s="20">
        <f t="shared" si="44"/>
        <v>0</v>
      </c>
      <c r="Y72" s="20">
        <f t="shared" si="44"/>
        <v>0</v>
      </c>
      <c r="Z72" s="20">
        <f t="shared" si="44"/>
        <v>0</v>
      </c>
    </row>
    <row r="73" spans="1:26" s="11" customFormat="1" ht="15.75" thickBot="1" x14ac:dyDescent="0.3">
      <c r="A73" s="9" t="s">
        <v>72</v>
      </c>
      <c r="B73" s="20" t="s">
        <v>10</v>
      </c>
      <c r="C73" s="20">
        <f t="shared" ref="C73:Z73" si="46">((C25/(100-C$51))*100)/1000</f>
        <v>0.19047619047619035</v>
      </c>
      <c r="D73" s="20">
        <f t="shared" si="46"/>
        <v>0.16239316239316234</v>
      </c>
      <c r="E73" s="20">
        <f t="shared" si="46"/>
        <v>0.46153846153846134</v>
      </c>
      <c r="F73" s="20">
        <f t="shared" si="46"/>
        <v>0.30805687203791476</v>
      </c>
      <c r="G73" s="20">
        <f t="shared" si="46"/>
        <v>0.34020618556701021</v>
      </c>
      <c r="H73" s="20">
        <f t="shared" si="46"/>
        <v>2.2558139534883734</v>
      </c>
      <c r="I73" s="20">
        <f t="shared" si="46"/>
        <v>0.59615384615384581</v>
      </c>
      <c r="J73" s="20">
        <f t="shared" si="46"/>
        <v>0.58878504672897181</v>
      </c>
      <c r="K73" s="20">
        <f t="shared" si="46"/>
        <v>0.10179640718562873</v>
      </c>
      <c r="L73" s="20">
        <f t="shared" si="46"/>
        <v>4.8458149779735678E-2</v>
      </c>
      <c r="M73" s="53">
        <f t="shared" si="46"/>
        <v>0.22130614016055544</v>
      </c>
      <c r="N73" s="20">
        <f t="shared" si="46"/>
        <v>0.60333622183708846</v>
      </c>
      <c r="O73" s="20">
        <f t="shared" si="46"/>
        <v>0.43571428571428567</v>
      </c>
      <c r="P73" s="20">
        <f t="shared" si="46"/>
        <v>0.78260869565217495</v>
      </c>
      <c r="Q73" s="20">
        <f t="shared" si="46"/>
        <v>0</v>
      </c>
      <c r="R73" s="20">
        <f t="shared" si="46"/>
        <v>0</v>
      </c>
      <c r="S73" s="20">
        <f t="shared" si="46"/>
        <v>0</v>
      </c>
      <c r="T73" s="20">
        <f t="shared" si="46"/>
        <v>0</v>
      </c>
      <c r="U73" s="20">
        <f t="shared" si="46"/>
        <v>0</v>
      </c>
      <c r="V73" s="20">
        <f t="shared" si="46"/>
        <v>0</v>
      </c>
      <c r="W73" s="20">
        <f t="shared" si="46"/>
        <v>0</v>
      </c>
      <c r="X73" s="20">
        <f t="shared" si="46"/>
        <v>0</v>
      </c>
      <c r="Y73" s="20">
        <f t="shared" si="46"/>
        <v>0</v>
      </c>
      <c r="Z73" s="20">
        <f t="shared" si="46"/>
        <v>0</v>
      </c>
    </row>
    <row r="74" spans="1:26" s="11" customFormat="1" ht="15.75" thickBot="1" x14ac:dyDescent="0.3">
      <c r="A74" s="9" t="s">
        <v>26</v>
      </c>
      <c r="B74" s="20" t="s">
        <v>10</v>
      </c>
      <c r="C74" s="20">
        <f t="shared" si="37"/>
        <v>97.619047619047549</v>
      </c>
      <c r="D74" s="20">
        <f>(D26/(100-$D$51))*100</f>
        <v>75.213675213675202</v>
      </c>
      <c r="E74" s="20">
        <f>(E26/(100-$E$51))*100</f>
        <v>182.69230769230759</v>
      </c>
      <c r="F74" s="20">
        <f>(F26/(100-$F$51))*100</f>
        <v>134.59715639810429</v>
      </c>
      <c r="G74" s="20">
        <f>(G26/(100-$G$51))*100</f>
        <v>157.73195876288653</v>
      </c>
      <c r="H74" s="20">
        <f>(H26/(100-$H$51))*100</f>
        <v>224.41860465116298</v>
      </c>
      <c r="I74" s="20">
        <f t="shared" si="38"/>
        <v>4.8076923076923048</v>
      </c>
      <c r="J74" s="20">
        <f t="shared" si="39"/>
        <v>174.76635514018685</v>
      </c>
      <c r="K74" s="20">
        <f t="shared" si="40"/>
        <v>0</v>
      </c>
      <c r="L74" s="20">
        <f t="shared" si="41"/>
        <v>54.185022026431717</v>
      </c>
      <c r="M74" s="53">
        <f>(M26/(100-$M$51))*100</f>
        <v>0</v>
      </c>
      <c r="N74" s="20">
        <f>(N26/(100-$N$51))*100</f>
        <v>107.56065857885615</v>
      </c>
      <c r="O74" s="20">
        <f>(O26/(100-$O$51))*100</f>
        <v>136.42857142857144</v>
      </c>
      <c r="P74" s="20">
        <f t="shared" si="42"/>
        <v>132.60869565217408</v>
      </c>
      <c r="Q74" s="20">
        <f>(Q26/(100-$Q$51))*100</f>
        <v>0</v>
      </c>
      <c r="R74" s="20">
        <f>(R26/(100-$R$51))*100</f>
        <v>0</v>
      </c>
      <c r="S74" s="20">
        <f>(S26/(100-$S$51))*100</f>
        <v>0</v>
      </c>
      <c r="T74" s="20">
        <f>(T26/(100-$T$51))*100</f>
        <v>0</v>
      </c>
      <c r="U74" s="20">
        <f>(U26/(100-$U$51))*100</f>
        <v>0</v>
      </c>
      <c r="V74" s="20">
        <f t="shared" si="44"/>
        <v>0</v>
      </c>
      <c r="W74" s="20">
        <f t="shared" si="44"/>
        <v>0</v>
      </c>
      <c r="X74" s="20">
        <f t="shared" si="44"/>
        <v>0</v>
      </c>
      <c r="Y74" s="20">
        <f t="shared" si="44"/>
        <v>0</v>
      </c>
      <c r="Z74" s="20">
        <f t="shared" si="44"/>
        <v>0</v>
      </c>
    </row>
    <row r="75" spans="1:26" s="11" customFormat="1" ht="15.75" thickBot="1" x14ac:dyDescent="0.3">
      <c r="A75" s="9" t="s">
        <v>73</v>
      </c>
      <c r="B75" s="20" t="s">
        <v>10</v>
      </c>
      <c r="C75" s="20">
        <f>((C27/(100-C$51))*100)/1000</f>
        <v>0</v>
      </c>
      <c r="D75" s="20">
        <f>((D27/(100-D$51))*100)/1000</f>
        <v>0</v>
      </c>
      <c r="E75" s="20">
        <f>((E27/(100-E$51))*100)/1000</f>
        <v>0</v>
      </c>
      <c r="F75" s="20">
        <f t="shared" ref="F75:Z75" si="47">((F27/(100-F$51))*100)/1000</f>
        <v>0</v>
      </c>
      <c r="G75" s="20">
        <f t="shared" si="47"/>
        <v>0</v>
      </c>
      <c r="H75" s="20">
        <f t="shared" si="47"/>
        <v>0</v>
      </c>
      <c r="I75" s="20">
        <f t="shared" si="47"/>
        <v>0</v>
      </c>
      <c r="J75" s="20">
        <f t="shared" si="47"/>
        <v>0</v>
      </c>
      <c r="K75" s="20">
        <f t="shared" si="47"/>
        <v>0</v>
      </c>
      <c r="L75" s="20">
        <f t="shared" si="47"/>
        <v>0</v>
      </c>
      <c r="M75" s="53">
        <f t="shared" si="47"/>
        <v>0</v>
      </c>
      <c r="N75" s="20">
        <f t="shared" si="47"/>
        <v>0</v>
      </c>
      <c r="O75" s="20">
        <f t="shared" si="47"/>
        <v>0</v>
      </c>
      <c r="P75" s="20">
        <f t="shared" si="47"/>
        <v>0</v>
      </c>
      <c r="Q75" s="20">
        <f t="shared" si="47"/>
        <v>0</v>
      </c>
      <c r="R75" s="20">
        <f t="shared" si="47"/>
        <v>0</v>
      </c>
      <c r="S75" s="20">
        <f t="shared" si="47"/>
        <v>0</v>
      </c>
      <c r="T75" s="20">
        <f t="shared" si="47"/>
        <v>0</v>
      </c>
      <c r="U75" s="20">
        <f t="shared" si="47"/>
        <v>0</v>
      </c>
      <c r="V75" s="20">
        <f t="shared" si="47"/>
        <v>0</v>
      </c>
      <c r="W75" s="20">
        <f t="shared" si="47"/>
        <v>0</v>
      </c>
      <c r="X75" s="20">
        <f t="shared" si="47"/>
        <v>0</v>
      </c>
      <c r="Y75" s="20">
        <f t="shared" si="47"/>
        <v>0</v>
      </c>
      <c r="Z75" s="20">
        <f t="shared" si="47"/>
        <v>0</v>
      </c>
    </row>
    <row r="76" spans="1:26" s="11" customFormat="1" ht="15.75" thickBot="1" x14ac:dyDescent="0.3">
      <c r="A76" s="9" t="s">
        <v>28</v>
      </c>
      <c r="B76" s="20" t="s">
        <v>29</v>
      </c>
      <c r="C76" s="20">
        <f t="shared" si="37"/>
        <v>101309.52380952374</v>
      </c>
      <c r="D76" s="20">
        <f t="shared" ref="D76:D93" si="48">(D28/(100-$D$51))*100</f>
        <v>142735.04273504269</v>
      </c>
      <c r="E76" s="20">
        <f t="shared" ref="E76:E93" si="49">(E28/(100-$E$51))*100</f>
        <v>3846.1538461538439</v>
      </c>
      <c r="F76" s="20">
        <f t="shared" ref="F76:F93" si="50">(F28/(100-$F$51))*100</f>
        <v>3625.5924170616127</v>
      </c>
      <c r="G76" s="20">
        <f t="shared" ref="G76:G93" si="51">(G28/(100-$G$51))*100</f>
        <v>7113.4020618556679</v>
      </c>
      <c r="H76" s="20">
        <f t="shared" ref="H76:H93" si="52">(H28/(100-$H$51))*100</f>
        <v>109069.76744186055</v>
      </c>
      <c r="I76" s="20">
        <f t="shared" si="38"/>
        <v>46249.999999999978</v>
      </c>
      <c r="J76" s="20">
        <f t="shared" si="39"/>
        <v>5822.4299065420546</v>
      </c>
      <c r="K76" s="20">
        <f t="shared" si="40"/>
        <v>0</v>
      </c>
      <c r="L76" s="20">
        <f t="shared" si="41"/>
        <v>62555.066079295146</v>
      </c>
      <c r="M76" s="53">
        <f t="shared" ref="M76:M93" si="53">(M28/(100-$M$51))*100</f>
        <v>62.920373182903013</v>
      </c>
      <c r="N76" s="20">
        <f t="shared" ref="N76:O93" si="54">(N28/(100-$N$51))*100</f>
        <v>72.573656845753902</v>
      </c>
      <c r="O76" s="20">
        <f t="shared" ref="O76:O90" si="55">(O28/(100-$O$51))*100</f>
        <v>5385.7142857142853</v>
      </c>
      <c r="P76" s="20">
        <f t="shared" si="42"/>
        <v>9760.8695652174029</v>
      </c>
      <c r="Q76" s="20">
        <f t="shared" ref="Q76:Q93" si="56">(Q28/(100-$Q$51))*100</f>
        <v>0</v>
      </c>
      <c r="R76" s="20">
        <f t="shared" ref="R76:R93" si="57">(R28/(100-$R$51))*100</f>
        <v>0</v>
      </c>
      <c r="S76" s="20">
        <f t="shared" ref="S76:S93" si="58">(S28/(100-$S$51))*100</f>
        <v>0</v>
      </c>
      <c r="T76" s="20">
        <f t="shared" ref="T76:T93" si="59">(T28/(100-$T$51))*100</f>
        <v>0</v>
      </c>
      <c r="U76" s="20">
        <f t="shared" ref="U76:U93" si="60">(U28/(100-$U$51))*100</f>
        <v>0</v>
      </c>
      <c r="V76" s="20">
        <f t="shared" ref="V76:Z91" si="61">(V28/(100-V$51))*100</f>
        <v>0</v>
      </c>
      <c r="W76" s="20">
        <f t="shared" si="61"/>
        <v>0</v>
      </c>
      <c r="X76" s="20">
        <f t="shared" si="61"/>
        <v>0</v>
      </c>
      <c r="Y76" s="20">
        <f t="shared" si="61"/>
        <v>0</v>
      </c>
      <c r="Z76" s="20">
        <f t="shared" si="61"/>
        <v>0</v>
      </c>
    </row>
    <row r="77" spans="1:26" s="11" customFormat="1" ht="15.75" thickBot="1" x14ac:dyDescent="0.3">
      <c r="A77" s="9" t="s">
        <v>30</v>
      </c>
      <c r="B77" s="20" t="s">
        <v>10</v>
      </c>
      <c r="C77" s="20">
        <f t="shared" si="37"/>
        <v>12.61904761904761</v>
      </c>
      <c r="D77" s="20">
        <f t="shared" si="48"/>
        <v>5.6410256410256396</v>
      </c>
      <c r="E77" s="20">
        <f t="shared" si="49"/>
        <v>2.3076923076923066</v>
      </c>
      <c r="F77" s="20">
        <f t="shared" si="50"/>
        <v>0.61611374407582964</v>
      </c>
      <c r="G77" s="20">
        <f t="shared" si="51"/>
        <v>4.2268041237113385</v>
      </c>
      <c r="H77" s="20">
        <f t="shared" si="52"/>
        <v>23.604651162790709</v>
      </c>
      <c r="I77" s="20">
        <f t="shared" si="38"/>
        <v>6.3461538461538431</v>
      </c>
      <c r="J77" s="20">
        <f t="shared" si="39"/>
        <v>7.2897196261682229</v>
      </c>
      <c r="K77" s="20">
        <f t="shared" si="40"/>
        <v>0</v>
      </c>
      <c r="L77" s="20">
        <f t="shared" si="41"/>
        <v>1.1453744493392068</v>
      </c>
      <c r="M77" s="53">
        <f t="shared" si="53"/>
        <v>0</v>
      </c>
      <c r="N77" s="20">
        <f t="shared" si="54"/>
        <v>0.88821490467937603</v>
      </c>
      <c r="O77" s="20">
        <f t="shared" si="55"/>
        <v>6.2857142857142865</v>
      </c>
      <c r="P77" s="20">
        <f t="shared" si="42"/>
        <v>5.8695652173913118</v>
      </c>
      <c r="Q77" s="20">
        <f t="shared" si="56"/>
        <v>0</v>
      </c>
      <c r="R77" s="20">
        <f t="shared" si="57"/>
        <v>0</v>
      </c>
      <c r="S77" s="20">
        <f t="shared" si="58"/>
        <v>0</v>
      </c>
      <c r="T77" s="20">
        <f t="shared" si="59"/>
        <v>0</v>
      </c>
      <c r="U77" s="20">
        <f t="shared" si="60"/>
        <v>0</v>
      </c>
      <c r="V77" s="20">
        <f t="shared" si="61"/>
        <v>0</v>
      </c>
      <c r="W77" s="20">
        <f t="shared" si="61"/>
        <v>0</v>
      </c>
      <c r="X77" s="20">
        <f t="shared" si="61"/>
        <v>0</v>
      </c>
      <c r="Y77" s="20">
        <f t="shared" si="61"/>
        <v>0</v>
      </c>
      <c r="Z77" s="20">
        <f t="shared" si="61"/>
        <v>0</v>
      </c>
    </row>
    <row r="78" spans="1:26" s="11" customFormat="1" ht="15.75" thickBot="1" x14ac:dyDescent="0.3">
      <c r="A78" s="9" t="s">
        <v>31</v>
      </c>
      <c r="B78" s="20" t="s">
        <v>29</v>
      </c>
      <c r="C78" s="20">
        <f t="shared" si="37"/>
        <v>0</v>
      </c>
      <c r="D78" s="20">
        <f t="shared" si="48"/>
        <v>0</v>
      </c>
      <c r="E78" s="20">
        <f t="shared" si="49"/>
        <v>0</v>
      </c>
      <c r="F78" s="20">
        <f t="shared" si="50"/>
        <v>0</v>
      </c>
      <c r="G78" s="20">
        <f t="shared" si="51"/>
        <v>0</v>
      </c>
      <c r="H78" s="20">
        <f t="shared" si="52"/>
        <v>0</v>
      </c>
      <c r="I78" s="20">
        <f t="shared" si="38"/>
        <v>0</v>
      </c>
      <c r="J78" s="20">
        <f t="shared" si="39"/>
        <v>0</v>
      </c>
      <c r="K78" s="20">
        <f t="shared" si="40"/>
        <v>0</v>
      </c>
      <c r="L78" s="20">
        <f t="shared" si="41"/>
        <v>0</v>
      </c>
      <c r="M78" s="53">
        <f t="shared" si="53"/>
        <v>0</v>
      </c>
      <c r="N78" s="20">
        <f t="shared" si="54"/>
        <v>0</v>
      </c>
      <c r="O78" s="20">
        <f t="shared" si="55"/>
        <v>0</v>
      </c>
      <c r="P78" s="20">
        <f t="shared" si="42"/>
        <v>0</v>
      </c>
      <c r="Q78" s="20">
        <f t="shared" si="56"/>
        <v>0</v>
      </c>
      <c r="R78" s="20">
        <f t="shared" si="57"/>
        <v>0</v>
      </c>
      <c r="S78" s="20">
        <f t="shared" si="58"/>
        <v>0</v>
      </c>
      <c r="T78" s="20">
        <f t="shared" si="59"/>
        <v>0</v>
      </c>
      <c r="U78" s="20">
        <f t="shared" si="60"/>
        <v>0</v>
      </c>
      <c r="V78" s="20">
        <f t="shared" si="61"/>
        <v>0</v>
      </c>
      <c r="W78" s="20">
        <f t="shared" si="61"/>
        <v>0</v>
      </c>
      <c r="X78" s="20">
        <f t="shared" si="61"/>
        <v>0</v>
      </c>
      <c r="Y78" s="20">
        <f t="shared" si="61"/>
        <v>0</v>
      </c>
      <c r="Z78" s="20">
        <f t="shared" si="61"/>
        <v>0</v>
      </c>
    </row>
    <row r="79" spans="1:26" s="11" customFormat="1" ht="15.75" thickBot="1" x14ac:dyDescent="0.3">
      <c r="A79" s="9" t="s">
        <v>32</v>
      </c>
      <c r="B79" s="20" t="s">
        <v>1</v>
      </c>
      <c r="C79" s="20">
        <f t="shared" si="37"/>
        <v>2.3809523809523794E-2</v>
      </c>
      <c r="D79" s="20">
        <f t="shared" si="48"/>
        <v>0.85470085470085466</v>
      </c>
      <c r="E79" s="20">
        <f t="shared" si="49"/>
        <v>0.57692307692307665</v>
      </c>
      <c r="F79" s="20">
        <f t="shared" si="50"/>
        <v>0.7203791469194315</v>
      </c>
      <c r="G79" s="20">
        <f t="shared" si="51"/>
        <v>0.45360824742268024</v>
      </c>
      <c r="H79" s="20">
        <f t="shared" si="52"/>
        <v>0.30232558139534904</v>
      </c>
      <c r="I79" s="20">
        <f t="shared" si="38"/>
        <v>2.7980769230769216</v>
      </c>
      <c r="J79" s="20">
        <f t="shared" si="39"/>
        <v>0.45794392523364469</v>
      </c>
      <c r="K79" s="20">
        <f t="shared" si="40"/>
        <v>0.19161676646706585</v>
      </c>
      <c r="L79" s="20">
        <f t="shared" si="41"/>
        <v>5.7268722466960346E-2</v>
      </c>
      <c r="M79" s="53">
        <f t="shared" si="53"/>
        <v>0.96116294206986319</v>
      </c>
      <c r="N79" s="20">
        <f t="shared" si="54"/>
        <v>2.848786828422877</v>
      </c>
      <c r="O79" s="20">
        <f t="shared" si="55"/>
        <v>0.3214285714285714</v>
      </c>
      <c r="P79" s="20">
        <f t="shared" si="42"/>
        <v>1.7173913043478282</v>
      </c>
      <c r="Q79" s="20">
        <f t="shared" si="56"/>
        <v>0</v>
      </c>
      <c r="R79" s="20">
        <f t="shared" si="57"/>
        <v>0</v>
      </c>
      <c r="S79" s="20">
        <f t="shared" si="58"/>
        <v>0</v>
      </c>
      <c r="T79" s="20">
        <f t="shared" si="59"/>
        <v>0</v>
      </c>
      <c r="U79" s="20">
        <f t="shared" si="60"/>
        <v>0</v>
      </c>
      <c r="V79" s="20">
        <f t="shared" si="61"/>
        <v>0</v>
      </c>
      <c r="W79" s="20">
        <f t="shared" si="61"/>
        <v>0</v>
      </c>
      <c r="X79" s="20">
        <f t="shared" si="61"/>
        <v>0</v>
      </c>
      <c r="Y79" s="20">
        <f t="shared" si="61"/>
        <v>0</v>
      </c>
      <c r="Z79" s="20">
        <f t="shared" si="61"/>
        <v>0</v>
      </c>
    </row>
    <row r="80" spans="1:26" s="11" customFormat="1" ht="15.75" thickBot="1" x14ac:dyDescent="0.3">
      <c r="A80" s="9" t="s">
        <v>33</v>
      </c>
      <c r="B80" s="20" t="s">
        <v>1</v>
      </c>
      <c r="C80" s="20">
        <f t="shared" si="37"/>
        <v>3.5714285714285691E-2</v>
      </c>
      <c r="D80" s="20">
        <f t="shared" si="48"/>
        <v>1.7094017094017092E-2</v>
      </c>
      <c r="E80" s="20">
        <f t="shared" si="49"/>
        <v>1.1730769230769222</v>
      </c>
      <c r="F80" s="20">
        <f t="shared" si="50"/>
        <v>0.16587677725118491</v>
      </c>
      <c r="G80" s="20">
        <f t="shared" si="51"/>
        <v>0.71134020618556681</v>
      </c>
      <c r="H80" s="20">
        <f t="shared" si="52"/>
        <v>1.604651162790699</v>
      </c>
      <c r="I80" s="20">
        <f t="shared" si="38"/>
        <v>3.6346153846153828</v>
      </c>
      <c r="J80" s="20">
        <f t="shared" si="39"/>
        <v>0.58878504672897181</v>
      </c>
      <c r="K80" s="20">
        <f t="shared" si="40"/>
        <v>5.988023952095807E-2</v>
      </c>
      <c r="L80" s="20">
        <f t="shared" si="41"/>
        <v>4.4052863436123343E-3</v>
      </c>
      <c r="M80" s="53">
        <f t="shared" si="53"/>
        <v>0.27120850509871985</v>
      </c>
      <c r="N80" s="20">
        <f t="shared" si="54"/>
        <v>0.11048526863084922</v>
      </c>
      <c r="O80" s="20">
        <f t="shared" si="55"/>
        <v>0.70714285714285718</v>
      </c>
      <c r="P80" s="20">
        <f t="shared" si="42"/>
        <v>0</v>
      </c>
      <c r="Q80" s="20">
        <f t="shared" si="56"/>
        <v>0</v>
      </c>
      <c r="R80" s="20">
        <f t="shared" si="57"/>
        <v>0</v>
      </c>
      <c r="S80" s="20">
        <f t="shared" si="58"/>
        <v>0</v>
      </c>
      <c r="T80" s="20">
        <f t="shared" si="59"/>
        <v>0</v>
      </c>
      <c r="U80" s="20">
        <f t="shared" si="60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</row>
    <row r="81" spans="1:26" s="11" customFormat="1" ht="15.75" thickBot="1" x14ac:dyDescent="0.3">
      <c r="A81" s="9" t="s">
        <v>34</v>
      </c>
      <c r="B81" s="20" t="s">
        <v>1</v>
      </c>
      <c r="C81" s="20">
        <f t="shared" si="37"/>
        <v>0</v>
      </c>
      <c r="D81" s="20">
        <f t="shared" si="48"/>
        <v>0</v>
      </c>
      <c r="E81" s="20">
        <f t="shared" si="49"/>
        <v>0</v>
      </c>
      <c r="F81" s="20">
        <f t="shared" si="50"/>
        <v>0</v>
      </c>
      <c r="G81" s="20">
        <f t="shared" si="51"/>
        <v>0</v>
      </c>
      <c r="H81" s="20">
        <f t="shared" si="52"/>
        <v>0</v>
      </c>
      <c r="I81" s="20">
        <f t="shared" si="38"/>
        <v>0</v>
      </c>
      <c r="J81" s="20">
        <f t="shared" si="39"/>
        <v>0</v>
      </c>
      <c r="K81" s="20">
        <f t="shared" si="40"/>
        <v>0</v>
      </c>
      <c r="L81" s="20">
        <f t="shared" si="41"/>
        <v>0</v>
      </c>
      <c r="M81" s="53">
        <f t="shared" si="53"/>
        <v>0</v>
      </c>
      <c r="N81" s="20">
        <f t="shared" si="54"/>
        <v>0</v>
      </c>
      <c r="O81" s="20">
        <f t="shared" si="55"/>
        <v>0</v>
      </c>
      <c r="P81" s="20">
        <f t="shared" si="42"/>
        <v>0</v>
      </c>
      <c r="Q81" s="20">
        <f t="shared" si="56"/>
        <v>0</v>
      </c>
      <c r="R81" s="20">
        <f t="shared" si="57"/>
        <v>0</v>
      </c>
      <c r="S81" s="20">
        <f t="shared" si="58"/>
        <v>0</v>
      </c>
      <c r="T81" s="20">
        <f t="shared" si="59"/>
        <v>0</v>
      </c>
      <c r="U81" s="20">
        <f t="shared" si="60"/>
        <v>0</v>
      </c>
      <c r="V81" s="20">
        <f t="shared" si="61"/>
        <v>0</v>
      </c>
      <c r="W81" s="20">
        <f t="shared" si="61"/>
        <v>0</v>
      </c>
      <c r="X81" s="20">
        <f t="shared" si="61"/>
        <v>0</v>
      </c>
      <c r="Y81" s="20">
        <f t="shared" si="61"/>
        <v>0</v>
      </c>
      <c r="Z81" s="20">
        <f t="shared" si="61"/>
        <v>0</v>
      </c>
    </row>
    <row r="82" spans="1:26" s="11" customFormat="1" ht="15.75" thickBot="1" x14ac:dyDescent="0.3">
      <c r="A82" s="9" t="s">
        <v>35</v>
      </c>
      <c r="B82" s="20" t="s">
        <v>1</v>
      </c>
      <c r="C82" s="20">
        <f t="shared" si="37"/>
        <v>0</v>
      </c>
      <c r="D82" s="20">
        <f t="shared" si="48"/>
        <v>0</v>
      </c>
      <c r="E82" s="20">
        <f t="shared" si="49"/>
        <v>0</v>
      </c>
      <c r="F82" s="20">
        <f t="shared" si="50"/>
        <v>0</v>
      </c>
      <c r="G82" s="20">
        <f t="shared" si="51"/>
        <v>0</v>
      </c>
      <c r="H82" s="20">
        <f t="shared" si="52"/>
        <v>0</v>
      </c>
      <c r="I82" s="20">
        <f t="shared" si="38"/>
        <v>0</v>
      </c>
      <c r="J82" s="20">
        <f t="shared" si="39"/>
        <v>0</v>
      </c>
      <c r="K82" s="20">
        <f t="shared" si="40"/>
        <v>0</v>
      </c>
      <c r="L82" s="20">
        <f t="shared" si="41"/>
        <v>0</v>
      </c>
      <c r="M82" s="53">
        <f t="shared" si="53"/>
        <v>0</v>
      </c>
      <c r="N82" s="20">
        <f t="shared" si="54"/>
        <v>0</v>
      </c>
      <c r="O82" s="20">
        <f t="shared" si="55"/>
        <v>0</v>
      </c>
      <c r="P82" s="20">
        <f t="shared" si="42"/>
        <v>0</v>
      </c>
      <c r="Q82" s="20">
        <f t="shared" si="56"/>
        <v>0</v>
      </c>
      <c r="R82" s="20">
        <f t="shared" si="57"/>
        <v>0</v>
      </c>
      <c r="S82" s="20">
        <f t="shared" si="58"/>
        <v>0</v>
      </c>
      <c r="T82" s="20">
        <f t="shared" si="59"/>
        <v>0</v>
      </c>
      <c r="U82" s="20">
        <f t="shared" si="60"/>
        <v>0</v>
      </c>
      <c r="V82" s="20">
        <f t="shared" si="61"/>
        <v>0</v>
      </c>
      <c r="W82" s="20">
        <f t="shared" si="61"/>
        <v>0</v>
      </c>
      <c r="X82" s="20">
        <f t="shared" si="61"/>
        <v>0</v>
      </c>
      <c r="Y82" s="20">
        <f t="shared" si="61"/>
        <v>0</v>
      </c>
      <c r="Z82" s="20">
        <f t="shared" si="61"/>
        <v>0</v>
      </c>
    </row>
    <row r="83" spans="1:26" s="11" customFormat="1" ht="15.75" thickBot="1" x14ac:dyDescent="0.3">
      <c r="A83" s="9" t="s">
        <v>36</v>
      </c>
      <c r="B83" s="20" t="s">
        <v>1</v>
      </c>
      <c r="C83" s="20">
        <f t="shared" si="37"/>
        <v>0.14285714285714277</v>
      </c>
      <c r="D83" s="20">
        <f t="shared" si="48"/>
        <v>0.10256410256410255</v>
      </c>
      <c r="E83" s="20">
        <f t="shared" si="49"/>
        <v>0.19230769230769221</v>
      </c>
      <c r="F83" s="20">
        <f t="shared" si="50"/>
        <v>0.17535545023696686</v>
      </c>
      <c r="G83" s="20">
        <f t="shared" si="51"/>
        <v>0.19587628865979376</v>
      </c>
      <c r="H83" s="20">
        <f t="shared" si="52"/>
        <v>0.45348837209302356</v>
      </c>
      <c r="I83" s="20">
        <f t="shared" si="38"/>
        <v>0.3365384615384614</v>
      </c>
      <c r="J83" s="20">
        <f t="shared" si="39"/>
        <v>0.30841121495327095</v>
      </c>
      <c r="K83" s="20">
        <f t="shared" si="40"/>
        <v>0</v>
      </c>
      <c r="L83" s="20">
        <f t="shared" si="41"/>
        <v>0.13656387665198236</v>
      </c>
      <c r="M83" s="53">
        <f t="shared" si="53"/>
        <v>0.24191798654805813</v>
      </c>
      <c r="N83" s="20">
        <f t="shared" si="54"/>
        <v>0.21663778162911615</v>
      </c>
      <c r="O83" s="20">
        <f t="shared" si="55"/>
        <v>0.26428571428571423</v>
      </c>
      <c r="P83" s="20">
        <f t="shared" si="42"/>
        <v>0.19565217391304371</v>
      </c>
      <c r="Q83" s="20">
        <f t="shared" si="56"/>
        <v>0</v>
      </c>
      <c r="R83" s="20">
        <f t="shared" si="57"/>
        <v>0</v>
      </c>
      <c r="S83" s="20">
        <f t="shared" si="58"/>
        <v>0</v>
      </c>
      <c r="T83" s="20">
        <f t="shared" si="59"/>
        <v>0</v>
      </c>
      <c r="U83" s="20">
        <f t="shared" si="60"/>
        <v>0</v>
      </c>
      <c r="V83" s="20">
        <f t="shared" si="61"/>
        <v>0</v>
      </c>
      <c r="W83" s="20">
        <f t="shared" si="61"/>
        <v>0</v>
      </c>
      <c r="X83" s="20">
        <f t="shared" si="61"/>
        <v>0</v>
      </c>
      <c r="Y83" s="20">
        <f t="shared" si="61"/>
        <v>0</v>
      </c>
      <c r="Z83" s="20">
        <f t="shared" si="61"/>
        <v>0</v>
      </c>
    </row>
    <row r="84" spans="1:26" s="11" customFormat="1" ht="15.75" thickBot="1" x14ac:dyDescent="0.3">
      <c r="A84" s="9" t="s">
        <v>37</v>
      </c>
      <c r="B84" s="20" t="s">
        <v>1</v>
      </c>
      <c r="C84" s="20">
        <f t="shared" si="37"/>
        <v>0.34523809523809501</v>
      </c>
      <c r="D84" s="20">
        <f t="shared" si="48"/>
        <v>1.632478632478632</v>
      </c>
      <c r="E84" s="20">
        <f t="shared" si="49"/>
        <v>0.55769230769230738</v>
      </c>
      <c r="F84" s="20">
        <f t="shared" si="50"/>
        <v>0.96208530805687242</v>
      </c>
      <c r="G84" s="20">
        <f t="shared" si="51"/>
        <v>0.81443298969072142</v>
      </c>
      <c r="H84" s="20">
        <f t="shared" si="52"/>
        <v>1.4186046511627917</v>
      </c>
      <c r="I84" s="20">
        <f t="shared" si="38"/>
        <v>1.2596153846153841</v>
      </c>
      <c r="J84" s="20">
        <f t="shared" si="39"/>
        <v>0.82242990654205583</v>
      </c>
      <c r="K84" s="20">
        <f t="shared" si="40"/>
        <v>0</v>
      </c>
      <c r="L84" s="20">
        <f t="shared" si="41"/>
        <v>0.3656387665198238</v>
      </c>
      <c r="M84" s="53">
        <f t="shared" si="53"/>
        <v>0.97092644825341712</v>
      </c>
      <c r="N84" s="20">
        <f t="shared" si="54"/>
        <v>0.82972270363951484</v>
      </c>
      <c r="O84" s="20">
        <f t="shared" si="55"/>
        <v>0.85714285714285721</v>
      </c>
      <c r="P84" s="20">
        <f t="shared" si="42"/>
        <v>0.43478260869565272</v>
      </c>
      <c r="Q84" s="20">
        <f t="shared" si="56"/>
        <v>0</v>
      </c>
      <c r="R84" s="20">
        <f t="shared" si="57"/>
        <v>0</v>
      </c>
      <c r="S84" s="20">
        <f t="shared" si="58"/>
        <v>0</v>
      </c>
      <c r="T84" s="20">
        <f t="shared" si="59"/>
        <v>0</v>
      </c>
      <c r="U84" s="20">
        <f t="shared" si="60"/>
        <v>0</v>
      </c>
      <c r="V84" s="20">
        <f t="shared" si="61"/>
        <v>0</v>
      </c>
      <c r="W84" s="20">
        <f t="shared" si="61"/>
        <v>0</v>
      </c>
      <c r="X84" s="20">
        <f t="shared" si="61"/>
        <v>0</v>
      </c>
      <c r="Y84" s="20">
        <f t="shared" si="61"/>
        <v>0</v>
      </c>
      <c r="Z84" s="20">
        <f t="shared" si="61"/>
        <v>0</v>
      </c>
    </row>
    <row r="85" spans="1:26" s="11" customFormat="1" ht="15.75" thickBot="1" x14ac:dyDescent="0.3">
      <c r="A85" s="9" t="s">
        <v>38</v>
      </c>
      <c r="B85" s="20" t="s">
        <v>1</v>
      </c>
      <c r="C85" s="20">
        <f t="shared" si="37"/>
        <v>0.36904761904761879</v>
      </c>
      <c r="D85" s="20">
        <f t="shared" si="48"/>
        <v>0.658119658119658</v>
      </c>
      <c r="E85" s="20">
        <f t="shared" si="49"/>
        <v>0.84615384615384559</v>
      </c>
      <c r="F85" s="20">
        <f t="shared" si="50"/>
        <v>0.9241706161137444</v>
      </c>
      <c r="G85" s="20">
        <f t="shared" si="51"/>
        <v>0.68041237113402042</v>
      </c>
      <c r="H85" s="20">
        <f t="shared" si="52"/>
        <v>1.7093023255813962</v>
      </c>
      <c r="I85" s="20">
        <f t="shared" si="38"/>
        <v>1.6826923076923066</v>
      </c>
      <c r="J85" s="20">
        <f t="shared" si="39"/>
        <v>0.73831775700934565</v>
      </c>
      <c r="K85" s="20">
        <f t="shared" si="40"/>
        <v>0</v>
      </c>
      <c r="L85" s="20">
        <f t="shared" si="41"/>
        <v>0.24229074889867841</v>
      </c>
      <c r="M85" s="53">
        <f t="shared" si="53"/>
        <v>1.1716207420264699</v>
      </c>
      <c r="N85" s="20">
        <f t="shared" si="54"/>
        <v>0.95537261698440212</v>
      </c>
      <c r="O85" s="20">
        <f t="shared" si="55"/>
        <v>0.94285714285714284</v>
      </c>
      <c r="P85" s="20">
        <f t="shared" si="42"/>
        <v>0.45652173913043537</v>
      </c>
      <c r="Q85" s="20">
        <f t="shared" si="56"/>
        <v>0</v>
      </c>
      <c r="R85" s="20">
        <f t="shared" si="57"/>
        <v>0</v>
      </c>
      <c r="S85" s="20">
        <f t="shared" si="58"/>
        <v>0</v>
      </c>
      <c r="T85" s="20">
        <f t="shared" si="59"/>
        <v>0</v>
      </c>
      <c r="U85" s="20">
        <f t="shared" si="60"/>
        <v>0</v>
      </c>
      <c r="V85" s="20">
        <f t="shared" si="61"/>
        <v>0</v>
      </c>
      <c r="W85" s="20">
        <f t="shared" si="61"/>
        <v>0</v>
      </c>
      <c r="X85" s="20">
        <f t="shared" si="61"/>
        <v>0</v>
      </c>
      <c r="Y85" s="20">
        <f t="shared" si="61"/>
        <v>0</v>
      </c>
      <c r="Z85" s="20">
        <f t="shared" si="61"/>
        <v>0</v>
      </c>
    </row>
    <row r="86" spans="1:26" s="11" customFormat="1" ht="15.75" thickBot="1" x14ac:dyDescent="0.3">
      <c r="A86" s="9" t="s">
        <v>39</v>
      </c>
      <c r="B86" s="20" t="s">
        <v>1</v>
      </c>
      <c r="C86" s="20">
        <f t="shared" si="37"/>
        <v>0.54761904761904723</v>
      </c>
      <c r="D86" s="20">
        <f t="shared" si="48"/>
        <v>0.87179487179487158</v>
      </c>
      <c r="E86" s="20">
        <f t="shared" si="49"/>
        <v>1.3653846153846145</v>
      </c>
      <c r="F86" s="20">
        <f t="shared" si="50"/>
        <v>1.5308056872037921</v>
      </c>
      <c r="G86" s="20">
        <f t="shared" si="51"/>
        <v>1.1546391752577316</v>
      </c>
      <c r="H86" s="20">
        <f t="shared" si="52"/>
        <v>2.5930232558139554</v>
      </c>
      <c r="I86" s="20">
        <f t="shared" si="38"/>
        <v>1.9711538461538451</v>
      </c>
      <c r="J86" s="20">
        <f t="shared" si="39"/>
        <v>1.2056074766355138</v>
      </c>
      <c r="K86" s="20">
        <f t="shared" si="40"/>
        <v>0</v>
      </c>
      <c r="L86" s="20">
        <f t="shared" si="41"/>
        <v>0.40528634361233479</v>
      </c>
      <c r="M86" s="53">
        <f t="shared" si="53"/>
        <v>1.9635495769147318</v>
      </c>
      <c r="N86" s="20">
        <f t="shared" si="54"/>
        <v>1.5814558058925479</v>
      </c>
      <c r="O86" s="20">
        <f t="shared" si="55"/>
        <v>1.0857142857142856</v>
      </c>
      <c r="P86" s="20">
        <f t="shared" si="42"/>
        <v>0.69565217391304435</v>
      </c>
      <c r="Q86" s="20">
        <f t="shared" si="56"/>
        <v>0</v>
      </c>
      <c r="R86" s="20">
        <f t="shared" si="57"/>
        <v>0</v>
      </c>
      <c r="S86" s="20">
        <f t="shared" si="58"/>
        <v>0</v>
      </c>
      <c r="T86" s="20">
        <f t="shared" si="59"/>
        <v>0</v>
      </c>
      <c r="U86" s="20">
        <f t="shared" si="60"/>
        <v>0</v>
      </c>
      <c r="V86" s="20">
        <f t="shared" si="61"/>
        <v>0</v>
      </c>
      <c r="W86" s="20">
        <f t="shared" si="61"/>
        <v>0</v>
      </c>
      <c r="X86" s="20">
        <f t="shared" si="61"/>
        <v>0</v>
      </c>
      <c r="Y86" s="20">
        <f t="shared" si="61"/>
        <v>0</v>
      </c>
      <c r="Z86" s="20">
        <f t="shared" si="61"/>
        <v>0</v>
      </c>
    </row>
    <row r="87" spans="1:26" s="11" customFormat="1" ht="15.75" thickBot="1" x14ac:dyDescent="0.3">
      <c r="A87" s="9" t="s">
        <v>40</v>
      </c>
      <c r="B87" s="20" t="s">
        <v>1</v>
      </c>
      <c r="C87" s="20">
        <f t="shared" si="37"/>
        <v>0.64285714285714246</v>
      </c>
      <c r="D87" s="20">
        <f t="shared" si="48"/>
        <v>0.86324786324786307</v>
      </c>
      <c r="E87" s="20">
        <f t="shared" si="49"/>
        <v>1.2884615384615379</v>
      </c>
      <c r="F87" s="20">
        <f t="shared" si="50"/>
        <v>1.502369668246446</v>
      </c>
      <c r="G87" s="20">
        <f t="shared" si="51"/>
        <v>0.90721649484536049</v>
      </c>
      <c r="H87" s="20">
        <f t="shared" si="52"/>
        <v>2.0232558139534893</v>
      </c>
      <c r="I87" s="20">
        <f t="shared" si="38"/>
        <v>1.6826923076923066</v>
      </c>
      <c r="J87" s="20">
        <f t="shared" si="39"/>
        <v>1.2616822429906538</v>
      </c>
      <c r="K87" s="20">
        <f t="shared" si="40"/>
        <v>0</v>
      </c>
      <c r="L87" s="20">
        <f t="shared" si="41"/>
        <v>0.29074889867841408</v>
      </c>
      <c r="M87" s="53">
        <f t="shared" si="53"/>
        <v>1.8876111954870902</v>
      </c>
      <c r="N87" s="20">
        <f t="shared" si="54"/>
        <v>1.4948006932409013</v>
      </c>
      <c r="O87" s="20">
        <f t="shared" si="55"/>
        <v>1.0999999999999999</v>
      </c>
      <c r="P87" s="20">
        <f t="shared" si="42"/>
        <v>0.58695652173913115</v>
      </c>
      <c r="Q87" s="20">
        <f t="shared" si="56"/>
        <v>0</v>
      </c>
      <c r="R87" s="20">
        <f t="shared" si="57"/>
        <v>0</v>
      </c>
      <c r="S87" s="20">
        <f t="shared" si="58"/>
        <v>0</v>
      </c>
      <c r="T87" s="20">
        <f t="shared" si="59"/>
        <v>0</v>
      </c>
      <c r="U87" s="20">
        <f t="shared" si="60"/>
        <v>0</v>
      </c>
      <c r="V87" s="20">
        <f t="shared" si="61"/>
        <v>0</v>
      </c>
      <c r="W87" s="20">
        <f t="shared" si="61"/>
        <v>0</v>
      </c>
      <c r="X87" s="20">
        <f t="shared" si="61"/>
        <v>0</v>
      </c>
      <c r="Y87" s="20">
        <f t="shared" si="61"/>
        <v>0</v>
      </c>
      <c r="Z87" s="20">
        <f t="shared" si="61"/>
        <v>0</v>
      </c>
    </row>
    <row r="88" spans="1:26" s="11" customFormat="1" ht="15.75" thickBot="1" x14ac:dyDescent="0.3">
      <c r="A88" s="9" t="s">
        <v>41</v>
      </c>
      <c r="B88" s="20" t="s">
        <v>1</v>
      </c>
      <c r="C88" s="20">
        <f t="shared" si="37"/>
        <v>0.13095238095238085</v>
      </c>
      <c r="D88" s="20">
        <f t="shared" si="48"/>
        <v>0.17094017094017089</v>
      </c>
      <c r="E88" s="20">
        <f t="shared" si="49"/>
        <v>0.34615384615384592</v>
      </c>
      <c r="F88" s="20">
        <f t="shared" si="50"/>
        <v>0.38862559241706174</v>
      </c>
      <c r="G88" s="20">
        <f t="shared" si="51"/>
        <v>0.22680412371134012</v>
      </c>
      <c r="H88" s="20">
        <f t="shared" si="52"/>
        <v>0.61627906976744218</v>
      </c>
      <c r="I88" s="20">
        <f t="shared" si="38"/>
        <v>0.27884615384615369</v>
      </c>
      <c r="J88" s="20">
        <f t="shared" si="39"/>
        <v>0.35514018691588772</v>
      </c>
      <c r="K88" s="20">
        <f t="shared" si="40"/>
        <v>0</v>
      </c>
      <c r="L88" s="20">
        <f t="shared" si="41"/>
        <v>0.1277533039647577</v>
      </c>
      <c r="M88" s="53">
        <f t="shared" si="53"/>
        <v>0.22998481232371445</v>
      </c>
      <c r="N88" s="20">
        <f t="shared" si="54"/>
        <v>0.29246100519930679</v>
      </c>
      <c r="O88" s="20">
        <f t="shared" si="55"/>
        <v>0.22857142857142859</v>
      </c>
      <c r="P88" s="20">
        <f t="shared" si="42"/>
        <v>0.10869565217391318</v>
      </c>
      <c r="Q88" s="20">
        <f t="shared" si="56"/>
        <v>0</v>
      </c>
      <c r="R88" s="20">
        <f t="shared" si="57"/>
        <v>0</v>
      </c>
      <c r="S88" s="20">
        <f t="shared" si="58"/>
        <v>0</v>
      </c>
      <c r="T88" s="20">
        <f t="shared" si="59"/>
        <v>0</v>
      </c>
      <c r="U88" s="20">
        <f t="shared" si="60"/>
        <v>0</v>
      </c>
      <c r="V88" s="20">
        <f t="shared" si="61"/>
        <v>0</v>
      </c>
      <c r="W88" s="20">
        <f t="shared" si="61"/>
        <v>0</v>
      </c>
      <c r="X88" s="20">
        <f t="shared" si="61"/>
        <v>0</v>
      </c>
      <c r="Y88" s="20">
        <f t="shared" si="61"/>
        <v>0</v>
      </c>
      <c r="Z88" s="20">
        <f t="shared" si="61"/>
        <v>0</v>
      </c>
    </row>
    <row r="89" spans="1:26" s="11" customFormat="1" ht="15.75" thickBot="1" x14ac:dyDescent="0.3">
      <c r="A89" s="9" t="s">
        <v>42</v>
      </c>
      <c r="B89" s="20" t="s">
        <v>1</v>
      </c>
      <c r="C89" s="20">
        <f t="shared" si="37"/>
        <v>3.5714285714285691E-2</v>
      </c>
      <c r="D89" s="20">
        <f t="shared" si="48"/>
        <v>0.70940170940170932</v>
      </c>
      <c r="E89" s="20">
        <f t="shared" si="49"/>
        <v>0.23076923076923067</v>
      </c>
      <c r="F89" s="20">
        <f t="shared" si="50"/>
        <v>0.15165876777251189</v>
      </c>
      <c r="G89" s="20">
        <f t="shared" si="51"/>
        <v>0.18556701030927827</v>
      </c>
      <c r="H89" s="20">
        <f t="shared" si="52"/>
        <v>0.40697674418604685</v>
      </c>
      <c r="I89" s="20">
        <f t="shared" si="38"/>
        <v>0.36538461538461514</v>
      </c>
      <c r="J89" s="20">
        <f t="shared" si="39"/>
        <v>0.26168224299065412</v>
      </c>
      <c r="K89" s="20">
        <f t="shared" si="40"/>
        <v>0</v>
      </c>
      <c r="L89" s="20">
        <f t="shared" si="41"/>
        <v>9.6916299559471356E-2</v>
      </c>
      <c r="M89" s="53">
        <f t="shared" si="53"/>
        <v>0.3547407246691256</v>
      </c>
      <c r="N89" s="20">
        <f t="shared" si="54"/>
        <v>0.30220970537261704</v>
      </c>
      <c r="O89" s="20">
        <f t="shared" si="55"/>
        <v>0.15714285714285714</v>
      </c>
      <c r="P89" s="20">
        <f t="shared" si="42"/>
        <v>8.6956521739130543E-2</v>
      </c>
      <c r="Q89" s="20">
        <f t="shared" si="56"/>
        <v>0</v>
      </c>
      <c r="R89" s="20">
        <f t="shared" si="57"/>
        <v>0</v>
      </c>
      <c r="S89" s="20">
        <f t="shared" si="58"/>
        <v>0</v>
      </c>
      <c r="T89" s="20">
        <f t="shared" si="59"/>
        <v>0</v>
      </c>
      <c r="U89" s="20">
        <f t="shared" si="60"/>
        <v>0</v>
      </c>
      <c r="V89" s="20">
        <f t="shared" si="61"/>
        <v>0</v>
      </c>
      <c r="W89" s="20">
        <f t="shared" si="61"/>
        <v>0</v>
      </c>
      <c r="X89" s="20">
        <f t="shared" si="61"/>
        <v>0</v>
      </c>
      <c r="Y89" s="20">
        <f t="shared" si="61"/>
        <v>0</v>
      </c>
      <c r="Z89" s="20">
        <f t="shared" si="61"/>
        <v>0</v>
      </c>
    </row>
    <row r="90" spans="1:26" s="11" customFormat="1" ht="15.75" thickBot="1" x14ac:dyDescent="0.3">
      <c r="A90" s="9" t="s">
        <v>43</v>
      </c>
      <c r="B90" s="20" t="s">
        <v>1</v>
      </c>
      <c r="C90" s="20">
        <f t="shared" si="37"/>
        <v>0.38095238095238071</v>
      </c>
      <c r="D90" s="20">
        <f t="shared" si="48"/>
        <v>0.52136752136752118</v>
      </c>
      <c r="E90" s="20">
        <f t="shared" si="49"/>
        <v>0.82692307692307643</v>
      </c>
      <c r="F90" s="20">
        <f t="shared" si="50"/>
        <v>0.94786729857819929</v>
      </c>
      <c r="G90" s="20">
        <f t="shared" si="51"/>
        <v>0.69072164948453585</v>
      </c>
      <c r="H90" s="20">
        <f t="shared" si="52"/>
        <v>1.5000000000000009</v>
      </c>
      <c r="I90" s="20">
        <f t="shared" si="38"/>
        <v>1.4423076923076916</v>
      </c>
      <c r="J90" s="20">
        <f t="shared" si="39"/>
        <v>1.0934579439252334</v>
      </c>
      <c r="K90" s="20">
        <f t="shared" si="40"/>
        <v>0</v>
      </c>
      <c r="L90" s="20">
        <f t="shared" si="41"/>
        <v>0.39207048458149774</v>
      </c>
      <c r="M90" s="53">
        <f t="shared" si="53"/>
        <v>1.3343458450857018</v>
      </c>
      <c r="N90" s="20">
        <f t="shared" si="54"/>
        <v>1.1915077989601388</v>
      </c>
      <c r="O90" s="20">
        <f t="shared" si="55"/>
        <v>0.70000000000000007</v>
      </c>
      <c r="P90" s="20">
        <f t="shared" si="42"/>
        <v>0.43478260869565272</v>
      </c>
      <c r="Q90" s="20">
        <f t="shared" si="56"/>
        <v>0</v>
      </c>
      <c r="R90" s="20">
        <f t="shared" si="57"/>
        <v>0</v>
      </c>
      <c r="S90" s="20">
        <f t="shared" si="58"/>
        <v>0</v>
      </c>
      <c r="T90" s="20">
        <f t="shared" si="59"/>
        <v>0</v>
      </c>
      <c r="U90" s="20">
        <f t="shared" si="60"/>
        <v>0</v>
      </c>
      <c r="V90" s="20">
        <f t="shared" si="61"/>
        <v>0</v>
      </c>
      <c r="W90" s="20">
        <f t="shared" si="61"/>
        <v>0</v>
      </c>
      <c r="X90" s="20">
        <f t="shared" si="61"/>
        <v>0</v>
      </c>
      <c r="Y90" s="20">
        <f t="shared" si="61"/>
        <v>0</v>
      </c>
      <c r="Z90" s="20">
        <f t="shared" si="61"/>
        <v>0</v>
      </c>
    </row>
    <row r="91" spans="1:26" s="11" customFormat="1" ht="15.75" thickBot="1" x14ac:dyDescent="0.3">
      <c r="A91" s="9" t="s">
        <v>44</v>
      </c>
      <c r="B91" s="20" t="s">
        <v>1</v>
      </c>
      <c r="C91" s="20">
        <f t="shared" si="37"/>
        <v>0.49999999999999967</v>
      </c>
      <c r="D91" s="20">
        <f t="shared" si="48"/>
        <v>0.36752136752136744</v>
      </c>
      <c r="E91" s="20">
        <f t="shared" si="49"/>
        <v>0.61538461538461509</v>
      </c>
      <c r="F91" s="20">
        <f t="shared" si="50"/>
        <v>0.5402843601895736</v>
      </c>
      <c r="G91" s="20">
        <f t="shared" si="51"/>
        <v>0.43298969072164933</v>
      </c>
      <c r="H91" s="20">
        <f t="shared" si="52"/>
        <v>1.2558139534883728</v>
      </c>
      <c r="I91" s="20">
        <f t="shared" si="38"/>
        <v>0.99038461538461486</v>
      </c>
      <c r="J91" s="20">
        <f t="shared" si="39"/>
        <v>0.46728971962616811</v>
      </c>
      <c r="K91" s="20">
        <f t="shared" si="40"/>
        <v>0</v>
      </c>
      <c r="L91" s="20">
        <f t="shared" si="41"/>
        <v>0.14977973568281935</v>
      </c>
      <c r="M91" s="53">
        <f t="shared" si="53"/>
        <v>0.72358429160338467</v>
      </c>
      <c r="N91" s="20">
        <f t="shared" si="54"/>
        <v>0.55459272097053725</v>
      </c>
      <c r="O91" s="20">
        <f>(O44/(100-$O$51))*100</f>
        <v>1.107142857142857</v>
      </c>
      <c r="P91" s="20">
        <f t="shared" si="42"/>
        <v>0.19565217391304371</v>
      </c>
      <c r="Q91" s="20">
        <f t="shared" si="56"/>
        <v>0</v>
      </c>
      <c r="R91" s="20">
        <f t="shared" si="57"/>
        <v>0</v>
      </c>
      <c r="S91" s="20">
        <f t="shared" si="58"/>
        <v>0</v>
      </c>
      <c r="T91" s="20">
        <f t="shared" si="59"/>
        <v>0</v>
      </c>
      <c r="U91" s="20">
        <f t="shared" si="60"/>
        <v>0</v>
      </c>
      <c r="V91" s="20">
        <f t="shared" si="61"/>
        <v>0</v>
      </c>
      <c r="W91" s="20">
        <f t="shared" si="61"/>
        <v>0</v>
      </c>
      <c r="X91" s="20">
        <f t="shared" si="61"/>
        <v>0</v>
      </c>
      <c r="Y91" s="20">
        <f t="shared" si="61"/>
        <v>0</v>
      </c>
      <c r="Z91" s="20">
        <f t="shared" si="61"/>
        <v>0</v>
      </c>
    </row>
    <row r="92" spans="1:26" s="11" customFormat="1" ht="15.75" thickBot="1" x14ac:dyDescent="0.3">
      <c r="A92" s="9" t="s">
        <v>45</v>
      </c>
      <c r="B92" s="20" t="s">
        <v>1</v>
      </c>
      <c r="C92" s="20">
        <f t="shared" si="37"/>
        <v>0.41666666666666641</v>
      </c>
      <c r="D92" s="20">
        <f t="shared" si="48"/>
        <v>0.58974358974358965</v>
      </c>
      <c r="E92" s="20">
        <f t="shared" si="49"/>
        <v>1.0384615384615379</v>
      </c>
      <c r="F92" s="20">
        <f t="shared" si="50"/>
        <v>1.1137440758293842</v>
      </c>
      <c r="G92" s="20">
        <f t="shared" si="51"/>
        <v>0.92783505154639145</v>
      </c>
      <c r="H92" s="20">
        <f t="shared" si="52"/>
        <v>1.8720930232558153</v>
      </c>
      <c r="I92" s="20">
        <f t="shared" si="38"/>
        <v>1.5288461538461531</v>
      </c>
      <c r="J92" s="20">
        <f t="shared" si="39"/>
        <v>1.1682242990654201</v>
      </c>
      <c r="K92" s="20">
        <f t="shared" si="40"/>
        <v>0</v>
      </c>
      <c r="L92" s="20">
        <f t="shared" si="41"/>
        <v>0.37885462555066068</v>
      </c>
      <c r="M92" s="53">
        <f t="shared" si="53"/>
        <v>1.3451941852896505</v>
      </c>
      <c r="N92" s="20">
        <f t="shared" si="54"/>
        <v>0.93695840554592724</v>
      </c>
      <c r="O92" s="20">
        <f>(O45/(100-$O$51))*100</f>
        <v>1.4500000000000002</v>
      </c>
      <c r="P92" s="20">
        <f t="shared" si="42"/>
        <v>0.58695652173913115</v>
      </c>
      <c r="Q92" s="20">
        <f t="shared" si="56"/>
        <v>0</v>
      </c>
      <c r="R92" s="20">
        <f t="shared" si="57"/>
        <v>0</v>
      </c>
      <c r="S92" s="20">
        <f t="shared" si="58"/>
        <v>0</v>
      </c>
      <c r="T92" s="20">
        <f t="shared" si="59"/>
        <v>0</v>
      </c>
      <c r="U92" s="20">
        <f t="shared" si="60"/>
        <v>0</v>
      </c>
      <c r="V92" s="20">
        <f t="shared" ref="V92:Z93" si="62">(V44/(100-V$51))*100</f>
        <v>0</v>
      </c>
      <c r="W92" s="20">
        <f t="shared" si="62"/>
        <v>0</v>
      </c>
      <c r="X92" s="20">
        <f t="shared" si="62"/>
        <v>0</v>
      </c>
      <c r="Y92" s="20">
        <f t="shared" si="62"/>
        <v>0</v>
      </c>
      <c r="Z92" s="20">
        <f t="shared" si="62"/>
        <v>0</v>
      </c>
    </row>
    <row r="93" spans="1:26" s="11" customFormat="1" ht="15.75" thickBot="1" x14ac:dyDescent="0.3">
      <c r="A93" s="9" t="s">
        <v>46</v>
      </c>
      <c r="B93" s="20" t="s">
        <v>1</v>
      </c>
      <c r="C93" s="20">
        <f t="shared" si="37"/>
        <v>0.64285714285714246</v>
      </c>
      <c r="D93" s="20">
        <f t="shared" si="48"/>
        <v>0.77777777777777757</v>
      </c>
      <c r="E93" s="20">
        <f t="shared" si="49"/>
        <v>0.98076923076923017</v>
      </c>
      <c r="F93" s="20">
        <f t="shared" si="50"/>
        <v>2.0284360189573465</v>
      </c>
      <c r="G93" s="20">
        <f t="shared" si="51"/>
        <v>0.75257731958762863</v>
      </c>
      <c r="H93" s="20">
        <f t="shared" si="52"/>
        <v>1.8837209302325595</v>
      </c>
      <c r="I93" s="20">
        <f t="shared" si="38"/>
        <v>1.5673076923076914</v>
      </c>
      <c r="J93" s="20">
        <f t="shared" si="39"/>
        <v>1.7850467289719623</v>
      </c>
      <c r="K93" s="20">
        <f t="shared" si="40"/>
        <v>0</v>
      </c>
      <c r="L93" s="20">
        <f t="shared" si="41"/>
        <v>0.24229074889867841</v>
      </c>
      <c r="M93" s="53">
        <f t="shared" si="53"/>
        <v>2.0937296593621175</v>
      </c>
      <c r="N93" s="20">
        <f t="shared" si="54"/>
        <v>2.1013864818024262</v>
      </c>
      <c r="O93" s="20">
        <f t="shared" si="54"/>
        <v>0.21988734835355289</v>
      </c>
      <c r="P93" s="20">
        <f t="shared" si="42"/>
        <v>0.43478260869565272</v>
      </c>
      <c r="Q93" s="20">
        <f t="shared" si="56"/>
        <v>0</v>
      </c>
      <c r="R93" s="20">
        <f t="shared" si="57"/>
        <v>0</v>
      </c>
      <c r="S93" s="20">
        <f t="shared" si="58"/>
        <v>0</v>
      </c>
      <c r="T93" s="20">
        <f t="shared" si="59"/>
        <v>0</v>
      </c>
      <c r="U93" s="20">
        <f t="shared" si="60"/>
        <v>0</v>
      </c>
      <c r="V93" s="20">
        <f t="shared" si="62"/>
        <v>0</v>
      </c>
      <c r="W93" s="20">
        <f t="shared" si="62"/>
        <v>0</v>
      </c>
      <c r="X93" s="20">
        <f t="shared" si="62"/>
        <v>0</v>
      </c>
      <c r="Y93" s="20">
        <f t="shared" si="62"/>
        <v>0</v>
      </c>
      <c r="Z93" s="20">
        <f t="shared" si="6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2616-7B18-4EA4-82A9-43984D35F573}">
  <dimension ref="A1:AF94"/>
  <sheetViews>
    <sheetView topLeftCell="A33" workbookViewId="0">
      <selection activeCell="A50" sqref="A50:XFD93"/>
    </sheetView>
  </sheetViews>
  <sheetFormatPr defaultRowHeight="15" x14ac:dyDescent="0.25"/>
  <cols>
    <col min="1" max="1" width="23.7109375" customWidth="1"/>
    <col min="2" max="2" width="16.5703125" style="3" customWidth="1"/>
    <col min="3" max="4" width="17.28515625" style="3" customWidth="1"/>
    <col min="5" max="6" width="13.85546875" style="17" customWidth="1"/>
    <col min="7" max="7" width="22.7109375" style="17" customWidth="1"/>
    <col min="8" max="8" width="16.5703125" style="17" customWidth="1"/>
    <col min="9" max="9" width="12" style="17" customWidth="1"/>
    <col min="10" max="10" width="15.5703125" style="17" customWidth="1"/>
    <col min="11" max="11" width="15.42578125" style="17" customWidth="1"/>
    <col min="12" max="13" width="12.7109375" style="17" customWidth="1"/>
    <col min="14" max="14" width="17.7109375" style="17" customWidth="1"/>
    <col min="15" max="15" width="17.85546875" style="17" customWidth="1"/>
    <col min="16" max="16" width="14.28515625" style="17" customWidth="1"/>
    <col min="17" max="17" width="16.140625" style="17" customWidth="1"/>
    <col min="18" max="18" width="16.140625" style="3" customWidth="1"/>
    <col min="19" max="19" width="20.7109375" customWidth="1"/>
    <col min="20" max="20" width="17.5703125" customWidth="1"/>
    <col min="21" max="21" width="23.85546875" style="3" customWidth="1"/>
    <col min="22" max="22" width="19.42578125" customWidth="1"/>
    <col min="23" max="23" width="18.7109375" style="3" customWidth="1"/>
    <col min="24" max="24" width="22.5703125" style="3" customWidth="1"/>
    <col min="25" max="25" width="17.85546875" customWidth="1"/>
    <col min="26" max="26" width="18" customWidth="1"/>
    <col min="27" max="27" width="22.5703125" customWidth="1"/>
  </cols>
  <sheetData>
    <row r="1" spans="1:32" ht="15.75" thickBot="1" x14ac:dyDescent="0.3">
      <c r="C1" s="3" t="s">
        <v>51</v>
      </c>
      <c r="D1" s="3" t="s">
        <v>52</v>
      </c>
      <c r="E1" s="3" t="s">
        <v>53</v>
      </c>
      <c r="F1" s="31" t="s">
        <v>99</v>
      </c>
      <c r="G1" s="31" t="s">
        <v>101</v>
      </c>
      <c r="H1" s="31" t="s">
        <v>102</v>
      </c>
      <c r="I1" s="17" t="s">
        <v>103</v>
      </c>
      <c r="J1" s="17" t="s">
        <v>104</v>
      </c>
      <c r="K1" s="31" t="s">
        <v>160</v>
      </c>
      <c r="L1" s="31" t="s">
        <v>162</v>
      </c>
      <c r="M1" s="31" t="s">
        <v>164</v>
      </c>
      <c r="N1" s="31" t="s">
        <v>166</v>
      </c>
      <c r="O1" s="31"/>
      <c r="P1" s="31"/>
      <c r="S1" s="3"/>
      <c r="T1" s="3"/>
      <c r="V1" s="3"/>
      <c r="Z1" s="3"/>
      <c r="AA1" s="3"/>
    </row>
    <row r="2" spans="1:32" ht="15.75" thickBot="1" x14ac:dyDescent="0.3">
      <c r="A2" s="1" t="s">
        <v>0</v>
      </c>
      <c r="B2" s="22"/>
      <c r="C2" s="17">
        <v>0</v>
      </c>
      <c r="D2" s="18">
        <v>0</v>
      </c>
      <c r="E2" s="17">
        <v>0</v>
      </c>
      <c r="F2" s="18">
        <v>0</v>
      </c>
      <c r="G2" s="18">
        <v>0</v>
      </c>
      <c r="H2" s="18">
        <v>0</v>
      </c>
      <c r="I2" s="18">
        <v>44.9</v>
      </c>
      <c r="J2" s="18">
        <v>52.3</v>
      </c>
      <c r="K2" s="18">
        <v>0</v>
      </c>
      <c r="L2" s="18">
        <v>0</v>
      </c>
      <c r="M2" s="18">
        <v>0</v>
      </c>
      <c r="N2" s="18">
        <v>0</v>
      </c>
      <c r="O2" s="18"/>
      <c r="P2" s="18"/>
      <c r="Q2" s="4"/>
      <c r="R2" s="4"/>
      <c r="S2" s="5"/>
      <c r="T2" s="4"/>
      <c r="U2" s="4"/>
      <c r="V2" s="4"/>
      <c r="W2" s="4"/>
      <c r="X2" s="4"/>
      <c r="Y2" s="4"/>
      <c r="Z2" s="4"/>
      <c r="AA2" s="4"/>
    </row>
    <row r="3" spans="1:32" ht="15.75" thickBot="1" x14ac:dyDescent="0.3">
      <c r="A3" s="2" t="s">
        <v>2</v>
      </c>
      <c r="B3" s="23"/>
      <c r="C3" s="17">
        <v>902</v>
      </c>
      <c r="D3" s="17">
        <v>902</v>
      </c>
      <c r="E3" s="17">
        <v>884</v>
      </c>
      <c r="F3" s="19">
        <v>884</v>
      </c>
      <c r="G3" s="19">
        <v>884</v>
      </c>
      <c r="H3" s="19">
        <v>884</v>
      </c>
      <c r="I3" s="19">
        <v>440</v>
      </c>
      <c r="J3" s="19">
        <v>322</v>
      </c>
      <c r="K3" s="19">
        <v>902</v>
      </c>
      <c r="L3" s="19">
        <v>884</v>
      </c>
      <c r="M3" s="19">
        <v>884</v>
      </c>
      <c r="N3" s="19">
        <v>884</v>
      </c>
      <c r="O3" s="19"/>
      <c r="P3" s="19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32" ht="15.75" thickBot="1" x14ac:dyDescent="0.3">
      <c r="A4" s="2" t="s">
        <v>4</v>
      </c>
      <c r="B4" s="23"/>
      <c r="C4" s="17">
        <v>0</v>
      </c>
      <c r="D4" s="17">
        <v>0</v>
      </c>
      <c r="E4" s="17">
        <v>0</v>
      </c>
      <c r="F4" s="19">
        <v>0</v>
      </c>
      <c r="G4" s="19">
        <v>0</v>
      </c>
      <c r="H4" s="19">
        <v>0</v>
      </c>
      <c r="I4" s="19">
        <v>9.58</v>
      </c>
      <c r="J4" s="19">
        <v>15.9</v>
      </c>
      <c r="K4" s="19">
        <v>0</v>
      </c>
      <c r="L4" s="19">
        <v>0</v>
      </c>
      <c r="M4" s="19">
        <v>0</v>
      </c>
      <c r="N4" s="19">
        <v>0</v>
      </c>
      <c r="O4" s="19"/>
      <c r="P4" s="19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32" ht="15.75" thickBot="1" x14ac:dyDescent="0.3">
      <c r="A5" s="2" t="s">
        <v>5</v>
      </c>
      <c r="B5" s="23"/>
      <c r="C5" s="17">
        <v>100</v>
      </c>
      <c r="D5" s="17">
        <v>100</v>
      </c>
      <c r="E5" s="17">
        <v>100</v>
      </c>
      <c r="F5" s="19">
        <v>100</v>
      </c>
      <c r="G5" s="19">
        <v>100</v>
      </c>
      <c r="H5" s="19">
        <v>100</v>
      </c>
      <c r="I5" s="19">
        <v>44.2</v>
      </c>
      <c r="J5" s="19">
        <v>26.5</v>
      </c>
      <c r="K5" s="19">
        <v>0</v>
      </c>
      <c r="L5" s="19">
        <v>0</v>
      </c>
      <c r="M5" s="19">
        <v>0</v>
      </c>
      <c r="N5" s="19">
        <v>0</v>
      </c>
      <c r="O5" s="19"/>
      <c r="P5" s="19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32" ht="15.75" thickBot="1" x14ac:dyDescent="0.3">
      <c r="A6" s="2" t="s">
        <v>6</v>
      </c>
      <c r="B6" s="23"/>
      <c r="C6" s="17">
        <v>0</v>
      </c>
      <c r="D6" s="17">
        <v>0</v>
      </c>
      <c r="E6" s="17">
        <v>0</v>
      </c>
      <c r="F6" s="19">
        <v>0</v>
      </c>
      <c r="G6" s="19">
        <v>0</v>
      </c>
      <c r="H6" s="19">
        <v>0</v>
      </c>
      <c r="I6" s="19">
        <v>0.49</v>
      </c>
      <c r="J6" s="19">
        <v>1.71</v>
      </c>
      <c r="K6" s="19">
        <v>0</v>
      </c>
      <c r="L6" s="19">
        <v>0</v>
      </c>
      <c r="M6" s="19">
        <v>0</v>
      </c>
      <c r="N6" s="19">
        <v>0</v>
      </c>
      <c r="O6" s="19"/>
      <c r="P6" s="19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32" ht="15.75" thickBot="1" x14ac:dyDescent="0.3">
      <c r="A7" s="2" t="s">
        <v>7</v>
      </c>
      <c r="B7" s="23"/>
      <c r="C7" s="17">
        <v>0</v>
      </c>
      <c r="D7" s="17">
        <v>0</v>
      </c>
      <c r="E7" s="17">
        <v>0</v>
      </c>
      <c r="F7" s="19">
        <v>0</v>
      </c>
      <c r="G7" s="19">
        <v>0</v>
      </c>
      <c r="H7" s="19">
        <v>0</v>
      </c>
      <c r="I7" s="19">
        <v>0.79</v>
      </c>
      <c r="J7" s="19">
        <v>3.59</v>
      </c>
      <c r="K7" s="19">
        <v>0</v>
      </c>
      <c r="L7" s="19">
        <v>0</v>
      </c>
      <c r="M7" s="19">
        <v>0</v>
      </c>
      <c r="N7" s="19">
        <v>0</v>
      </c>
      <c r="O7" s="19"/>
      <c r="P7" s="19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 thickBot="1" x14ac:dyDescent="0.3">
      <c r="A8" s="2" t="s">
        <v>8</v>
      </c>
      <c r="B8" s="23"/>
      <c r="C8" s="17">
        <v>0</v>
      </c>
      <c r="D8" s="17">
        <v>0</v>
      </c>
      <c r="E8" s="17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/>
      <c r="P8" s="19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3"/>
      <c r="AC8" s="3"/>
      <c r="AD8" s="3"/>
      <c r="AE8" s="3"/>
      <c r="AF8" s="3"/>
    </row>
    <row r="9" spans="1:32" s="11" customFormat="1" ht="15.75" thickBot="1" x14ac:dyDescent="0.3">
      <c r="A9" s="9" t="s">
        <v>68</v>
      </c>
      <c r="B9" s="24"/>
      <c r="C9" s="20">
        <f t="shared" ref="C9:E9" si="0">C7-C8</f>
        <v>0</v>
      </c>
      <c r="D9" s="20">
        <f t="shared" si="0"/>
        <v>0</v>
      </c>
      <c r="E9" s="20">
        <f t="shared" si="0"/>
        <v>0</v>
      </c>
      <c r="F9" s="20">
        <f t="shared" ref="F9:AA9" si="1">F7-F8</f>
        <v>0</v>
      </c>
      <c r="G9" s="20">
        <f t="shared" si="1"/>
        <v>0</v>
      </c>
      <c r="H9" s="20">
        <f t="shared" si="1"/>
        <v>0</v>
      </c>
      <c r="I9" s="20">
        <f t="shared" si="1"/>
        <v>0.79</v>
      </c>
      <c r="J9" s="20">
        <f t="shared" si="1"/>
        <v>3.59</v>
      </c>
      <c r="K9" s="20">
        <f t="shared" si="1"/>
        <v>0</v>
      </c>
      <c r="L9" s="20">
        <f t="shared" si="1"/>
        <v>0</v>
      </c>
      <c r="M9" s="20">
        <f t="shared" si="1"/>
        <v>0</v>
      </c>
      <c r="N9" s="20">
        <f t="shared" si="1"/>
        <v>0</v>
      </c>
      <c r="O9" s="20">
        <f t="shared" si="1"/>
        <v>0</v>
      </c>
      <c r="P9" s="20">
        <f t="shared" si="1"/>
        <v>0</v>
      </c>
      <c r="Q9" s="27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1"/>
        <v>0</v>
      </c>
      <c r="X9" s="10">
        <f t="shared" si="1"/>
        <v>0</v>
      </c>
      <c r="Y9" s="10">
        <f t="shared" si="1"/>
        <v>0</v>
      </c>
      <c r="Z9" s="10">
        <f t="shared" si="1"/>
        <v>0</v>
      </c>
      <c r="AA9" s="10">
        <f t="shared" si="1"/>
        <v>0</v>
      </c>
      <c r="AB9" s="26"/>
      <c r="AC9" s="26"/>
      <c r="AD9" s="26"/>
      <c r="AE9" s="26"/>
      <c r="AF9" s="26"/>
    </row>
    <row r="10" spans="1:32" ht="15.75" thickBot="1" x14ac:dyDescent="0.3">
      <c r="A10" s="2" t="s">
        <v>9</v>
      </c>
      <c r="B10" s="23"/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9">
        <v>6</v>
      </c>
      <c r="J10" s="19">
        <v>129</v>
      </c>
      <c r="K10" s="17">
        <v>0</v>
      </c>
      <c r="L10" s="17">
        <v>0</v>
      </c>
      <c r="M10" s="17">
        <v>0</v>
      </c>
      <c r="N10" s="17">
        <v>0</v>
      </c>
      <c r="O10" s="19"/>
      <c r="P10" s="19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32" ht="15.75" thickBot="1" x14ac:dyDescent="0.3">
      <c r="A11" s="2" t="s">
        <v>11</v>
      </c>
      <c r="B11" s="23"/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9">
        <v>0.37</v>
      </c>
      <c r="J11" s="19">
        <v>2.73</v>
      </c>
      <c r="K11" s="17">
        <v>0</v>
      </c>
      <c r="L11" s="17">
        <v>0</v>
      </c>
      <c r="M11" s="17">
        <v>0</v>
      </c>
      <c r="N11" s="17">
        <v>0</v>
      </c>
      <c r="O11" s="19"/>
      <c r="P11" s="1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32" ht="15.75" thickBot="1" x14ac:dyDescent="0.3">
      <c r="A12" s="2" t="s">
        <v>12</v>
      </c>
      <c r="B12" s="23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9">
        <v>8</v>
      </c>
      <c r="J12" s="19">
        <v>5</v>
      </c>
      <c r="K12" s="17">
        <v>0</v>
      </c>
      <c r="L12" s="17">
        <v>0</v>
      </c>
      <c r="M12" s="17">
        <v>0</v>
      </c>
      <c r="N12" s="17">
        <v>0</v>
      </c>
      <c r="O12" s="19"/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32" ht="15.75" thickBot="1" x14ac:dyDescent="0.3">
      <c r="A13" s="2" t="s">
        <v>13</v>
      </c>
      <c r="B13" s="23"/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9">
        <v>95</v>
      </c>
      <c r="J13" s="19">
        <v>390</v>
      </c>
      <c r="K13" s="17">
        <v>0</v>
      </c>
      <c r="L13" s="17">
        <v>0</v>
      </c>
      <c r="M13" s="17">
        <v>0</v>
      </c>
      <c r="N13" s="17">
        <v>0</v>
      </c>
      <c r="O13" s="19"/>
      <c r="P13" s="19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32" ht="15.75" thickBot="1" x14ac:dyDescent="0.3">
      <c r="A14" s="2" t="s">
        <v>14</v>
      </c>
      <c r="B14" s="23"/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9">
        <v>119</v>
      </c>
      <c r="J14" s="19">
        <v>109</v>
      </c>
      <c r="K14" s="17">
        <v>0</v>
      </c>
      <c r="L14" s="17">
        <v>0</v>
      </c>
      <c r="M14" s="17">
        <v>0</v>
      </c>
      <c r="N14" s="17">
        <v>0</v>
      </c>
      <c r="O14" s="19"/>
      <c r="P14" s="1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32" ht="15.75" thickBot="1" x14ac:dyDescent="0.3">
      <c r="A15" s="2" t="s">
        <v>15</v>
      </c>
      <c r="B15" s="23"/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9">
        <v>51</v>
      </c>
      <c r="J15" s="19">
        <v>48</v>
      </c>
      <c r="K15" s="17">
        <v>0</v>
      </c>
      <c r="L15" s="17">
        <v>0</v>
      </c>
      <c r="M15" s="17">
        <v>0</v>
      </c>
      <c r="N15" s="17">
        <v>0</v>
      </c>
      <c r="O15" s="19"/>
      <c r="P15" s="19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32" ht="15.75" thickBot="1" x14ac:dyDescent="0.3">
      <c r="A16" s="2" t="s">
        <v>16</v>
      </c>
      <c r="B16" s="23"/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9">
        <v>0.65</v>
      </c>
      <c r="J16" s="19">
        <v>2.2999999999999998</v>
      </c>
      <c r="K16" s="17">
        <v>0</v>
      </c>
      <c r="L16" s="17">
        <v>0</v>
      </c>
      <c r="M16" s="17">
        <v>0</v>
      </c>
      <c r="N16" s="17">
        <v>0</v>
      </c>
      <c r="O16" s="19"/>
      <c r="P16" s="19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thickBot="1" x14ac:dyDescent="0.3">
      <c r="A17" s="2" t="s">
        <v>17</v>
      </c>
      <c r="B17" s="23"/>
      <c r="C17" s="17">
        <v>0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9">
        <v>3.7999999999999999E-2</v>
      </c>
      <c r="J17" s="19">
        <v>7.6999999999999999E-2</v>
      </c>
      <c r="K17" s="17">
        <v>0</v>
      </c>
      <c r="L17" s="17">
        <v>0</v>
      </c>
      <c r="M17" s="17">
        <v>0</v>
      </c>
      <c r="N17" s="17">
        <v>0</v>
      </c>
      <c r="O17" s="19"/>
      <c r="P17" s="19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s="16" customFormat="1" ht="15.75" thickBot="1" x14ac:dyDescent="0.3">
      <c r="A18" s="12" t="s">
        <v>70</v>
      </c>
      <c r="B18" s="25"/>
      <c r="C18" s="33">
        <v>0</v>
      </c>
      <c r="D18" s="33">
        <v>0</v>
      </c>
      <c r="E18" s="33">
        <v>0</v>
      </c>
      <c r="F18" s="17">
        <v>0</v>
      </c>
      <c r="G18" s="17">
        <v>0</v>
      </c>
      <c r="H18" s="17">
        <v>0</v>
      </c>
      <c r="I18" s="19">
        <v>0</v>
      </c>
      <c r="J18" s="19">
        <v>0</v>
      </c>
      <c r="K18" s="17">
        <v>0</v>
      </c>
      <c r="L18" s="17">
        <v>0</v>
      </c>
      <c r="M18" s="17">
        <v>0</v>
      </c>
      <c r="N18" s="17">
        <v>0</v>
      </c>
      <c r="O18" s="19"/>
      <c r="P18" s="19"/>
      <c r="Q18" s="5"/>
      <c r="R18" s="5"/>
      <c r="S18" s="5"/>
      <c r="T18" s="5"/>
      <c r="U18" s="5"/>
      <c r="V18" s="13"/>
      <c r="W18" s="13"/>
      <c r="X18" s="13"/>
      <c r="Y18" s="13"/>
      <c r="Z18" s="13"/>
      <c r="AA18" s="13"/>
    </row>
    <row r="19" spans="1:27" ht="15.75" thickBot="1" x14ac:dyDescent="0.3">
      <c r="A19" s="2" t="s">
        <v>19</v>
      </c>
      <c r="B19" s="23"/>
      <c r="C19" s="17">
        <v>0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9">
        <v>10.1</v>
      </c>
      <c r="J19" s="19">
        <v>56</v>
      </c>
      <c r="K19" s="17">
        <v>0</v>
      </c>
      <c r="L19" s="17">
        <v>0</v>
      </c>
      <c r="M19" s="17">
        <v>0</v>
      </c>
      <c r="N19" s="17">
        <v>0</v>
      </c>
      <c r="O19" s="19"/>
      <c r="P19" s="19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thickBot="1" x14ac:dyDescent="0.3">
      <c r="A20" s="2" t="s">
        <v>20</v>
      </c>
      <c r="B20" s="23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9">
        <v>0.04</v>
      </c>
      <c r="J20" s="19">
        <v>0.17599999999999999</v>
      </c>
      <c r="K20" s="17">
        <v>0</v>
      </c>
      <c r="L20" s="17">
        <v>0</v>
      </c>
      <c r="M20" s="17">
        <v>0</v>
      </c>
      <c r="N20" s="17">
        <v>0</v>
      </c>
      <c r="O20" s="19"/>
      <c r="P20" s="19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thickBot="1" x14ac:dyDescent="0.3">
      <c r="A21" s="2" t="s">
        <v>21</v>
      </c>
      <c r="B21" s="23"/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9">
        <v>3.2000000000000001E-2</v>
      </c>
      <c r="J21" s="19">
        <v>0.52800000000000002</v>
      </c>
      <c r="K21" s="17">
        <v>0</v>
      </c>
      <c r="L21" s="17">
        <v>0</v>
      </c>
      <c r="M21" s="17">
        <v>0</v>
      </c>
      <c r="N21" s="17">
        <v>0</v>
      </c>
      <c r="O21" s="19"/>
      <c r="P21" s="19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thickBot="1" x14ac:dyDescent="0.3">
      <c r="A22" s="2" t="s">
        <v>22</v>
      </c>
      <c r="B22" s="23"/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9">
        <v>2.56</v>
      </c>
      <c r="J22" s="19">
        <v>2.4E-2</v>
      </c>
      <c r="K22" s="17">
        <v>0</v>
      </c>
      <c r="L22" s="17">
        <v>0</v>
      </c>
      <c r="M22" s="17">
        <v>0</v>
      </c>
      <c r="N22" s="17">
        <v>0</v>
      </c>
      <c r="O22" s="19"/>
      <c r="P22" s="19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thickBot="1" x14ac:dyDescent="0.3">
      <c r="A23" s="2" t="s">
        <v>23</v>
      </c>
      <c r="B23" s="23"/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9">
        <v>0.61</v>
      </c>
      <c r="J23" s="19">
        <v>2.99</v>
      </c>
      <c r="K23" s="17">
        <v>0</v>
      </c>
      <c r="L23" s="17">
        <v>0</v>
      </c>
      <c r="M23" s="17">
        <v>0</v>
      </c>
      <c r="N23" s="17">
        <v>0</v>
      </c>
      <c r="O23" s="19"/>
      <c r="P23" s="1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thickBot="1" x14ac:dyDescent="0.3">
      <c r="A24" s="2" t="s">
        <v>24</v>
      </c>
      <c r="B24" s="23"/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9">
        <v>0.11600000000000001</v>
      </c>
      <c r="J24" s="19">
        <v>0.35</v>
      </c>
      <c r="K24" s="17">
        <v>0</v>
      </c>
      <c r="L24" s="17">
        <v>0</v>
      </c>
      <c r="M24" s="17">
        <v>0</v>
      </c>
      <c r="N24" s="17">
        <v>0</v>
      </c>
      <c r="O24" s="19"/>
      <c r="P24" s="1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thickBot="1" x14ac:dyDescent="0.3">
      <c r="A25" s="2" t="s">
        <v>25</v>
      </c>
      <c r="B25" s="23"/>
      <c r="C25" s="17">
        <v>0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9">
        <v>2</v>
      </c>
      <c r="J25" s="19">
        <v>146</v>
      </c>
      <c r="K25" s="17">
        <v>0</v>
      </c>
      <c r="L25" s="17">
        <v>0</v>
      </c>
      <c r="M25" s="17">
        <v>0</v>
      </c>
      <c r="N25" s="17">
        <v>0</v>
      </c>
      <c r="O25" s="19"/>
      <c r="P25" s="19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thickBot="1" x14ac:dyDescent="0.3">
      <c r="A26" s="2" t="s">
        <v>26</v>
      </c>
      <c r="B26" s="23"/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9">
        <v>28.3</v>
      </c>
      <c r="J26" s="19">
        <v>820</v>
      </c>
      <c r="K26" s="17">
        <v>0</v>
      </c>
      <c r="L26" s="17">
        <v>0</v>
      </c>
      <c r="M26" s="17">
        <v>0</v>
      </c>
      <c r="N26" s="17">
        <v>0</v>
      </c>
      <c r="O26" s="19"/>
      <c r="P26" s="19"/>
      <c r="Q26" s="5"/>
      <c r="S26" s="5"/>
      <c r="T26" s="6"/>
      <c r="U26" s="5"/>
      <c r="V26" s="5"/>
      <c r="W26" s="5"/>
      <c r="X26" s="5"/>
      <c r="Y26" s="5"/>
      <c r="Z26" s="5"/>
      <c r="AA26" s="5"/>
    </row>
    <row r="27" spans="1:27" ht="15.75" thickBot="1" x14ac:dyDescent="0.3">
      <c r="A27" s="2" t="s">
        <v>27</v>
      </c>
      <c r="B27" s="23"/>
      <c r="C27" s="19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9">
        <v>0.65</v>
      </c>
      <c r="J27" s="19">
        <v>1.95</v>
      </c>
      <c r="K27" s="17">
        <v>0</v>
      </c>
      <c r="L27" s="17">
        <v>0</v>
      </c>
      <c r="M27" s="17">
        <v>0</v>
      </c>
      <c r="N27" s="17">
        <v>0</v>
      </c>
      <c r="O27" s="19"/>
      <c r="P27" s="19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thickBot="1" x14ac:dyDescent="0.3">
      <c r="A28" s="2" t="s">
        <v>28</v>
      </c>
      <c r="B28" s="23"/>
      <c r="C28" s="17">
        <v>100000</v>
      </c>
      <c r="D28" s="17">
        <v>0</v>
      </c>
      <c r="E28" s="17">
        <v>0</v>
      </c>
      <c r="F28" s="17">
        <v>0</v>
      </c>
      <c r="G28" s="17">
        <v>0</v>
      </c>
      <c r="H28" s="19">
        <v>0</v>
      </c>
      <c r="I28" s="19">
        <v>196</v>
      </c>
      <c r="J28" s="19">
        <v>1440</v>
      </c>
      <c r="K28" s="17">
        <v>0</v>
      </c>
      <c r="L28" s="17">
        <v>0</v>
      </c>
      <c r="M28" s="17">
        <v>0</v>
      </c>
      <c r="N28" s="17">
        <v>0</v>
      </c>
      <c r="O28" s="19"/>
      <c r="P28" s="1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thickBot="1" x14ac:dyDescent="0.3">
      <c r="A29" s="2" t="s">
        <v>30</v>
      </c>
      <c r="B29" s="23"/>
      <c r="C29" s="17">
        <v>0</v>
      </c>
      <c r="D29" s="17">
        <v>0</v>
      </c>
      <c r="E29" s="19">
        <v>149</v>
      </c>
      <c r="F29" s="19">
        <v>41.1</v>
      </c>
      <c r="G29" s="19">
        <v>0.47</v>
      </c>
      <c r="H29" s="19">
        <v>0.11</v>
      </c>
      <c r="I29" s="19">
        <v>0.27</v>
      </c>
      <c r="J29" s="19">
        <v>2.58</v>
      </c>
      <c r="K29" s="19">
        <v>0</v>
      </c>
      <c r="L29" s="19">
        <v>39.200000000000003</v>
      </c>
      <c r="M29" s="17">
        <v>0</v>
      </c>
      <c r="N29" s="19">
        <v>20.9</v>
      </c>
      <c r="O29" s="19"/>
      <c r="P29" s="19"/>
      <c r="Q29" s="5"/>
      <c r="S29" s="5"/>
      <c r="T29" s="6"/>
      <c r="U29" s="5"/>
      <c r="V29" s="5"/>
      <c r="W29" s="5"/>
      <c r="X29" s="5"/>
      <c r="Y29" s="5"/>
      <c r="Z29" s="5"/>
      <c r="AA29" s="5"/>
    </row>
    <row r="30" spans="1:27" ht="15.75" thickBot="1" x14ac:dyDescent="0.3">
      <c r="A30" s="2" t="s">
        <v>31</v>
      </c>
      <c r="B30" s="23"/>
      <c r="C30" s="17">
        <v>10000</v>
      </c>
      <c r="D30" s="17">
        <v>0</v>
      </c>
      <c r="E30" s="17">
        <v>0</v>
      </c>
      <c r="F30" s="17">
        <v>0</v>
      </c>
      <c r="G30" s="19">
        <v>0</v>
      </c>
      <c r="H30" s="19">
        <v>0</v>
      </c>
      <c r="I30" s="19">
        <v>6</v>
      </c>
      <c r="J30" s="19">
        <v>218</v>
      </c>
      <c r="K30" s="19">
        <v>0</v>
      </c>
      <c r="L30" s="17">
        <v>0</v>
      </c>
      <c r="M30" s="17">
        <v>0</v>
      </c>
      <c r="N30" s="17">
        <v>0</v>
      </c>
      <c r="O30" s="19"/>
      <c r="P30" s="19"/>
      <c r="Q30" s="5"/>
      <c r="S30" s="5"/>
      <c r="T30" s="6"/>
      <c r="U30" s="5"/>
      <c r="V30" s="5"/>
      <c r="W30" s="5"/>
      <c r="X30" s="5"/>
      <c r="Y30" s="5"/>
      <c r="Z30" s="5"/>
      <c r="AA30" s="5"/>
    </row>
    <row r="31" spans="1:27" ht="18" thickBot="1" x14ac:dyDescent="0.3">
      <c r="A31" s="2" t="s">
        <v>32</v>
      </c>
      <c r="B31" s="23"/>
      <c r="C31" s="17">
        <v>0.93500000000000005</v>
      </c>
      <c r="D31" s="17">
        <v>1.54</v>
      </c>
      <c r="E31" s="19">
        <v>54.8</v>
      </c>
      <c r="F31" s="19">
        <v>65.7</v>
      </c>
      <c r="G31" s="19">
        <v>14.3</v>
      </c>
      <c r="H31" s="19">
        <v>1.68</v>
      </c>
      <c r="I31" s="19">
        <v>8.2899999999999991</v>
      </c>
      <c r="J31" s="19">
        <v>3.54</v>
      </c>
      <c r="K31" s="69">
        <v>1.54</v>
      </c>
      <c r="L31" s="17">
        <v>17.399999999999999</v>
      </c>
      <c r="M31" s="19">
        <v>12.5</v>
      </c>
      <c r="N31" s="17">
        <v>9.7100000000000009</v>
      </c>
      <c r="O31" s="19"/>
      <c r="P31" s="19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8" thickBot="1" x14ac:dyDescent="0.3">
      <c r="A32" s="2" t="s">
        <v>33</v>
      </c>
      <c r="B32" s="23"/>
      <c r="C32" s="17">
        <v>0.93500000000000005</v>
      </c>
      <c r="D32" s="17">
        <v>1.06</v>
      </c>
      <c r="E32" s="19">
        <v>6.9</v>
      </c>
      <c r="F32" s="17">
        <v>0</v>
      </c>
      <c r="G32" s="19">
        <v>54.3</v>
      </c>
      <c r="H32" s="19">
        <v>0.02</v>
      </c>
      <c r="I32" s="19">
        <v>0.441</v>
      </c>
      <c r="J32" s="19">
        <v>0.10299999999999999</v>
      </c>
      <c r="K32" s="69">
        <v>1.06</v>
      </c>
      <c r="L32" s="17">
        <v>0</v>
      </c>
      <c r="M32" s="19">
        <v>0.97</v>
      </c>
      <c r="N32" s="17">
        <v>0.6</v>
      </c>
      <c r="O32" s="19"/>
      <c r="P32" s="19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8" thickBot="1" x14ac:dyDescent="0.3">
      <c r="A33" s="2" t="s">
        <v>34</v>
      </c>
      <c r="B33" s="23"/>
      <c r="C33" s="17">
        <v>6.9</v>
      </c>
      <c r="D33" s="17">
        <v>13</v>
      </c>
      <c r="E33" s="17">
        <v>0</v>
      </c>
      <c r="F33" s="17">
        <v>0</v>
      </c>
      <c r="G33" s="17">
        <v>0</v>
      </c>
      <c r="H33" s="17">
        <v>0</v>
      </c>
      <c r="I33" s="19">
        <v>7.0000000000000001E-3</v>
      </c>
      <c r="J33" s="19">
        <v>1.0999999999999999E-2</v>
      </c>
      <c r="K33" s="69">
        <v>13</v>
      </c>
      <c r="L33" s="17">
        <v>0</v>
      </c>
      <c r="M33" s="17">
        <v>0</v>
      </c>
      <c r="N33" s="17">
        <v>0</v>
      </c>
      <c r="O33" s="19"/>
      <c r="P33" s="19"/>
      <c r="Q33" s="5"/>
      <c r="R33" s="5"/>
      <c r="S33" s="5"/>
      <c r="T33" s="6"/>
      <c r="U33" s="5"/>
      <c r="V33" s="5"/>
      <c r="W33" s="5"/>
      <c r="X33" s="5"/>
      <c r="Y33" s="5"/>
      <c r="Z33" s="5"/>
      <c r="AA33" s="5"/>
    </row>
    <row r="34" spans="1:27" ht="18" thickBot="1" x14ac:dyDescent="0.3">
      <c r="A34" s="2" t="s">
        <v>35</v>
      </c>
      <c r="B34" s="23"/>
      <c r="C34" s="17">
        <v>11</v>
      </c>
      <c r="D34" s="17">
        <v>18.2</v>
      </c>
      <c r="E34" s="17">
        <v>0</v>
      </c>
      <c r="F34" s="17">
        <v>0</v>
      </c>
      <c r="G34" s="17">
        <v>0</v>
      </c>
      <c r="H34" s="17">
        <v>0</v>
      </c>
      <c r="I34" s="19">
        <v>7.0000000000000001E-3</v>
      </c>
      <c r="J34" s="19">
        <v>0.114</v>
      </c>
      <c r="K34" s="69">
        <v>18.2</v>
      </c>
      <c r="L34" s="17">
        <v>0</v>
      </c>
      <c r="M34" s="17">
        <v>0</v>
      </c>
      <c r="N34" s="17">
        <v>0</v>
      </c>
      <c r="O34" s="19"/>
      <c r="P34" s="19"/>
      <c r="Q34" s="5"/>
      <c r="R34" s="5"/>
      <c r="S34" s="5"/>
      <c r="T34" s="6"/>
      <c r="U34" s="5"/>
      <c r="V34" s="5"/>
      <c r="W34" s="5"/>
      <c r="X34" s="5"/>
      <c r="Y34" s="5"/>
      <c r="Z34" s="5"/>
      <c r="AA34" s="5"/>
    </row>
    <row r="35" spans="1:27" ht="15.75" thickBot="1" x14ac:dyDescent="0.3">
      <c r="A35" s="2" t="s">
        <v>36</v>
      </c>
      <c r="B35" s="23"/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9">
        <v>4.7E-2</v>
      </c>
      <c r="J35" s="19">
        <v>0.17699999999999999</v>
      </c>
      <c r="K35" s="19">
        <v>0</v>
      </c>
      <c r="L35" s="17">
        <v>0</v>
      </c>
      <c r="M35" s="17">
        <v>0</v>
      </c>
      <c r="N35" s="17">
        <v>0</v>
      </c>
      <c r="O35" s="19"/>
      <c r="P35" s="19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thickBot="1" x14ac:dyDescent="0.3">
      <c r="A36" s="2" t="s">
        <v>37</v>
      </c>
      <c r="B36" s="23"/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9">
        <v>0.30399999999999999</v>
      </c>
      <c r="J36" s="19">
        <v>0.68700000000000006</v>
      </c>
      <c r="K36" s="19">
        <v>0</v>
      </c>
      <c r="L36" s="17">
        <v>0</v>
      </c>
      <c r="M36" s="17">
        <v>0</v>
      </c>
      <c r="N36" s="17">
        <v>0</v>
      </c>
      <c r="O36" s="19"/>
      <c r="P36" s="19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thickBot="1" x14ac:dyDescent="0.3">
      <c r="A37" s="2" t="s">
        <v>38</v>
      </c>
      <c r="B37" s="23"/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9">
        <v>0.27100000000000002</v>
      </c>
      <c r="J37" s="19">
        <v>0.86599999999999999</v>
      </c>
      <c r="K37" s="19">
        <v>0</v>
      </c>
      <c r="L37" s="17">
        <v>0</v>
      </c>
      <c r="M37" s="17">
        <v>0</v>
      </c>
      <c r="N37" s="17">
        <v>0</v>
      </c>
      <c r="O37" s="19"/>
      <c r="P37" s="19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thickBot="1" x14ac:dyDescent="0.3">
      <c r="A38" s="2" t="s">
        <v>39</v>
      </c>
      <c r="B38" s="23"/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9">
        <v>0.52800000000000002</v>
      </c>
      <c r="J38" s="19">
        <v>1.4</v>
      </c>
      <c r="K38" s="19">
        <v>0</v>
      </c>
      <c r="L38" s="17">
        <v>0</v>
      </c>
      <c r="M38" s="17">
        <v>0</v>
      </c>
      <c r="N38" s="17">
        <v>0</v>
      </c>
      <c r="O38" s="19"/>
      <c r="P38" s="19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thickBot="1" x14ac:dyDescent="0.3">
      <c r="A39" s="2" t="s">
        <v>40</v>
      </c>
      <c r="B39" s="23"/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9">
        <v>0.54800000000000004</v>
      </c>
      <c r="J39" s="19">
        <v>1.22</v>
      </c>
      <c r="K39" s="19">
        <v>0</v>
      </c>
      <c r="L39" s="17">
        <v>0</v>
      </c>
      <c r="M39" s="17">
        <v>0</v>
      </c>
      <c r="N39" s="17">
        <v>0</v>
      </c>
      <c r="O39" s="19"/>
      <c r="P39" s="19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thickBot="1" x14ac:dyDescent="0.3">
      <c r="A40" s="2" t="s">
        <v>41</v>
      </c>
      <c r="B40" s="23"/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9">
        <v>0.16200000000000001</v>
      </c>
      <c r="J40" s="19">
        <v>0.378</v>
      </c>
      <c r="K40" s="19">
        <v>0</v>
      </c>
      <c r="L40" s="17">
        <v>0</v>
      </c>
      <c r="M40" s="17">
        <v>0</v>
      </c>
      <c r="N40" s="17">
        <v>0</v>
      </c>
      <c r="O40" s="19"/>
      <c r="P40" s="19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thickBot="1" x14ac:dyDescent="0.3">
      <c r="A41" s="2" t="s">
        <v>42</v>
      </c>
      <c r="B41" s="23"/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9">
        <v>0.08</v>
      </c>
      <c r="J41" s="19">
        <v>0.26400000000000001</v>
      </c>
      <c r="K41" s="19">
        <v>0</v>
      </c>
      <c r="L41" s="17">
        <v>0</v>
      </c>
      <c r="M41" s="17">
        <v>0</v>
      </c>
      <c r="N41" s="17">
        <v>0</v>
      </c>
      <c r="O41" s="19"/>
      <c r="P41" s="19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thickBot="1" x14ac:dyDescent="0.3">
      <c r="A42" s="2" t="s">
        <v>43</v>
      </c>
      <c r="B42" s="23"/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9">
        <v>0.29099999999999998</v>
      </c>
      <c r="J42" s="19">
        <v>0.68100000000000005</v>
      </c>
      <c r="K42" s="19">
        <v>0</v>
      </c>
      <c r="L42" s="17">
        <v>0</v>
      </c>
      <c r="M42" s="17">
        <v>0</v>
      </c>
      <c r="N42" s="17">
        <v>0</v>
      </c>
      <c r="O42" s="19"/>
      <c r="P42" s="19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thickBot="1" x14ac:dyDescent="0.3">
      <c r="A43" s="2" t="s">
        <v>44</v>
      </c>
      <c r="B43" s="23"/>
      <c r="C43" s="17">
        <v>0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19">
        <v>0.22600000000000001</v>
      </c>
      <c r="J43" s="19">
        <v>0.67800000000000005</v>
      </c>
      <c r="K43" s="19">
        <v>0</v>
      </c>
      <c r="L43" s="17">
        <v>0</v>
      </c>
      <c r="M43" s="17">
        <v>0</v>
      </c>
      <c r="N43" s="17">
        <v>0</v>
      </c>
      <c r="O43" s="19"/>
      <c r="P43" s="19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thickBot="1" x14ac:dyDescent="0.3">
      <c r="A44" s="2" t="s">
        <v>45</v>
      </c>
      <c r="B44" s="23"/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9">
        <v>0.34100000000000003</v>
      </c>
      <c r="J44" s="19">
        <v>0.94899999999999995</v>
      </c>
      <c r="K44" s="19">
        <v>0</v>
      </c>
      <c r="L44" s="17">
        <v>0</v>
      </c>
      <c r="M44" s="17">
        <v>0</v>
      </c>
      <c r="N44" s="17">
        <v>0</v>
      </c>
      <c r="O44" s="19"/>
      <c r="P44" s="19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thickBot="1" x14ac:dyDescent="0.3">
      <c r="A45" s="2" t="s">
        <v>46</v>
      </c>
      <c r="B45" s="23"/>
      <c r="C45" s="17">
        <v>0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19">
        <v>0.68200000000000005</v>
      </c>
      <c r="J45" s="19">
        <v>1.1000000000000001</v>
      </c>
      <c r="K45" s="19">
        <v>0</v>
      </c>
      <c r="L45" s="17">
        <v>0</v>
      </c>
      <c r="M45" s="17">
        <v>0</v>
      </c>
      <c r="N45" s="17">
        <v>0</v>
      </c>
      <c r="O45" s="19"/>
      <c r="P45" s="1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C46" s="17"/>
      <c r="D46" s="17"/>
      <c r="I46" s="19"/>
      <c r="Q46" s="28"/>
    </row>
    <row r="47" spans="1:27" x14ac:dyDescent="0.25">
      <c r="C47" s="17"/>
      <c r="D47" s="17"/>
      <c r="Q47" s="28"/>
    </row>
    <row r="48" spans="1:27" x14ac:dyDescent="0.25">
      <c r="C48" s="17"/>
      <c r="D48" s="17"/>
      <c r="Q48" s="28"/>
    </row>
    <row r="49" spans="1:27" x14ac:dyDescent="0.25">
      <c r="C49" s="17"/>
      <c r="D49" s="17"/>
      <c r="Q49" s="28"/>
    </row>
    <row r="50" spans="1:27" s="11" customFormat="1" ht="15.75" thickBot="1" x14ac:dyDescent="0.3">
      <c r="B50" s="26"/>
      <c r="C50" s="78" t="s">
        <v>51</v>
      </c>
      <c r="D50" s="78" t="s">
        <v>97</v>
      </c>
      <c r="E50" s="78" t="s">
        <v>98</v>
      </c>
      <c r="F50" s="78" t="s">
        <v>100</v>
      </c>
      <c r="G50" s="78" t="s">
        <v>101</v>
      </c>
      <c r="H50" s="78" t="s">
        <v>102</v>
      </c>
      <c r="I50" s="78" t="s">
        <v>103</v>
      </c>
      <c r="J50" s="78" t="s">
        <v>104</v>
      </c>
      <c r="K50" s="78" t="s">
        <v>161</v>
      </c>
      <c r="L50" s="78" t="s">
        <v>163</v>
      </c>
      <c r="M50" s="78" t="s">
        <v>165</v>
      </c>
      <c r="N50" s="78" t="s">
        <v>167</v>
      </c>
      <c r="O50" s="78"/>
      <c r="P50" s="78"/>
      <c r="Q50" s="82"/>
      <c r="R50" s="26"/>
      <c r="S50" s="26"/>
      <c r="T50" s="26"/>
      <c r="U50" s="26"/>
      <c r="V50" s="26"/>
      <c r="W50" s="26"/>
      <c r="X50" s="26"/>
      <c r="Z50" s="26"/>
      <c r="AA50" s="26"/>
    </row>
    <row r="51" spans="1:27" s="11" customFormat="1" ht="15.75" thickBot="1" x14ac:dyDescent="0.3">
      <c r="A51" s="9" t="s">
        <v>0</v>
      </c>
      <c r="B51" s="10" t="s">
        <v>1</v>
      </c>
      <c r="C51" s="20">
        <f t="shared" ref="C51:AA51" si="2">C2*1</f>
        <v>0</v>
      </c>
      <c r="D51" s="20">
        <f t="shared" si="2"/>
        <v>0</v>
      </c>
      <c r="E51" s="20">
        <f t="shared" si="2"/>
        <v>0</v>
      </c>
      <c r="F51" s="20">
        <f t="shared" si="2"/>
        <v>0</v>
      </c>
      <c r="G51" s="20">
        <f t="shared" si="2"/>
        <v>0</v>
      </c>
      <c r="H51" s="20">
        <f t="shared" si="2"/>
        <v>0</v>
      </c>
      <c r="I51" s="20">
        <f t="shared" si="2"/>
        <v>44.9</v>
      </c>
      <c r="J51" s="20">
        <f t="shared" si="2"/>
        <v>52.3</v>
      </c>
      <c r="K51" s="20">
        <f t="shared" si="2"/>
        <v>0</v>
      </c>
      <c r="L51" s="20">
        <f t="shared" si="2"/>
        <v>0</v>
      </c>
      <c r="M51" s="20">
        <f t="shared" si="2"/>
        <v>0</v>
      </c>
      <c r="N51" s="20">
        <f t="shared" si="2"/>
        <v>0</v>
      </c>
      <c r="O51" s="20">
        <f t="shared" si="2"/>
        <v>0</v>
      </c>
      <c r="P51" s="20">
        <f t="shared" si="2"/>
        <v>0</v>
      </c>
      <c r="Q51" s="27">
        <f t="shared" si="2"/>
        <v>0</v>
      </c>
      <c r="R51" s="10">
        <f t="shared" si="2"/>
        <v>0</v>
      </c>
      <c r="S51" s="10">
        <f t="shared" si="2"/>
        <v>0</v>
      </c>
      <c r="T51" s="10">
        <f t="shared" si="2"/>
        <v>0</v>
      </c>
      <c r="U51" s="10">
        <f t="shared" si="2"/>
        <v>0</v>
      </c>
      <c r="V51" s="10">
        <f t="shared" si="2"/>
        <v>0</v>
      </c>
      <c r="W51" s="10">
        <f t="shared" si="2"/>
        <v>0</v>
      </c>
      <c r="X51" s="10">
        <f t="shared" si="2"/>
        <v>0</v>
      </c>
      <c r="Y51" s="10">
        <f t="shared" si="2"/>
        <v>0</v>
      </c>
      <c r="Z51" s="10">
        <f t="shared" si="2"/>
        <v>0</v>
      </c>
      <c r="AA51" s="10">
        <f t="shared" si="2"/>
        <v>0</v>
      </c>
    </row>
    <row r="52" spans="1:27" s="11" customFormat="1" ht="15.75" thickBot="1" x14ac:dyDescent="0.3">
      <c r="A52" s="9" t="s">
        <v>2</v>
      </c>
      <c r="B52" s="10" t="s">
        <v>3</v>
      </c>
      <c r="C52" s="20">
        <f>(C3/(100-$C$51))*100</f>
        <v>902</v>
      </c>
      <c r="D52" s="20">
        <f>(D3/(100-$D$51))*100</f>
        <v>902</v>
      </c>
      <c r="E52" s="20">
        <f>(E3/(100-$E$51))*100</f>
        <v>884</v>
      </c>
      <c r="F52" s="20">
        <f>(F3/(100-$F$51))*100</f>
        <v>884</v>
      </c>
      <c r="G52" s="20">
        <f>(G3/(100-$G$51))*100</f>
        <v>884</v>
      </c>
      <c r="H52" s="20">
        <f>(H3/(100-$H$51))*100</f>
        <v>884</v>
      </c>
      <c r="I52" s="34">
        <f>(I3/(100-$I$51))*100</f>
        <v>798.54809437386564</v>
      </c>
      <c r="J52" s="86">
        <f>(J3/(100-$J$51))*100</f>
        <v>675.05241090146751</v>
      </c>
      <c r="K52" s="20">
        <f>(K3/(100-$K$51))*100</f>
        <v>902</v>
      </c>
      <c r="L52" s="20">
        <f>(L3/(100-$L$51))*100</f>
        <v>884</v>
      </c>
      <c r="M52" s="20">
        <f>(M3/(100-$M$51))*100</f>
        <v>884</v>
      </c>
      <c r="N52" s="20">
        <f>(N3/(100-$N$51))*100</f>
        <v>884</v>
      </c>
      <c r="O52" s="20">
        <f>(O3/(100-$O$51))*100</f>
        <v>0</v>
      </c>
      <c r="P52" s="20">
        <f>(P3/(100-$P$51))*100</f>
        <v>0</v>
      </c>
      <c r="Q52" s="27">
        <f>(Q3/(100-$Q$51))*100</f>
        <v>0</v>
      </c>
      <c r="R52" s="10">
        <f>(R3/(100-$R$51))*100</f>
        <v>0</v>
      </c>
      <c r="S52" s="10">
        <f>(S3/(100-$S$51))*100</f>
        <v>0</v>
      </c>
      <c r="T52" s="10">
        <f>(T3/(100-$T$51))*100</f>
        <v>0</v>
      </c>
      <c r="U52" s="10">
        <f>(U3/(100-$U$51))*100</f>
        <v>0</v>
      </c>
      <c r="V52" s="10">
        <f t="shared" ref="V52:AA55" si="3">(V3/(100-V$51))*100</f>
        <v>0</v>
      </c>
      <c r="W52" s="10">
        <f t="shared" si="3"/>
        <v>0</v>
      </c>
      <c r="X52" s="10">
        <f t="shared" si="3"/>
        <v>0</v>
      </c>
      <c r="Y52" s="10">
        <f t="shared" si="3"/>
        <v>0</v>
      </c>
      <c r="Z52" s="10">
        <f t="shared" si="3"/>
        <v>0</v>
      </c>
      <c r="AA52" s="10">
        <f t="shared" si="3"/>
        <v>0</v>
      </c>
    </row>
    <row r="53" spans="1:27" s="11" customFormat="1" ht="15.75" thickBot="1" x14ac:dyDescent="0.3">
      <c r="A53" s="9" t="s">
        <v>4</v>
      </c>
      <c r="B53" s="10" t="s">
        <v>1</v>
      </c>
      <c r="C53" s="20">
        <f>(C4/(100-$C$51))*100</f>
        <v>0</v>
      </c>
      <c r="D53" s="20">
        <f t="shared" ref="D53:D55" si="4">(D4/(100-$D$51))*100</f>
        <v>0</v>
      </c>
      <c r="E53" s="20">
        <f t="shared" ref="E53:E55" si="5">(E4/(100-70.8))*100</f>
        <v>0</v>
      </c>
      <c r="F53" s="20">
        <f t="shared" ref="F53:F55" si="6">(F4/(100-76.5))*100</f>
        <v>0</v>
      </c>
      <c r="G53" s="20">
        <f t="shared" ref="G53:G55" si="7">(G4/(100-$G$51))*100</f>
        <v>0</v>
      </c>
      <c r="H53" s="20">
        <f t="shared" ref="H53:H55" si="8">(H4/(100-$H$51))*100</f>
        <v>0</v>
      </c>
      <c r="I53" s="34">
        <f t="shared" ref="I53:I55" si="9">(I4/(100-$I$51))*100</f>
        <v>17.386569872958258</v>
      </c>
      <c r="J53" s="86">
        <f t="shared" ref="J53:J55" si="10">(J4/(100-$J$51))*100</f>
        <v>33.333333333333329</v>
      </c>
      <c r="K53" s="20">
        <f t="shared" ref="K53:K55" si="11">(K4/(100-$K$51))*100</f>
        <v>0</v>
      </c>
      <c r="L53" s="20">
        <f t="shared" ref="L53:L55" si="12">(L4/(100-$L$51))*100</f>
        <v>0</v>
      </c>
      <c r="M53" s="20">
        <f t="shared" ref="M53:M55" si="13">(M4/(100-$M$51))*100</f>
        <v>0</v>
      </c>
      <c r="N53" s="20">
        <f t="shared" ref="N53:N55" si="14">(N4/(100-$N$51))*100</f>
        <v>0</v>
      </c>
      <c r="O53" s="20">
        <f t="shared" ref="O53:O55" si="15">(O4/(100-$O$51))*100</f>
        <v>0</v>
      </c>
      <c r="P53" s="20">
        <f t="shared" ref="P53:P55" si="16">(P4/(100-$P$51))*100</f>
        <v>0</v>
      </c>
      <c r="Q53" s="27">
        <f t="shared" ref="Q53:Q55" si="17">(Q4/(100-$Q$51))*100</f>
        <v>0</v>
      </c>
      <c r="R53" s="10">
        <f t="shared" ref="R53:R55" si="18">(R4/(100-$R$51))*100</f>
        <v>0</v>
      </c>
      <c r="S53" s="10">
        <f t="shared" ref="S53:S55" si="19">(S4/(100-$S$51))*100</f>
        <v>0</v>
      </c>
      <c r="T53" s="10">
        <f t="shared" ref="T53:T55" si="20">(T4/(100-$T$51))*100</f>
        <v>0</v>
      </c>
      <c r="U53" s="10">
        <f t="shared" ref="U53:U55" si="21">(U4/(100-$U$51))*100</f>
        <v>0</v>
      </c>
      <c r="V53" s="10">
        <f t="shared" ref="V53:V55" si="22">(V4/(100-$V$51))*100</f>
        <v>0</v>
      </c>
      <c r="W53" s="10">
        <f t="shared" si="3"/>
        <v>0</v>
      </c>
      <c r="X53" s="10">
        <f t="shared" si="3"/>
        <v>0</v>
      </c>
      <c r="Y53" s="10">
        <f t="shared" si="3"/>
        <v>0</v>
      </c>
      <c r="Z53" s="10">
        <f t="shared" si="3"/>
        <v>0</v>
      </c>
      <c r="AA53" s="10">
        <f t="shared" si="3"/>
        <v>0</v>
      </c>
    </row>
    <row r="54" spans="1:27" s="11" customFormat="1" ht="15.75" thickBot="1" x14ac:dyDescent="0.3">
      <c r="A54" s="9" t="s">
        <v>5</v>
      </c>
      <c r="B54" s="10" t="s">
        <v>1</v>
      </c>
      <c r="C54" s="20">
        <f>(C5/(100-$C$51))*100</f>
        <v>100</v>
      </c>
      <c r="D54" s="20">
        <f t="shared" si="4"/>
        <v>100</v>
      </c>
      <c r="E54" s="20">
        <f>(E5/(100-$E$51))*100</f>
        <v>100</v>
      </c>
      <c r="F54" s="20">
        <f>(F5/(100-$F$51))*100</f>
        <v>100</v>
      </c>
      <c r="G54" s="20">
        <f t="shared" si="7"/>
        <v>100</v>
      </c>
      <c r="H54" s="20">
        <f t="shared" si="8"/>
        <v>100</v>
      </c>
      <c r="I54" s="34">
        <f t="shared" si="9"/>
        <v>80.217785843920154</v>
      </c>
      <c r="J54" s="86">
        <f t="shared" si="10"/>
        <v>55.55555555555555</v>
      </c>
      <c r="K54" s="20">
        <f t="shared" si="11"/>
        <v>0</v>
      </c>
      <c r="L54" s="20">
        <f t="shared" si="12"/>
        <v>0</v>
      </c>
      <c r="M54" s="20">
        <f t="shared" si="13"/>
        <v>0</v>
      </c>
      <c r="N54" s="20">
        <f t="shared" si="14"/>
        <v>0</v>
      </c>
      <c r="O54" s="20">
        <f t="shared" si="15"/>
        <v>0</v>
      </c>
      <c r="P54" s="20">
        <f t="shared" si="16"/>
        <v>0</v>
      </c>
      <c r="Q54" s="27">
        <f t="shared" si="17"/>
        <v>0</v>
      </c>
      <c r="R54" s="10">
        <f t="shared" si="18"/>
        <v>0</v>
      </c>
      <c r="S54" s="10">
        <f t="shared" si="19"/>
        <v>0</v>
      </c>
      <c r="T54" s="10">
        <f t="shared" si="20"/>
        <v>0</v>
      </c>
      <c r="U54" s="10">
        <f t="shared" si="21"/>
        <v>0</v>
      </c>
      <c r="V54" s="10">
        <f t="shared" si="22"/>
        <v>0</v>
      </c>
      <c r="W54" s="10">
        <f t="shared" si="3"/>
        <v>0</v>
      </c>
      <c r="X54" s="10">
        <f t="shared" si="3"/>
        <v>0</v>
      </c>
      <c r="Y54" s="10">
        <f t="shared" si="3"/>
        <v>0</v>
      </c>
      <c r="Z54" s="10">
        <f t="shared" si="3"/>
        <v>0</v>
      </c>
      <c r="AA54" s="10">
        <f t="shared" si="3"/>
        <v>0</v>
      </c>
    </row>
    <row r="55" spans="1:27" s="11" customFormat="1" ht="15.75" thickBot="1" x14ac:dyDescent="0.3">
      <c r="A55" s="9" t="s">
        <v>6</v>
      </c>
      <c r="B55" s="10" t="s">
        <v>1</v>
      </c>
      <c r="C55" s="20">
        <f>(C6/(100-$C$51))*100</f>
        <v>0</v>
      </c>
      <c r="D55" s="20">
        <f t="shared" si="4"/>
        <v>0</v>
      </c>
      <c r="E55" s="20">
        <f t="shared" si="5"/>
        <v>0</v>
      </c>
      <c r="F55" s="20">
        <f t="shared" si="6"/>
        <v>0</v>
      </c>
      <c r="G55" s="20">
        <f t="shared" si="7"/>
        <v>0</v>
      </c>
      <c r="H55" s="20">
        <f t="shared" si="8"/>
        <v>0</v>
      </c>
      <c r="I55" s="34">
        <f t="shared" si="9"/>
        <v>0.88929219600725939</v>
      </c>
      <c r="J55" s="86">
        <f t="shared" si="10"/>
        <v>3.5849056603773586</v>
      </c>
      <c r="K55" s="20">
        <f t="shared" si="11"/>
        <v>0</v>
      </c>
      <c r="L55" s="20">
        <f t="shared" si="12"/>
        <v>0</v>
      </c>
      <c r="M55" s="20">
        <f t="shared" si="13"/>
        <v>0</v>
      </c>
      <c r="N55" s="20">
        <f t="shared" si="14"/>
        <v>0</v>
      </c>
      <c r="O55" s="20">
        <f t="shared" si="15"/>
        <v>0</v>
      </c>
      <c r="P55" s="20">
        <f t="shared" si="16"/>
        <v>0</v>
      </c>
      <c r="Q55" s="27">
        <f t="shared" si="17"/>
        <v>0</v>
      </c>
      <c r="R55" s="10">
        <f t="shared" si="18"/>
        <v>0</v>
      </c>
      <c r="S55" s="10">
        <f t="shared" si="19"/>
        <v>0</v>
      </c>
      <c r="T55" s="10">
        <f t="shared" si="20"/>
        <v>0</v>
      </c>
      <c r="U55" s="10">
        <f t="shared" si="21"/>
        <v>0</v>
      </c>
      <c r="V55" s="10">
        <f t="shared" si="22"/>
        <v>0</v>
      </c>
      <c r="W55" s="10">
        <f t="shared" si="3"/>
        <v>0</v>
      </c>
      <c r="X55" s="10">
        <f t="shared" si="3"/>
        <v>0</v>
      </c>
      <c r="Y55" s="10">
        <f t="shared" si="3"/>
        <v>0</v>
      </c>
      <c r="Z55" s="10">
        <f t="shared" si="3"/>
        <v>0</v>
      </c>
      <c r="AA55" s="10">
        <f t="shared" si="3"/>
        <v>0</v>
      </c>
    </row>
    <row r="56" spans="1:27" s="11" customFormat="1" ht="15.75" thickBot="1" x14ac:dyDescent="0.3">
      <c r="A56" s="9" t="s">
        <v>69</v>
      </c>
      <c r="B56" s="10" t="s">
        <v>1</v>
      </c>
      <c r="C56" s="20">
        <f>(C9/(100-5.23))*100</f>
        <v>0</v>
      </c>
      <c r="D56" s="20">
        <f>(D9/(100-5.23))*100</f>
        <v>0</v>
      </c>
      <c r="E56" s="20">
        <f>(E9/(100-E51))*100</f>
        <v>0</v>
      </c>
      <c r="F56" s="20">
        <f>(F9/(100-F51))*100</f>
        <v>0</v>
      </c>
      <c r="G56" s="20">
        <f>(G9/(100-G51))*100</f>
        <v>0</v>
      </c>
      <c r="H56" s="20">
        <f t="shared" ref="H56:AA56" si="23">(H9/(100-H51))*100</f>
        <v>0</v>
      </c>
      <c r="I56" s="34">
        <f t="shared" si="23"/>
        <v>1.4337568058076224</v>
      </c>
      <c r="J56" s="20">
        <f t="shared" si="23"/>
        <v>7.5262054507337517</v>
      </c>
      <c r="K56" s="20">
        <f t="shared" si="23"/>
        <v>0</v>
      </c>
      <c r="L56" s="20">
        <f t="shared" si="23"/>
        <v>0</v>
      </c>
      <c r="M56" s="20">
        <f t="shared" si="23"/>
        <v>0</v>
      </c>
      <c r="N56" s="20">
        <f t="shared" si="23"/>
        <v>0</v>
      </c>
      <c r="O56" s="20">
        <f t="shared" si="23"/>
        <v>0</v>
      </c>
      <c r="P56" s="20">
        <f t="shared" si="23"/>
        <v>0</v>
      </c>
      <c r="Q56" s="27">
        <f t="shared" si="23"/>
        <v>0</v>
      </c>
      <c r="R56" s="10">
        <f t="shared" si="23"/>
        <v>0</v>
      </c>
      <c r="S56" s="10">
        <f t="shared" si="23"/>
        <v>0</v>
      </c>
      <c r="T56" s="10">
        <f t="shared" si="23"/>
        <v>0</v>
      </c>
      <c r="U56" s="10">
        <f t="shared" si="23"/>
        <v>0</v>
      </c>
      <c r="V56" s="10">
        <f t="shared" si="23"/>
        <v>0</v>
      </c>
      <c r="W56" s="10">
        <f t="shared" si="23"/>
        <v>0</v>
      </c>
      <c r="X56" s="10">
        <f t="shared" si="23"/>
        <v>0</v>
      </c>
      <c r="Y56" s="10">
        <f t="shared" si="23"/>
        <v>0</v>
      </c>
      <c r="Z56" s="10">
        <f t="shared" si="23"/>
        <v>0</v>
      </c>
      <c r="AA56" s="10">
        <f t="shared" si="23"/>
        <v>0</v>
      </c>
    </row>
    <row r="57" spans="1:27" s="11" customFormat="1" ht="15.75" thickBot="1" x14ac:dyDescent="0.3">
      <c r="A57" s="9" t="s">
        <v>8</v>
      </c>
      <c r="B57" s="10" t="s">
        <v>1</v>
      </c>
      <c r="C57" s="20">
        <f t="shared" ref="C57" si="24">(C8/(100-$C$51))*100</f>
        <v>0</v>
      </c>
      <c r="D57" s="20">
        <f>(D8/(100-$D$51))*100</f>
        <v>0</v>
      </c>
      <c r="E57" s="20">
        <f>(E8/(100-$E$51))*100</f>
        <v>0</v>
      </c>
      <c r="F57" s="20">
        <f>(F8/(100-$F$51))*100</f>
        <v>0</v>
      </c>
      <c r="G57" s="20">
        <f>(G8/(100-$G$51))*100</f>
        <v>0</v>
      </c>
      <c r="H57" s="20">
        <f>(H8/(100-$H$51))*100</f>
        <v>0</v>
      </c>
      <c r="I57" s="34">
        <f>(I8/(100-$I$51))*100</f>
        <v>0</v>
      </c>
      <c r="J57" s="20">
        <f>(J8/(100-$J$51))*100</f>
        <v>0</v>
      </c>
      <c r="K57" s="20">
        <f>(K8/(100-$K$51))*100</f>
        <v>0</v>
      </c>
      <c r="L57" s="20">
        <f>(L8/(100-$L$51))*100</f>
        <v>0</v>
      </c>
      <c r="M57" s="20">
        <f>(M8/(100-$M$51))*100</f>
        <v>0</v>
      </c>
      <c r="N57" s="20">
        <f>(N8/(100-$N$51))*100</f>
        <v>0</v>
      </c>
      <c r="O57" s="20">
        <f>(O8/(100-$O$51))*100</f>
        <v>0</v>
      </c>
      <c r="P57" s="20">
        <f>(P8/(100-$P$51))*100</f>
        <v>0</v>
      </c>
      <c r="Q57" s="27">
        <f>(Q8/(100-$Q$51))*100</f>
        <v>0</v>
      </c>
      <c r="R57" s="10">
        <f>(R8/(100-$R$51))*100</f>
        <v>0</v>
      </c>
      <c r="S57" s="10">
        <f>(S8/(100-$S$51))*100</f>
        <v>0</v>
      </c>
      <c r="T57" s="10">
        <f>(T8/(100-$T$51))*100</f>
        <v>0</v>
      </c>
      <c r="U57" s="10">
        <f>(U8/(100-$U$51))*100</f>
        <v>0</v>
      </c>
      <c r="V57" s="10">
        <f>(V8/(100-V$51))*100</f>
        <v>0</v>
      </c>
      <c r="W57" s="10">
        <f>(W8/(100-W$51))*100</f>
        <v>0</v>
      </c>
      <c r="X57" s="10">
        <f>(X8/(100-X$51))*100</f>
        <v>0</v>
      </c>
      <c r="Y57" s="10">
        <f>(Y8/(100-Y$51))*100</f>
        <v>0</v>
      </c>
      <c r="Z57" s="10">
        <f t="shared" ref="Z57:AA57" si="25">(Z8/(100-Z$51))*100</f>
        <v>0</v>
      </c>
      <c r="AA57" s="10">
        <f t="shared" si="25"/>
        <v>0</v>
      </c>
    </row>
    <row r="58" spans="1:27" s="11" customFormat="1" ht="15.75" thickBot="1" x14ac:dyDescent="0.3">
      <c r="A58" s="9" t="s">
        <v>9</v>
      </c>
      <c r="B58" s="10" t="s">
        <v>10</v>
      </c>
      <c r="C58" s="20">
        <f>(C10/(100-$C$51))*100</f>
        <v>0</v>
      </c>
      <c r="D58" s="20">
        <f>(D10/(100-$D$51))*100</f>
        <v>0</v>
      </c>
      <c r="E58" s="20">
        <f t="shared" ref="E58:E65" si="26">(E10/(100-$E$51))*100</f>
        <v>0</v>
      </c>
      <c r="F58" s="20">
        <f t="shared" ref="F58:F65" si="27">(F10/(100-$F$51))*100</f>
        <v>0</v>
      </c>
      <c r="G58" s="20">
        <f t="shared" ref="G58:G65" si="28">(G10/(100-$G$51))*100</f>
        <v>0</v>
      </c>
      <c r="H58" s="20">
        <f t="shared" ref="H58:H66" si="29">(H10/(100-$H$51))*100</f>
        <v>0</v>
      </c>
      <c r="I58" s="34">
        <f t="shared" ref="I58:I66" si="30">(I10/(100-$I$51))*100</f>
        <v>10.88929219600726</v>
      </c>
      <c r="J58" s="34">
        <f>(J10/(100-$J$51))*100</f>
        <v>270.44025157232704</v>
      </c>
      <c r="K58" s="20">
        <f>(K10/(100-$K$51))*100</f>
        <v>0</v>
      </c>
      <c r="L58" s="20">
        <f>(L10/(100-$L$51))*100</f>
        <v>0</v>
      </c>
      <c r="M58" s="20">
        <f>(M10/(100-$M$51))*100</f>
        <v>0</v>
      </c>
      <c r="N58" s="20">
        <f t="shared" ref="N58:N65" si="31">(N10/(100-$N$51))*100</f>
        <v>0</v>
      </c>
      <c r="O58" s="20">
        <f t="shared" ref="O58:O65" si="32">(O10/(100-$O$51))*100</f>
        <v>0</v>
      </c>
      <c r="P58" s="20">
        <f t="shared" ref="P58:P65" si="33">(P10/(100-$P$51))*100</f>
        <v>0</v>
      </c>
      <c r="Q58" s="27">
        <f>(Q10/(100-$Q$51))*100</f>
        <v>0</v>
      </c>
      <c r="R58" s="10">
        <f t="shared" ref="R58:R65" si="34">(R10/(100-$R$51))*100</f>
        <v>0</v>
      </c>
      <c r="S58" s="10">
        <f t="shared" ref="S58:S65" si="35">(S10/(100-$S$51))*100</f>
        <v>0</v>
      </c>
      <c r="T58" s="10">
        <f t="shared" ref="T58:T65" si="36">(T10/(100-$T$51))*100</f>
        <v>0</v>
      </c>
      <c r="U58" s="10">
        <f t="shared" ref="U58:U65" si="37">(U10/(100-$U$51))*100</f>
        <v>0</v>
      </c>
      <c r="V58" s="10">
        <f>(V10/(100-V$51))*100</f>
        <v>0</v>
      </c>
      <c r="W58" s="10">
        <f>(W10/(100-W$51))*100</f>
        <v>0</v>
      </c>
      <c r="X58" s="10">
        <f>(X10/(100-X$51))*100</f>
        <v>0</v>
      </c>
      <c r="Y58" s="10">
        <f t="shared" ref="Y58:AA59" si="38">(Y10/(100-Y$51))*100</f>
        <v>0</v>
      </c>
      <c r="Z58" s="10">
        <f t="shared" si="38"/>
        <v>0</v>
      </c>
      <c r="AA58" s="10">
        <f t="shared" si="38"/>
        <v>0</v>
      </c>
    </row>
    <row r="59" spans="1:27" s="11" customFormat="1" ht="15.75" thickBot="1" x14ac:dyDescent="0.3">
      <c r="A59" s="9" t="s">
        <v>11</v>
      </c>
      <c r="B59" s="10" t="s">
        <v>10</v>
      </c>
      <c r="C59" s="20">
        <f t="shared" ref="C59:C93" si="39">(C11/(100-$C$51))*100</f>
        <v>0</v>
      </c>
      <c r="D59" s="20">
        <f>(D11/(100-$D$51))*100</f>
        <v>0</v>
      </c>
      <c r="E59" s="20">
        <f t="shared" si="26"/>
        <v>0</v>
      </c>
      <c r="F59" s="20">
        <f t="shared" si="27"/>
        <v>0</v>
      </c>
      <c r="G59" s="20">
        <f t="shared" si="28"/>
        <v>0</v>
      </c>
      <c r="H59" s="20">
        <f t="shared" si="29"/>
        <v>0</v>
      </c>
      <c r="I59" s="34">
        <f t="shared" si="30"/>
        <v>0.67150635208711429</v>
      </c>
      <c r="J59" s="34">
        <f t="shared" ref="J59:J93" si="40">(J11/(100-$J$51))*100</f>
        <v>5.7232704402515715</v>
      </c>
      <c r="K59" s="20">
        <f t="shared" ref="K59:K93" si="41">(K11/(100-$K$51))*100</f>
        <v>0</v>
      </c>
      <c r="L59" s="20">
        <f t="shared" ref="L59:L93" si="42">(L11/(100-$L$51))*100</f>
        <v>0</v>
      </c>
      <c r="M59" s="20">
        <f t="shared" ref="M59:M93" si="43">(M11/(100-$M$51))*100</f>
        <v>0</v>
      </c>
      <c r="N59" s="20">
        <f t="shared" si="31"/>
        <v>0</v>
      </c>
      <c r="O59" s="20">
        <f t="shared" si="32"/>
        <v>0</v>
      </c>
      <c r="P59" s="20">
        <f t="shared" si="33"/>
        <v>0</v>
      </c>
      <c r="Q59" s="27">
        <f t="shared" ref="Q59:Q93" si="44">(Q11/(100-$Q$51))*100</f>
        <v>0</v>
      </c>
      <c r="R59" s="10">
        <f t="shared" si="34"/>
        <v>0</v>
      </c>
      <c r="S59" s="10">
        <f t="shared" si="35"/>
        <v>0</v>
      </c>
      <c r="T59" s="10">
        <f t="shared" si="36"/>
        <v>0</v>
      </c>
      <c r="U59" s="10">
        <f t="shared" si="37"/>
        <v>0</v>
      </c>
      <c r="V59" s="10">
        <f t="shared" ref="V59:V65" si="45">(V11/(100-$V$51))*100</f>
        <v>0</v>
      </c>
      <c r="W59" s="10">
        <f t="shared" ref="W59:AA74" si="46">(W11/(100-W$51))*100</f>
        <v>0</v>
      </c>
      <c r="X59" s="10">
        <f>(X11/(100-X$51))*100</f>
        <v>0</v>
      </c>
      <c r="Y59" s="10">
        <f t="shared" si="38"/>
        <v>0</v>
      </c>
      <c r="Z59" s="10">
        <f t="shared" si="38"/>
        <v>0</v>
      </c>
      <c r="AA59" s="10">
        <f t="shared" si="38"/>
        <v>0</v>
      </c>
    </row>
    <row r="60" spans="1:27" s="11" customFormat="1" ht="15.75" thickBot="1" x14ac:dyDescent="0.3">
      <c r="A60" s="9" t="s">
        <v>12</v>
      </c>
      <c r="B60" s="10" t="s">
        <v>10</v>
      </c>
      <c r="C60" s="20">
        <f t="shared" si="39"/>
        <v>0</v>
      </c>
      <c r="D60" s="20">
        <f t="shared" ref="D60:D93" si="47">(D12/(100-$D$51))*100</f>
        <v>0</v>
      </c>
      <c r="E60" s="20">
        <f t="shared" si="26"/>
        <v>0</v>
      </c>
      <c r="F60" s="20">
        <f t="shared" si="27"/>
        <v>0</v>
      </c>
      <c r="G60" s="20">
        <f t="shared" si="28"/>
        <v>0</v>
      </c>
      <c r="H60" s="20">
        <f t="shared" si="29"/>
        <v>0</v>
      </c>
      <c r="I60" s="34">
        <f t="shared" si="30"/>
        <v>14.519056261343014</v>
      </c>
      <c r="J60" s="34">
        <f t="shared" si="40"/>
        <v>10.482180293501047</v>
      </c>
      <c r="K60" s="20">
        <f t="shared" si="41"/>
        <v>0</v>
      </c>
      <c r="L60" s="20">
        <f t="shared" si="42"/>
        <v>0</v>
      </c>
      <c r="M60" s="20">
        <f t="shared" si="43"/>
        <v>0</v>
      </c>
      <c r="N60" s="20">
        <f t="shared" si="31"/>
        <v>0</v>
      </c>
      <c r="O60" s="20">
        <f t="shared" si="32"/>
        <v>0</v>
      </c>
      <c r="P60" s="20">
        <f t="shared" si="33"/>
        <v>0</v>
      </c>
      <c r="Q60" s="27">
        <f t="shared" si="44"/>
        <v>0</v>
      </c>
      <c r="R60" s="10">
        <f t="shared" si="34"/>
        <v>0</v>
      </c>
      <c r="S60" s="10">
        <f t="shared" si="35"/>
        <v>0</v>
      </c>
      <c r="T60" s="10">
        <f t="shared" si="36"/>
        <v>0</v>
      </c>
      <c r="U60" s="10">
        <f t="shared" si="37"/>
        <v>0</v>
      </c>
      <c r="V60" s="10">
        <f t="shared" si="45"/>
        <v>0</v>
      </c>
      <c r="W60" s="10">
        <f t="shared" si="46"/>
        <v>0</v>
      </c>
      <c r="X60" s="10">
        <f t="shared" si="46"/>
        <v>0</v>
      </c>
      <c r="Y60" s="10">
        <f t="shared" si="46"/>
        <v>0</v>
      </c>
      <c r="Z60" s="10">
        <f t="shared" si="46"/>
        <v>0</v>
      </c>
      <c r="AA60" s="10">
        <f t="shared" si="46"/>
        <v>0</v>
      </c>
    </row>
    <row r="61" spans="1:27" s="11" customFormat="1" ht="15.75" thickBot="1" x14ac:dyDescent="0.3">
      <c r="A61" s="9" t="s">
        <v>13</v>
      </c>
      <c r="B61" s="10" t="s">
        <v>10</v>
      </c>
      <c r="C61" s="20">
        <f t="shared" si="39"/>
        <v>0</v>
      </c>
      <c r="D61" s="20">
        <f t="shared" si="47"/>
        <v>0</v>
      </c>
      <c r="E61" s="20">
        <f t="shared" si="26"/>
        <v>0</v>
      </c>
      <c r="F61" s="20">
        <f t="shared" si="27"/>
        <v>0</v>
      </c>
      <c r="G61" s="20">
        <f t="shared" si="28"/>
        <v>0</v>
      </c>
      <c r="H61" s="20">
        <f t="shared" si="29"/>
        <v>0</v>
      </c>
      <c r="I61" s="34">
        <f t="shared" si="30"/>
        <v>172.41379310344826</v>
      </c>
      <c r="J61" s="34">
        <f t="shared" si="40"/>
        <v>817.6100628930817</v>
      </c>
      <c r="K61" s="20">
        <f t="shared" si="41"/>
        <v>0</v>
      </c>
      <c r="L61" s="20">
        <f t="shared" si="42"/>
        <v>0</v>
      </c>
      <c r="M61" s="20">
        <f t="shared" si="43"/>
        <v>0</v>
      </c>
      <c r="N61" s="20">
        <f t="shared" si="31"/>
        <v>0</v>
      </c>
      <c r="O61" s="20">
        <f t="shared" si="32"/>
        <v>0</v>
      </c>
      <c r="P61" s="20">
        <f t="shared" si="33"/>
        <v>0</v>
      </c>
      <c r="Q61" s="27">
        <f t="shared" si="44"/>
        <v>0</v>
      </c>
      <c r="R61" s="10">
        <f t="shared" si="34"/>
        <v>0</v>
      </c>
      <c r="S61" s="10">
        <f t="shared" si="35"/>
        <v>0</v>
      </c>
      <c r="T61" s="10">
        <f t="shared" si="36"/>
        <v>0</v>
      </c>
      <c r="U61" s="10">
        <f t="shared" si="37"/>
        <v>0</v>
      </c>
      <c r="V61" s="10">
        <f t="shared" si="45"/>
        <v>0</v>
      </c>
      <c r="W61" s="10">
        <f t="shared" si="46"/>
        <v>0</v>
      </c>
      <c r="X61" s="10">
        <f t="shared" si="46"/>
        <v>0</v>
      </c>
      <c r="Y61" s="10">
        <f t="shared" si="46"/>
        <v>0</v>
      </c>
      <c r="Z61" s="10">
        <f t="shared" si="46"/>
        <v>0</v>
      </c>
      <c r="AA61" s="10">
        <f t="shared" si="46"/>
        <v>0</v>
      </c>
    </row>
    <row r="62" spans="1:27" s="11" customFormat="1" ht="15.75" thickBot="1" x14ac:dyDescent="0.3">
      <c r="A62" s="9" t="s">
        <v>14</v>
      </c>
      <c r="B62" s="10" t="s">
        <v>10</v>
      </c>
      <c r="C62" s="20">
        <f t="shared" si="39"/>
        <v>0</v>
      </c>
      <c r="D62" s="20">
        <f t="shared" si="47"/>
        <v>0</v>
      </c>
      <c r="E62" s="20">
        <f t="shared" si="26"/>
        <v>0</v>
      </c>
      <c r="F62" s="20">
        <f t="shared" si="27"/>
        <v>0</v>
      </c>
      <c r="G62" s="20">
        <f t="shared" si="28"/>
        <v>0</v>
      </c>
      <c r="H62" s="20">
        <f t="shared" si="29"/>
        <v>0</v>
      </c>
      <c r="I62" s="34">
        <f t="shared" si="30"/>
        <v>215.9709618874773</v>
      </c>
      <c r="J62" s="34">
        <f t="shared" si="40"/>
        <v>228.51153039832286</v>
      </c>
      <c r="K62" s="20">
        <f t="shared" si="41"/>
        <v>0</v>
      </c>
      <c r="L62" s="20">
        <f t="shared" si="42"/>
        <v>0</v>
      </c>
      <c r="M62" s="20">
        <f t="shared" si="43"/>
        <v>0</v>
      </c>
      <c r="N62" s="20">
        <f t="shared" si="31"/>
        <v>0</v>
      </c>
      <c r="O62" s="20">
        <f t="shared" si="32"/>
        <v>0</v>
      </c>
      <c r="P62" s="20">
        <f t="shared" si="33"/>
        <v>0</v>
      </c>
      <c r="Q62" s="27">
        <f t="shared" si="44"/>
        <v>0</v>
      </c>
      <c r="R62" s="10">
        <f t="shared" si="34"/>
        <v>0</v>
      </c>
      <c r="S62" s="10">
        <f t="shared" si="35"/>
        <v>0</v>
      </c>
      <c r="T62" s="10">
        <f t="shared" si="36"/>
        <v>0</v>
      </c>
      <c r="U62" s="10">
        <f t="shared" si="37"/>
        <v>0</v>
      </c>
      <c r="V62" s="10">
        <f t="shared" si="45"/>
        <v>0</v>
      </c>
      <c r="W62" s="10">
        <f t="shared" si="46"/>
        <v>0</v>
      </c>
      <c r="X62" s="10">
        <f t="shared" si="46"/>
        <v>0</v>
      </c>
      <c r="Y62" s="10">
        <f t="shared" si="46"/>
        <v>0</v>
      </c>
      <c r="Z62" s="10">
        <f t="shared" si="46"/>
        <v>0</v>
      </c>
      <c r="AA62" s="10">
        <f t="shared" si="46"/>
        <v>0</v>
      </c>
    </row>
    <row r="63" spans="1:27" s="11" customFormat="1" ht="15.75" thickBot="1" x14ac:dyDescent="0.3">
      <c r="A63" s="9" t="s">
        <v>15</v>
      </c>
      <c r="B63" s="10" t="s">
        <v>10</v>
      </c>
      <c r="C63" s="20">
        <f t="shared" si="39"/>
        <v>0</v>
      </c>
      <c r="D63" s="20">
        <f t="shared" si="47"/>
        <v>0</v>
      </c>
      <c r="E63" s="20">
        <f t="shared" si="26"/>
        <v>0</v>
      </c>
      <c r="F63" s="20">
        <f t="shared" si="27"/>
        <v>0</v>
      </c>
      <c r="G63" s="20">
        <f t="shared" si="28"/>
        <v>0</v>
      </c>
      <c r="H63" s="20">
        <f t="shared" si="29"/>
        <v>0</v>
      </c>
      <c r="I63" s="34">
        <f t="shared" si="30"/>
        <v>92.558983666061707</v>
      </c>
      <c r="J63" s="34">
        <f t="shared" si="40"/>
        <v>100.62893081761007</v>
      </c>
      <c r="K63" s="20">
        <f t="shared" si="41"/>
        <v>0</v>
      </c>
      <c r="L63" s="20">
        <f t="shared" si="42"/>
        <v>0</v>
      </c>
      <c r="M63" s="20">
        <f t="shared" si="43"/>
        <v>0</v>
      </c>
      <c r="N63" s="20">
        <f t="shared" si="31"/>
        <v>0</v>
      </c>
      <c r="O63" s="20">
        <f t="shared" si="32"/>
        <v>0</v>
      </c>
      <c r="P63" s="20">
        <f t="shared" si="33"/>
        <v>0</v>
      </c>
      <c r="Q63" s="27">
        <f t="shared" si="44"/>
        <v>0</v>
      </c>
      <c r="R63" s="10">
        <f t="shared" si="34"/>
        <v>0</v>
      </c>
      <c r="S63" s="10">
        <f t="shared" si="35"/>
        <v>0</v>
      </c>
      <c r="T63" s="10">
        <f t="shared" si="36"/>
        <v>0</v>
      </c>
      <c r="U63" s="10">
        <f t="shared" si="37"/>
        <v>0</v>
      </c>
      <c r="V63" s="10">
        <f t="shared" si="45"/>
        <v>0</v>
      </c>
      <c r="W63" s="10">
        <f t="shared" si="46"/>
        <v>0</v>
      </c>
      <c r="X63" s="10">
        <f t="shared" si="46"/>
        <v>0</v>
      </c>
      <c r="Y63" s="10">
        <f t="shared" si="46"/>
        <v>0</v>
      </c>
      <c r="Z63" s="10">
        <f t="shared" si="46"/>
        <v>0</v>
      </c>
      <c r="AA63" s="10">
        <f t="shared" si="46"/>
        <v>0</v>
      </c>
    </row>
    <row r="64" spans="1:27" s="11" customFormat="1" ht="15.75" thickBot="1" x14ac:dyDescent="0.3">
      <c r="A64" s="9" t="s">
        <v>16</v>
      </c>
      <c r="B64" s="10" t="s">
        <v>10</v>
      </c>
      <c r="C64" s="20">
        <f t="shared" si="39"/>
        <v>0</v>
      </c>
      <c r="D64" s="20">
        <f t="shared" si="47"/>
        <v>0</v>
      </c>
      <c r="E64" s="20">
        <f t="shared" si="26"/>
        <v>0</v>
      </c>
      <c r="F64" s="20">
        <f t="shared" si="27"/>
        <v>0</v>
      </c>
      <c r="G64" s="20">
        <f t="shared" si="28"/>
        <v>0</v>
      </c>
      <c r="H64" s="20">
        <f t="shared" si="29"/>
        <v>0</v>
      </c>
      <c r="I64" s="34">
        <f t="shared" si="30"/>
        <v>1.1796733212341199</v>
      </c>
      <c r="J64" s="34">
        <f t="shared" si="40"/>
        <v>4.8218029350104814</v>
      </c>
      <c r="K64" s="20">
        <f t="shared" si="41"/>
        <v>0</v>
      </c>
      <c r="L64" s="20">
        <f t="shared" si="42"/>
        <v>0</v>
      </c>
      <c r="M64" s="20">
        <f t="shared" si="43"/>
        <v>0</v>
      </c>
      <c r="N64" s="20">
        <f t="shared" si="31"/>
        <v>0</v>
      </c>
      <c r="O64" s="20">
        <f t="shared" si="32"/>
        <v>0</v>
      </c>
      <c r="P64" s="20">
        <f t="shared" si="33"/>
        <v>0</v>
      </c>
      <c r="Q64" s="27">
        <f t="shared" si="44"/>
        <v>0</v>
      </c>
      <c r="R64" s="10">
        <f t="shared" si="34"/>
        <v>0</v>
      </c>
      <c r="S64" s="10">
        <f t="shared" si="35"/>
        <v>0</v>
      </c>
      <c r="T64" s="10">
        <f t="shared" si="36"/>
        <v>0</v>
      </c>
      <c r="U64" s="10">
        <f t="shared" si="37"/>
        <v>0</v>
      </c>
      <c r="V64" s="10">
        <f t="shared" si="45"/>
        <v>0</v>
      </c>
      <c r="W64" s="10">
        <f t="shared" si="46"/>
        <v>0</v>
      </c>
      <c r="X64" s="10">
        <f t="shared" si="46"/>
        <v>0</v>
      </c>
      <c r="Y64" s="10">
        <f t="shared" si="46"/>
        <v>0</v>
      </c>
      <c r="Z64" s="10">
        <f t="shared" si="46"/>
        <v>0</v>
      </c>
      <c r="AA64" s="10">
        <f t="shared" si="46"/>
        <v>0</v>
      </c>
    </row>
    <row r="65" spans="1:27" s="11" customFormat="1" ht="15.75" thickBot="1" x14ac:dyDescent="0.3">
      <c r="A65" s="9" t="s">
        <v>17</v>
      </c>
      <c r="B65" s="10" t="s">
        <v>10</v>
      </c>
      <c r="C65" s="20">
        <f t="shared" si="39"/>
        <v>0</v>
      </c>
      <c r="D65" s="20">
        <f t="shared" si="47"/>
        <v>0</v>
      </c>
      <c r="E65" s="20">
        <f t="shared" si="26"/>
        <v>0</v>
      </c>
      <c r="F65" s="20">
        <f t="shared" si="27"/>
        <v>0</v>
      </c>
      <c r="G65" s="20">
        <f t="shared" si="28"/>
        <v>0</v>
      </c>
      <c r="H65" s="20">
        <f t="shared" si="29"/>
        <v>0</v>
      </c>
      <c r="I65" s="34">
        <f t="shared" si="30"/>
        <v>6.8965517241379309E-2</v>
      </c>
      <c r="J65" s="34">
        <f t="shared" si="40"/>
        <v>0.16142557651991615</v>
      </c>
      <c r="K65" s="20">
        <f t="shared" si="41"/>
        <v>0</v>
      </c>
      <c r="L65" s="20">
        <f t="shared" si="42"/>
        <v>0</v>
      </c>
      <c r="M65" s="20">
        <f t="shared" si="43"/>
        <v>0</v>
      </c>
      <c r="N65" s="20">
        <f t="shared" si="31"/>
        <v>0</v>
      </c>
      <c r="O65" s="20">
        <f t="shared" si="32"/>
        <v>0</v>
      </c>
      <c r="P65" s="20">
        <f t="shared" si="33"/>
        <v>0</v>
      </c>
      <c r="Q65" s="27">
        <f t="shared" si="44"/>
        <v>0</v>
      </c>
      <c r="R65" s="10">
        <f t="shared" si="34"/>
        <v>0</v>
      </c>
      <c r="S65" s="10">
        <f t="shared" si="35"/>
        <v>0</v>
      </c>
      <c r="T65" s="10">
        <f t="shared" si="36"/>
        <v>0</v>
      </c>
      <c r="U65" s="10">
        <f t="shared" si="37"/>
        <v>0</v>
      </c>
      <c r="V65" s="10">
        <f t="shared" si="45"/>
        <v>0</v>
      </c>
      <c r="W65" s="10">
        <f t="shared" si="46"/>
        <v>0</v>
      </c>
      <c r="X65" s="10">
        <f t="shared" si="46"/>
        <v>0</v>
      </c>
      <c r="Y65" s="10">
        <f t="shared" si="46"/>
        <v>0</v>
      </c>
      <c r="Z65" s="10">
        <f t="shared" si="46"/>
        <v>0</v>
      </c>
      <c r="AA65" s="10">
        <f t="shared" si="46"/>
        <v>0</v>
      </c>
    </row>
    <row r="66" spans="1:27" s="11" customFormat="1" ht="15.75" thickBot="1" x14ac:dyDescent="0.3">
      <c r="A66" s="9" t="s">
        <v>70</v>
      </c>
      <c r="B66" s="10" t="s">
        <v>10</v>
      </c>
      <c r="C66" s="20">
        <f t="shared" si="39"/>
        <v>0</v>
      </c>
      <c r="D66" s="20">
        <f t="shared" si="47"/>
        <v>0</v>
      </c>
      <c r="E66" s="20">
        <v>0</v>
      </c>
      <c r="F66" s="20">
        <v>0</v>
      </c>
      <c r="G66" s="20">
        <v>0</v>
      </c>
      <c r="H66" s="20">
        <f t="shared" si="29"/>
        <v>0</v>
      </c>
      <c r="I66" s="34">
        <f t="shared" si="30"/>
        <v>0</v>
      </c>
      <c r="J66" s="34">
        <f t="shared" si="40"/>
        <v>0</v>
      </c>
      <c r="K66" s="20">
        <f t="shared" si="41"/>
        <v>0</v>
      </c>
      <c r="L66" s="20">
        <f t="shared" si="42"/>
        <v>0</v>
      </c>
      <c r="M66" s="20">
        <f t="shared" si="43"/>
        <v>0</v>
      </c>
      <c r="N66" s="20">
        <v>0</v>
      </c>
      <c r="O66" s="20">
        <v>0</v>
      </c>
      <c r="P66" s="20">
        <v>0</v>
      </c>
      <c r="Q66" s="27">
        <f t="shared" si="44"/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</row>
    <row r="67" spans="1:27" s="11" customFormat="1" ht="15.75" thickBot="1" x14ac:dyDescent="0.3">
      <c r="A67" s="9" t="s">
        <v>71</v>
      </c>
      <c r="B67" s="10" t="s">
        <v>10</v>
      </c>
      <c r="C67" s="20">
        <f>((C19/(100-$C$51))*100)/1000</f>
        <v>0</v>
      </c>
      <c r="D67" s="20">
        <f>((D19/(100-$D$51))*100)/1000</f>
        <v>0</v>
      </c>
      <c r="E67" s="20">
        <f>((E19/(100-$E$51))*100)/1000</f>
        <v>0</v>
      </c>
      <c r="F67" s="20">
        <f>((F19/(100-$F$51))*100)/1000</f>
        <v>0</v>
      </c>
      <c r="G67" s="20">
        <f>((G19/(100-$G$51))*100)/1000</f>
        <v>0</v>
      </c>
      <c r="H67" s="20">
        <f>((H19/(100-$H$51))*100)/1000</f>
        <v>0</v>
      </c>
      <c r="I67" s="34">
        <f t="shared" ref="I67:AA67" si="48">((I19/(100-I$51))*100)/1000</f>
        <v>1.8330308529945553E-2</v>
      </c>
      <c r="J67" s="34">
        <f t="shared" si="48"/>
        <v>0.11740041928721175</v>
      </c>
      <c r="K67" s="20">
        <f t="shared" si="48"/>
        <v>0</v>
      </c>
      <c r="L67" s="20">
        <f t="shared" si="48"/>
        <v>0</v>
      </c>
      <c r="M67" s="20">
        <f t="shared" si="48"/>
        <v>0</v>
      </c>
      <c r="N67" s="20">
        <f t="shared" si="48"/>
        <v>0</v>
      </c>
      <c r="O67" s="20">
        <f t="shared" si="48"/>
        <v>0</v>
      </c>
      <c r="P67" s="20">
        <f t="shared" si="48"/>
        <v>0</v>
      </c>
      <c r="Q67" s="27">
        <f t="shared" si="48"/>
        <v>0</v>
      </c>
      <c r="R67" s="10">
        <f t="shared" si="48"/>
        <v>0</v>
      </c>
      <c r="S67" s="10">
        <f t="shared" si="48"/>
        <v>0</v>
      </c>
      <c r="T67" s="10">
        <f t="shared" si="48"/>
        <v>0</v>
      </c>
      <c r="U67" s="10">
        <f t="shared" si="48"/>
        <v>0</v>
      </c>
      <c r="V67" s="10">
        <f t="shared" si="48"/>
        <v>0</v>
      </c>
      <c r="W67" s="10">
        <f t="shared" si="48"/>
        <v>0</v>
      </c>
      <c r="X67" s="10">
        <f t="shared" si="48"/>
        <v>0</v>
      </c>
      <c r="Y67" s="10">
        <f t="shared" si="48"/>
        <v>0</v>
      </c>
      <c r="Z67" s="10">
        <f t="shared" si="48"/>
        <v>0</v>
      </c>
      <c r="AA67" s="10">
        <f t="shared" si="48"/>
        <v>0</v>
      </c>
    </row>
    <row r="68" spans="1:27" s="11" customFormat="1" ht="15.75" thickBot="1" x14ac:dyDescent="0.3">
      <c r="A68" s="9" t="s">
        <v>20</v>
      </c>
      <c r="B68" s="10" t="s">
        <v>10</v>
      </c>
      <c r="C68" s="20">
        <f t="shared" si="39"/>
        <v>0</v>
      </c>
      <c r="D68" s="20">
        <f t="shared" si="47"/>
        <v>0</v>
      </c>
      <c r="E68" s="20">
        <f>(E20/(100-$E$51))*100</f>
        <v>0</v>
      </c>
      <c r="F68" s="20">
        <f>(F20/(100-$F$51))*100</f>
        <v>0</v>
      </c>
      <c r="G68" s="20">
        <f>(G20/(100-$G$51))*100</f>
        <v>0</v>
      </c>
      <c r="H68" s="20">
        <f>(H20/(100-$H$51))*100</f>
        <v>0</v>
      </c>
      <c r="I68" s="34">
        <f>(I20/(100-$I$51))*100</f>
        <v>7.2595281306715054E-2</v>
      </c>
      <c r="J68" s="34">
        <f t="shared" si="40"/>
        <v>0.36897274633123683</v>
      </c>
      <c r="K68" s="20">
        <f t="shared" si="41"/>
        <v>0</v>
      </c>
      <c r="L68" s="20">
        <f t="shared" si="42"/>
        <v>0</v>
      </c>
      <c r="M68" s="20">
        <f t="shared" si="43"/>
        <v>0</v>
      </c>
      <c r="N68" s="20">
        <f>(N20/(100-$N$51))*100</f>
        <v>0</v>
      </c>
      <c r="O68" s="20">
        <f>(O20/(100-$O$51))*100</f>
        <v>0</v>
      </c>
      <c r="P68" s="20">
        <f>(P20/(100-$P$51))*100</f>
        <v>0</v>
      </c>
      <c r="Q68" s="27">
        <f t="shared" si="44"/>
        <v>0</v>
      </c>
      <c r="R68" s="10">
        <f>(R20/(100-$R$51))*100</f>
        <v>0</v>
      </c>
      <c r="S68" s="10">
        <f>(S20/(100-$S$51))*100</f>
        <v>0</v>
      </c>
      <c r="T68" s="10">
        <f>(T20/(100-$T$51))*100</f>
        <v>0</v>
      </c>
      <c r="U68" s="10">
        <f>(U20/(100-$U$51))*100</f>
        <v>0</v>
      </c>
      <c r="V68" s="10">
        <f>(V20/(100-$V$51))*100</f>
        <v>0</v>
      </c>
      <c r="W68" s="10">
        <f t="shared" si="46"/>
        <v>0</v>
      </c>
      <c r="X68" s="10">
        <f t="shared" si="46"/>
        <v>0</v>
      </c>
      <c r="Y68" s="10">
        <f t="shared" si="46"/>
        <v>0</v>
      </c>
      <c r="Z68" s="10">
        <f t="shared" si="46"/>
        <v>0</v>
      </c>
      <c r="AA68" s="10">
        <f t="shared" si="46"/>
        <v>0</v>
      </c>
    </row>
    <row r="69" spans="1:27" s="11" customFormat="1" ht="15.75" thickBot="1" x14ac:dyDescent="0.3">
      <c r="A69" s="9" t="s">
        <v>21</v>
      </c>
      <c r="B69" s="10" t="s">
        <v>10</v>
      </c>
      <c r="C69" s="20">
        <f t="shared" si="39"/>
        <v>0</v>
      </c>
      <c r="D69" s="20">
        <f t="shared" si="47"/>
        <v>0</v>
      </c>
      <c r="E69" s="20">
        <f>(E21/(100-$E$51))*100</f>
        <v>0</v>
      </c>
      <c r="F69" s="20">
        <f>(F21/(100-$F$51))*100</f>
        <v>0</v>
      </c>
      <c r="G69" s="20">
        <f>(G21/(100-$G$51))*100</f>
        <v>0</v>
      </c>
      <c r="H69" s="20">
        <f>(H21/(100-$H$51))*100</f>
        <v>0</v>
      </c>
      <c r="I69" s="34">
        <f>(I21/(100-$I$51))*100</f>
        <v>5.8076225045372055E-2</v>
      </c>
      <c r="J69" s="34">
        <f t="shared" si="40"/>
        <v>1.1069182389937107</v>
      </c>
      <c r="K69" s="20">
        <f t="shared" si="41"/>
        <v>0</v>
      </c>
      <c r="L69" s="20">
        <f t="shared" si="42"/>
        <v>0</v>
      </c>
      <c r="M69" s="20">
        <f t="shared" si="43"/>
        <v>0</v>
      </c>
      <c r="N69" s="20">
        <f>(N21/(100-$N$51))*100</f>
        <v>0</v>
      </c>
      <c r="O69" s="20">
        <f>(O21/(100-$O$51))*100</f>
        <v>0</v>
      </c>
      <c r="P69" s="20">
        <f>(P21/(100-$P$51))*100</f>
        <v>0</v>
      </c>
      <c r="Q69" s="27">
        <f t="shared" si="44"/>
        <v>0</v>
      </c>
      <c r="R69" s="10">
        <f>(R21/(100-$R$51))*100</f>
        <v>0</v>
      </c>
      <c r="S69" s="10">
        <f>(S21/(100-$S$51))*100</f>
        <v>0</v>
      </c>
      <c r="T69" s="10">
        <f>(T21/(100-$T$51))*100</f>
        <v>0</v>
      </c>
      <c r="U69" s="10">
        <f>(U21/(100-$U$51))*100</f>
        <v>0</v>
      </c>
      <c r="V69" s="10">
        <f>(V21/(100-$V$51))*100</f>
        <v>0</v>
      </c>
      <c r="W69" s="10">
        <f t="shared" si="46"/>
        <v>0</v>
      </c>
      <c r="X69" s="10">
        <f t="shared" si="46"/>
        <v>0</v>
      </c>
      <c r="Y69" s="10">
        <f t="shared" si="46"/>
        <v>0</v>
      </c>
      <c r="Z69" s="10">
        <f t="shared" si="46"/>
        <v>0</v>
      </c>
      <c r="AA69" s="10">
        <f t="shared" si="46"/>
        <v>0</v>
      </c>
    </row>
    <row r="70" spans="1:27" s="11" customFormat="1" ht="15.75" thickBot="1" x14ac:dyDescent="0.3">
      <c r="A70" s="9" t="s">
        <v>22</v>
      </c>
      <c r="B70" s="10" t="s">
        <v>10</v>
      </c>
      <c r="C70" s="20">
        <f t="shared" si="39"/>
        <v>0</v>
      </c>
      <c r="D70" s="20">
        <f t="shared" si="47"/>
        <v>0</v>
      </c>
      <c r="E70" s="20">
        <f>(E22/(100-$E$51))*100</f>
        <v>0</v>
      </c>
      <c r="F70" s="20">
        <f>(F22/(100-$F$51))*100</f>
        <v>0</v>
      </c>
      <c r="G70" s="20">
        <f>(G22/(100-$G$51))*100</f>
        <v>0</v>
      </c>
      <c r="H70" s="20">
        <f>(H22/(100-$H$51))*100</f>
        <v>0</v>
      </c>
      <c r="I70" s="34">
        <f>(I22/(100-$I$51))*100</f>
        <v>4.6460980036297634</v>
      </c>
      <c r="J70" s="34">
        <f t="shared" si="40"/>
        <v>5.0314465408805027E-2</v>
      </c>
      <c r="K70" s="20">
        <f t="shared" si="41"/>
        <v>0</v>
      </c>
      <c r="L70" s="20">
        <f t="shared" si="42"/>
        <v>0</v>
      </c>
      <c r="M70" s="20">
        <f t="shared" si="43"/>
        <v>0</v>
      </c>
      <c r="N70" s="20">
        <f>(N22/(100-$N$51))*100</f>
        <v>0</v>
      </c>
      <c r="O70" s="20">
        <f>(O22/(100-$O$51))*100</f>
        <v>0</v>
      </c>
      <c r="P70" s="20">
        <f>(P22/(100-$P$51))*100</f>
        <v>0</v>
      </c>
      <c r="Q70" s="27">
        <f t="shared" si="44"/>
        <v>0</v>
      </c>
      <c r="R70" s="10">
        <f>(R22/(100-$R$51))*100</f>
        <v>0</v>
      </c>
      <c r="S70" s="10">
        <f>(S22/(100-$S$51))*100</f>
        <v>0</v>
      </c>
      <c r="T70" s="10">
        <f>(T22/(100-$T$51))*100</f>
        <v>0</v>
      </c>
      <c r="U70" s="10">
        <f>(U22/(100-$U$51))*100</f>
        <v>0</v>
      </c>
      <c r="V70" s="10">
        <f>(V22/(100-$V$51))*100</f>
        <v>0</v>
      </c>
      <c r="W70" s="10">
        <f t="shared" si="46"/>
        <v>0</v>
      </c>
      <c r="X70" s="10">
        <f t="shared" si="46"/>
        <v>0</v>
      </c>
      <c r="Y70" s="10">
        <f t="shared" si="46"/>
        <v>0</v>
      </c>
      <c r="Z70" s="10">
        <f t="shared" si="46"/>
        <v>0</v>
      </c>
      <c r="AA70" s="10">
        <f t="shared" si="46"/>
        <v>0</v>
      </c>
    </row>
    <row r="71" spans="1:27" s="11" customFormat="1" ht="15.75" thickBot="1" x14ac:dyDescent="0.3">
      <c r="A71" s="9" t="s">
        <v>23</v>
      </c>
      <c r="B71" s="10" t="s">
        <v>10</v>
      </c>
      <c r="C71" s="20">
        <f t="shared" si="39"/>
        <v>0</v>
      </c>
      <c r="D71" s="20">
        <f t="shared" si="47"/>
        <v>0</v>
      </c>
      <c r="E71" s="20">
        <f>(E23/(100-$E$51))*100</f>
        <v>0</v>
      </c>
      <c r="F71" s="20">
        <f>(F23/(100-$F$51))*100</f>
        <v>0</v>
      </c>
      <c r="G71" s="20">
        <f>(G23/(100-$G$51))*100</f>
        <v>0</v>
      </c>
      <c r="H71" s="20">
        <f>(H23/(100-$H$51))*100</f>
        <v>0</v>
      </c>
      <c r="I71" s="34">
        <f>(I23/(100-$I$51))*100</f>
        <v>1.1070780399274047</v>
      </c>
      <c r="J71" s="34">
        <f t="shared" si="40"/>
        <v>6.2683438155136271</v>
      </c>
      <c r="K71" s="20">
        <f t="shared" si="41"/>
        <v>0</v>
      </c>
      <c r="L71" s="20">
        <f t="shared" si="42"/>
        <v>0</v>
      </c>
      <c r="M71" s="20">
        <f t="shared" si="43"/>
        <v>0</v>
      </c>
      <c r="N71" s="20">
        <f>(N23/(100-$N$51))*100</f>
        <v>0</v>
      </c>
      <c r="O71" s="20">
        <f>(O23/(100-$O$51))*100</f>
        <v>0</v>
      </c>
      <c r="P71" s="20">
        <f>(P23/(100-$P$51))*100</f>
        <v>0</v>
      </c>
      <c r="Q71" s="27">
        <f t="shared" si="44"/>
        <v>0</v>
      </c>
      <c r="R71" s="10">
        <f>(R23/(100-$R$51))*100</f>
        <v>0</v>
      </c>
      <c r="S71" s="10">
        <f>(S23/(100-$S$51))*100</f>
        <v>0</v>
      </c>
      <c r="T71" s="10">
        <f>(T23/(100-$T$51))*100</f>
        <v>0</v>
      </c>
      <c r="U71" s="10">
        <f>(U23/(100-$U$51))*100</f>
        <v>0</v>
      </c>
      <c r="V71" s="10">
        <f>(V23/(100-$V$51))*100</f>
        <v>0</v>
      </c>
      <c r="W71" s="10">
        <f t="shared" si="46"/>
        <v>0</v>
      </c>
      <c r="X71" s="10">
        <f t="shared" si="46"/>
        <v>0</v>
      </c>
      <c r="Y71" s="10">
        <f t="shared" si="46"/>
        <v>0</v>
      </c>
      <c r="Z71" s="10">
        <f t="shared" si="46"/>
        <v>0</v>
      </c>
      <c r="AA71" s="10">
        <f t="shared" si="46"/>
        <v>0</v>
      </c>
    </row>
    <row r="72" spans="1:27" s="11" customFormat="1" ht="15.75" thickBot="1" x14ac:dyDescent="0.3">
      <c r="A72" s="9" t="s">
        <v>24</v>
      </c>
      <c r="B72" s="10" t="s">
        <v>10</v>
      </c>
      <c r="C72" s="20">
        <f t="shared" si="39"/>
        <v>0</v>
      </c>
      <c r="D72" s="20">
        <f t="shared" si="47"/>
        <v>0</v>
      </c>
      <c r="E72" s="20">
        <f>(E24/(100-$E$51))*100</f>
        <v>0</v>
      </c>
      <c r="F72" s="20">
        <f>(F24/(100-$F$51))*100</f>
        <v>0</v>
      </c>
      <c r="G72" s="20">
        <f>(G24/(100-$G$51))*100</f>
        <v>0</v>
      </c>
      <c r="H72" s="20">
        <f>(H24/(100-$H$51))*100</f>
        <v>0</v>
      </c>
      <c r="I72" s="34">
        <f>(I24/(100-$I$51))*100</f>
        <v>0.21052631578947367</v>
      </c>
      <c r="J72" s="34">
        <f t="shared" si="40"/>
        <v>0.73375262054507329</v>
      </c>
      <c r="K72" s="20">
        <f t="shared" si="41"/>
        <v>0</v>
      </c>
      <c r="L72" s="20">
        <f t="shared" si="42"/>
        <v>0</v>
      </c>
      <c r="M72" s="20">
        <f t="shared" si="43"/>
        <v>0</v>
      </c>
      <c r="N72" s="20">
        <f>(N24/(100-$N$51))*100</f>
        <v>0</v>
      </c>
      <c r="O72" s="20">
        <f>(O24/(100-$O$51))*100</f>
        <v>0</v>
      </c>
      <c r="P72" s="20">
        <f>(P24/(100-$P$51))*100</f>
        <v>0</v>
      </c>
      <c r="Q72" s="27">
        <f t="shared" si="44"/>
        <v>0</v>
      </c>
      <c r="R72" s="10">
        <f>(R24/(100-$R$51))*100</f>
        <v>0</v>
      </c>
      <c r="S72" s="10">
        <f>(S24/(100-$S$51))*100</f>
        <v>0</v>
      </c>
      <c r="T72" s="10">
        <f>(T24/(100-$T$51))*100</f>
        <v>0</v>
      </c>
      <c r="U72" s="10">
        <f>(U24/(100-$U$51))*100</f>
        <v>0</v>
      </c>
      <c r="V72" s="10">
        <f>(V24/(100-$V$51))*100</f>
        <v>0</v>
      </c>
      <c r="W72" s="10">
        <f t="shared" si="46"/>
        <v>0</v>
      </c>
      <c r="X72" s="10">
        <f t="shared" si="46"/>
        <v>0</v>
      </c>
      <c r="Y72" s="10">
        <f t="shared" si="46"/>
        <v>0</v>
      </c>
      <c r="Z72" s="10">
        <f t="shared" si="46"/>
        <v>0</v>
      </c>
      <c r="AA72" s="10">
        <f t="shared" si="46"/>
        <v>0</v>
      </c>
    </row>
    <row r="73" spans="1:27" s="11" customFormat="1" ht="15.75" thickBot="1" x14ac:dyDescent="0.3">
      <c r="A73" s="9" t="s">
        <v>72</v>
      </c>
      <c r="B73" s="10" t="s">
        <v>10</v>
      </c>
      <c r="C73" s="20">
        <f t="shared" ref="C73:AA73" si="49">((C25/(100-C$51))*100)/1000</f>
        <v>0</v>
      </c>
      <c r="D73" s="20">
        <f t="shared" si="49"/>
        <v>0</v>
      </c>
      <c r="E73" s="20">
        <f t="shared" si="49"/>
        <v>0</v>
      </c>
      <c r="F73" s="20">
        <f t="shared" si="49"/>
        <v>0</v>
      </c>
      <c r="G73" s="20">
        <f t="shared" si="49"/>
        <v>0</v>
      </c>
      <c r="H73" s="20">
        <f t="shared" si="49"/>
        <v>0</v>
      </c>
      <c r="I73" s="34">
        <f t="shared" si="49"/>
        <v>3.6297640653357535E-3</v>
      </c>
      <c r="J73" s="34">
        <f t="shared" si="49"/>
        <v>0.30607966457023061</v>
      </c>
      <c r="K73" s="20">
        <f t="shared" si="49"/>
        <v>0</v>
      </c>
      <c r="L73" s="20">
        <f t="shared" si="49"/>
        <v>0</v>
      </c>
      <c r="M73" s="20">
        <f t="shared" si="49"/>
        <v>0</v>
      </c>
      <c r="N73" s="20">
        <f t="shared" si="49"/>
        <v>0</v>
      </c>
      <c r="O73" s="20">
        <f t="shared" si="49"/>
        <v>0</v>
      </c>
      <c r="P73" s="20">
        <f t="shared" si="49"/>
        <v>0</v>
      </c>
      <c r="Q73" s="27">
        <f t="shared" si="49"/>
        <v>0</v>
      </c>
      <c r="R73" s="10">
        <f t="shared" si="49"/>
        <v>0</v>
      </c>
      <c r="S73" s="10">
        <f t="shared" si="49"/>
        <v>0</v>
      </c>
      <c r="T73" s="10">
        <f t="shared" si="49"/>
        <v>0</v>
      </c>
      <c r="U73" s="10">
        <f t="shared" si="49"/>
        <v>0</v>
      </c>
      <c r="V73" s="10">
        <f t="shared" si="49"/>
        <v>0</v>
      </c>
      <c r="W73" s="10">
        <f t="shared" si="49"/>
        <v>0</v>
      </c>
      <c r="X73" s="10">
        <f t="shared" si="49"/>
        <v>0</v>
      </c>
      <c r="Y73" s="10">
        <f t="shared" si="49"/>
        <v>0</v>
      </c>
      <c r="Z73" s="10">
        <f t="shared" si="49"/>
        <v>0</v>
      </c>
      <c r="AA73" s="10">
        <f t="shared" si="49"/>
        <v>0</v>
      </c>
    </row>
    <row r="74" spans="1:27" s="11" customFormat="1" ht="15.75" thickBot="1" x14ac:dyDescent="0.3">
      <c r="A74" s="9" t="s">
        <v>26</v>
      </c>
      <c r="B74" s="10" t="s">
        <v>10</v>
      </c>
      <c r="C74" s="20">
        <f t="shared" si="39"/>
        <v>0</v>
      </c>
      <c r="D74" s="20">
        <f t="shared" si="47"/>
        <v>0</v>
      </c>
      <c r="E74" s="20">
        <f>(E26/(100-$E$51))*100</f>
        <v>0</v>
      </c>
      <c r="F74" s="20">
        <f>(F26/(100-$F$51))*100</f>
        <v>0</v>
      </c>
      <c r="G74" s="20">
        <f>(G26/(100-$G$51))*100</f>
        <v>0</v>
      </c>
      <c r="H74" s="20">
        <f>(H26/(100-$H$51))*100</f>
        <v>0</v>
      </c>
      <c r="I74" s="34">
        <f>(I26/(100-$I$51))*100</f>
        <v>51.361161524500908</v>
      </c>
      <c r="J74" s="34">
        <f t="shared" si="40"/>
        <v>1719.077568134172</v>
      </c>
      <c r="K74" s="20">
        <f t="shared" si="41"/>
        <v>0</v>
      </c>
      <c r="L74" s="20">
        <f t="shared" si="42"/>
        <v>0</v>
      </c>
      <c r="M74" s="20">
        <f t="shared" si="43"/>
        <v>0</v>
      </c>
      <c r="N74" s="20">
        <f>(N26/(100-$N$51))*100</f>
        <v>0</v>
      </c>
      <c r="O74" s="20">
        <f>(O26/(100-$O$51))*100</f>
        <v>0</v>
      </c>
      <c r="P74" s="20">
        <f>(P26/(100-$P$51))*100</f>
        <v>0</v>
      </c>
      <c r="Q74" s="27">
        <f t="shared" si="44"/>
        <v>0</v>
      </c>
      <c r="R74" s="10">
        <f>(R26/(100-$R$51))*100</f>
        <v>0</v>
      </c>
      <c r="S74" s="10">
        <f>(S26/(100-$S$51))*100</f>
        <v>0</v>
      </c>
      <c r="T74" s="10">
        <f>(T26/(100-$T$51))*100</f>
        <v>0</v>
      </c>
      <c r="U74" s="10">
        <f>(U26/(100-$U$51))*100</f>
        <v>0</v>
      </c>
      <c r="V74" s="10">
        <f>(V26/(100-$V$51))*100</f>
        <v>0</v>
      </c>
      <c r="W74" s="10">
        <f t="shared" si="46"/>
        <v>0</v>
      </c>
      <c r="X74" s="10">
        <f t="shared" si="46"/>
        <v>0</v>
      </c>
      <c r="Y74" s="10">
        <f t="shared" si="46"/>
        <v>0</v>
      </c>
      <c r="Z74" s="10">
        <f t="shared" si="46"/>
        <v>0</v>
      </c>
      <c r="AA74" s="10">
        <f t="shared" si="46"/>
        <v>0</v>
      </c>
    </row>
    <row r="75" spans="1:27" s="11" customFormat="1" ht="15.75" thickBot="1" x14ac:dyDescent="0.3">
      <c r="A75" s="9" t="s">
        <v>73</v>
      </c>
      <c r="B75" s="10" t="s">
        <v>10</v>
      </c>
      <c r="C75" s="20">
        <f>((C27/(100-C$51))*100)/1000</f>
        <v>0</v>
      </c>
      <c r="D75" s="20">
        <f>((D27/(100-D$51))*100)/1000</f>
        <v>0</v>
      </c>
      <c r="E75" s="20">
        <f>((E27/(100-E$51))*100)/1000</f>
        <v>0</v>
      </c>
      <c r="F75" s="20">
        <f>((F27/(100-F$51))*100)/1000</f>
        <v>0</v>
      </c>
      <c r="G75" s="20">
        <f t="shared" ref="G75:AA75" si="50">((G27/(100-G$51))*100)/1000</f>
        <v>0</v>
      </c>
      <c r="H75" s="20">
        <f t="shared" si="50"/>
        <v>0</v>
      </c>
      <c r="I75" s="34">
        <f t="shared" si="50"/>
        <v>1.17967332123412E-3</v>
      </c>
      <c r="J75" s="34">
        <f t="shared" si="50"/>
        <v>4.0880503144654088E-3</v>
      </c>
      <c r="K75" s="20">
        <f t="shared" si="50"/>
        <v>0</v>
      </c>
      <c r="L75" s="20">
        <f t="shared" si="50"/>
        <v>0</v>
      </c>
      <c r="M75" s="20">
        <f t="shared" si="50"/>
        <v>0</v>
      </c>
      <c r="N75" s="20">
        <f t="shared" si="50"/>
        <v>0</v>
      </c>
      <c r="O75" s="20">
        <f t="shared" si="50"/>
        <v>0</v>
      </c>
      <c r="P75" s="20">
        <f t="shared" si="50"/>
        <v>0</v>
      </c>
      <c r="Q75" s="27">
        <f t="shared" si="50"/>
        <v>0</v>
      </c>
      <c r="R75" s="10">
        <f t="shared" si="50"/>
        <v>0</v>
      </c>
      <c r="S75" s="10">
        <f t="shared" si="50"/>
        <v>0</v>
      </c>
      <c r="T75" s="10">
        <f t="shared" si="50"/>
        <v>0</v>
      </c>
      <c r="U75" s="10">
        <f t="shared" si="50"/>
        <v>0</v>
      </c>
      <c r="V75" s="10">
        <f t="shared" si="50"/>
        <v>0</v>
      </c>
      <c r="W75" s="10">
        <f t="shared" si="50"/>
        <v>0</v>
      </c>
      <c r="X75" s="10">
        <f t="shared" si="50"/>
        <v>0</v>
      </c>
      <c r="Y75" s="10">
        <f t="shared" si="50"/>
        <v>0</v>
      </c>
      <c r="Z75" s="10">
        <f t="shared" si="50"/>
        <v>0</v>
      </c>
      <c r="AA75" s="10">
        <f t="shared" si="50"/>
        <v>0</v>
      </c>
    </row>
    <row r="76" spans="1:27" s="11" customFormat="1" ht="15.75" thickBot="1" x14ac:dyDescent="0.3">
      <c r="A76" s="9" t="s">
        <v>28</v>
      </c>
      <c r="B76" s="10" t="s">
        <v>29</v>
      </c>
      <c r="C76" s="20">
        <f t="shared" si="39"/>
        <v>100000</v>
      </c>
      <c r="D76" s="20">
        <f t="shared" si="47"/>
        <v>0</v>
      </c>
      <c r="E76" s="20">
        <f t="shared" ref="E76:E93" si="51">(E28/(100-$E$51))*100</f>
        <v>0</v>
      </c>
      <c r="F76" s="20">
        <f t="shared" ref="F76:F93" si="52">(F28/(100-$F$51))*100</f>
        <v>0</v>
      </c>
      <c r="G76" s="20">
        <f t="shared" ref="G76:G93" si="53">(G28/(100-$G$51))*100</f>
        <v>0</v>
      </c>
      <c r="H76" s="20">
        <f t="shared" ref="H76:H93" si="54">(H28/(100-$H$51))*100</f>
        <v>0</v>
      </c>
      <c r="I76" s="34">
        <f t="shared" ref="I76:I93" si="55">(I28/(100-$I$51))*100</f>
        <v>355.71687840290383</v>
      </c>
      <c r="J76" s="34">
        <f t="shared" si="40"/>
        <v>3018.8679245283015</v>
      </c>
      <c r="K76" s="20">
        <f t="shared" si="41"/>
        <v>0</v>
      </c>
      <c r="L76" s="20">
        <f t="shared" si="42"/>
        <v>0</v>
      </c>
      <c r="M76" s="20">
        <f t="shared" si="43"/>
        <v>0</v>
      </c>
      <c r="N76" s="20">
        <f t="shared" ref="N76:N93" si="56">(N28/(100-$N$51))*100</f>
        <v>0</v>
      </c>
      <c r="O76" s="20">
        <f t="shared" ref="O76:O93" si="57">(O28/(100-$O$51))*100</f>
        <v>0</v>
      </c>
      <c r="P76" s="20">
        <f t="shared" ref="P76:P93" si="58">(P28/(100-$P$51))*100</f>
        <v>0</v>
      </c>
      <c r="Q76" s="27">
        <f t="shared" si="44"/>
        <v>0</v>
      </c>
      <c r="R76" s="10">
        <f t="shared" ref="R76:R93" si="59">(R28/(100-$R$51))*100</f>
        <v>0</v>
      </c>
      <c r="S76" s="10">
        <f t="shared" ref="S76:S93" si="60">(S28/(100-$S$51))*100</f>
        <v>0</v>
      </c>
      <c r="T76" s="10">
        <f t="shared" ref="T76:T93" si="61">(T28/(100-$T$51))*100</f>
        <v>0</v>
      </c>
      <c r="U76" s="10">
        <f t="shared" ref="U76:U93" si="62">(U28/(100-$U$51))*100</f>
        <v>0</v>
      </c>
      <c r="V76" s="10">
        <f t="shared" ref="V76:V93" si="63">(V28/(100-$V$51))*100</f>
        <v>0</v>
      </c>
      <c r="W76" s="10">
        <f t="shared" ref="W76:AA91" si="64">(W28/(100-W$51))*100</f>
        <v>0</v>
      </c>
      <c r="X76" s="10">
        <f t="shared" si="64"/>
        <v>0</v>
      </c>
      <c r="Y76" s="10">
        <f t="shared" si="64"/>
        <v>0</v>
      </c>
      <c r="Z76" s="10">
        <f t="shared" si="64"/>
        <v>0</v>
      </c>
      <c r="AA76" s="10">
        <f t="shared" si="64"/>
        <v>0</v>
      </c>
    </row>
    <row r="77" spans="1:27" s="11" customFormat="1" ht="15.75" thickBot="1" x14ac:dyDescent="0.3">
      <c r="A77" s="9" t="s">
        <v>30</v>
      </c>
      <c r="B77" s="10" t="s">
        <v>10</v>
      </c>
      <c r="C77" s="20">
        <f t="shared" si="39"/>
        <v>0</v>
      </c>
      <c r="D77" s="20">
        <f t="shared" si="47"/>
        <v>0</v>
      </c>
      <c r="E77" s="20">
        <f t="shared" si="51"/>
        <v>149</v>
      </c>
      <c r="F77" s="20">
        <f t="shared" si="52"/>
        <v>41.1</v>
      </c>
      <c r="G77" s="20">
        <f t="shared" si="53"/>
        <v>0.46999999999999992</v>
      </c>
      <c r="H77" s="20">
        <f t="shared" si="54"/>
        <v>0.11</v>
      </c>
      <c r="I77" s="34">
        <f t="shared" si="55"/>
        <v>0.49001814882032668</v>
      </c>
      <c r="J77" s="34">
        <f t="shared" si="40"/>
        <v>5.4088050314465406</v>
      </c>
      <c r="K77" s="20">
        <f t="shared" si="41"/>
        <v>0</v>
      </c>
      <c r="L77" s="20">
        <f t="shared" si="42"/>
        <v>39.200000000000003</v>
      </c>
      <c r="M77" s="20">
        <f t="shared" si="43"/>
        <v>0</v>
      </c>
      <c r="N77" s="20">
        <f t="shared" si="56"/>
        <v>20.9</v>
      </c>
      <c r="O77" s="20">
        <f t="shared" si="57"/>
        <v>0</v>
      </c>
      <c r="P77" s="20">
        <f t="shared" si="58"/>
        <v>0</v>
      </c>
      <c r="Q77" s="27">
        <f t="shared" si="44"/>
        <v>0</v>
      </c>
      <c r="R77" s="10">
        <f t="shared" si="59"/>
        <v>0</v>
      </c>
      <c r="S77" s="10">
        <f t="shared" si="60"/>
        <v>0</v>
      </c>
      <c r="T77" s="10">
        <f t="shared" si="61"/>
        <v>0</v>
      </c>
      <c r="U77" s="10">
        <f t="shared" si="62"/>
        <v>0</v>
      </c>
      <c r="V77" s="10">
        <f t="shared" si="63"/>
        <v>0</v>
      </c>
      <c r="W77" s="10">
        <f t="shared" si="64"/>
        <v>0</v>
      </c>
      <c r="X77" s="10">
        <f t="shared" si="64"/>
        <v>0</v>
      </c>
      <c r="Y77" s="10">
        <f t="shared" si="64"/>
        <v>0</v>
      </c>
      <c r="Z77" s="10">
        <f t="shared" si="64"/>
        <v>0</v>
      </c>
      <c r="AA77" s="10">
        <f t="shared" si="64"/>
        <v>0</v>
      </c>
    </row>
    <row r="78" spans="1:27" s="11" customFormat="1" ht="15.75" thickBot="1" x14ac:dyDescent="0.3">
      <c r="A78" s="9" t="s">
        <v>31</v>
      </c>
      <c r="B78" s="10" t="s">
        <v>29</v>
      </c>
      <c r="C78" s="20">
        <f t="shared" si="39"/>
        <v>10000</v>
      </c>
      <c r="D78" s="20">
        <f t="shared" si="47"/>
        <v>0</v>
      </c>
      <c r="E78" s="20">
        <f t="shared" si="51"/>
        <v>0</v>
      </c>
      <c r="F78" s="20">
        <f t="shared" si="52"/>
        <v>0</v>
      </c>
      <c r="G78" s="20">
        <f t="shared" si="53"/>
        <v>0</v>
      </c>
      <c r="H78" s="20">
        <f t="shared" si="54"/>
        <v>0</v>
      </c>
      <c r="I78" s="34">
        <f t="shared" si="55"/>
        <v>10.88929219600726</v>
      </c>
      <c r="J78" s="34">
        <f t="shared" si="40"/>
        <v>457.02306079664572</v>
      </c>
      <c r="K78" s="20">
        <f t="shared" si="41"/>
        <v>0</v>
      </c>
      <c r="L78" s="20">
        <f t="shared" si="42"/>
        <v>0</v>
      </c>
      <c r="M78" s="20">
        <f t="shared" si="43"/>
        <v>0</v>
      </c>
      <c r="N78" s="20">
        <f t="shared" si="56"/>
        <v>0</v>
      </c>
      <c r="O78" s="20">
        <f t="shared" si="57"/>
        <v>0</v>
      </c>
      <c r="P78" s="20">
        <f t="shared" si="58"/>
        <v>0</v>
      </c>
      <c r="Q78" s="27">
        <f t="shared" si="44"/>
        <v>0</v>
      </c>
      <c r="R78" s="10">
        <f t="shared" si="59"/>
        <v>0</v>
      </c>
      <c r="S78" s="10">
        <f t="shared" si="60"/>
        <v>0</v>
      </c>
      <c r="T78" s="10">
        <f t="shared" si="61"/>
        <v>0</v>
      </c>
      <c r="U78" s="10">
        <f t="shared" si="62"/>
        <v>0</v>
      </c>
      <c r="V78" s="10">
        <f t="shared" si="63"/>
        <v>0</v>
      </c>
      <c r="W78" s="10">
        <f t="shared" si="64"/>
        <v>0</v>
      </c>
      <c r="X78" s="10">
        <f t="shared" si="64"/>
        <v>0</v>
      </c>
      <c r="Y78" s="10">
        <f t="shared" si="64"/>
        <v>0</v>
      </c>
      <c r="Z78" s="10">
        <f t="shared" si="64"/>
        <v>0</v>
      </c>
      <c r="AA78" s="10">
        <f t="shared" si="64"/>
        <v>0</v>
      </c>
    </row>
    <row r="79" spans="1:27" s="11" customFormat="1" ht="15.75" thickBot="1" x14ac:dyDescent="0.3">
      <c r="A79" s="9" t="s">
        <v>32</v>
      </c>
      <c r="B79" s="10" t="s">
        <v>1</v>
      </c>
      <c r="C79" s="20">
        <f t="shared" si="39"/>
        <v>0.93500000000000005</v>
      </c>
      <c r="D79" s="20">
        <f t="shared" si="47"/>
        <v>1.54</v>
      </c>
      <c r="E79" s="20">
        <f t="shared" si="51"/>
        <v>54.79999999999999</v>
      </c>
      <c r="F79" s="20">
        <f t="shared" si="52"/>
        <v>65.7</v>
      </c>
      <c r="G79" s="20">
        <f t="shared" si="53"/>
        <v>14.3</v>
      </c>
      <c r="H79" s="20">
        <f t="shared" si="54"/>
        <v>1.68</v>
      </c>
      <c r="I79" s="34">
        <f t="shared" si="55"/>
        <v>15.045372050816693</v>
      </c>
      <c r="J79" s="34">
        <f t="shared" si="40"/>
        <v>7.4213836477987423</v>
      </c>
      <c r="K79" s="20">
        <f t="shared" si="41"/>
        <v>1.54</v>
      </c>
      <c r="L79" s="20">
        <f t="shared" si="42"/>
        <v>17.399999999999999</v>
      </c>
      <c r="M79" s="20">
        <f t="shared" si="43"/>
        <v>12.5</v>
      </c>
      <c r="N79" s="20">
        <f t="shared" si="56"/>
        <v>9.7100000000000009</v>
      </c>
      <c r="O79" s="20">
        <f t="shared" si="57"/>
        <v>0</v>
      </c>
      <c r="P79" s="20">
        <f t="shared" si="58"/>
        <v>0</v>
      </c>
      <c r="Q79" s="27">
        <f t="shared" si="44"/>
        <v>0</v>
      </c>
      <c r="R79" s="10">
        <f t="shared" si="59"/>
        <v>0</v>
      </c>
      <c r="S79" s="10">
        <f t="shared" si="60"/>
        <v>0</v>
      </c>
      <c r="T79" s="10">
        <f t="shared" si="61"/>
        <v>0</v>
      </c>
      <c r="U79" s="10">
        <f t="shared" si="62"/>
        <v>0</v>
      </c>
      <c r="V79" s="10">
        <f t="shared" si="63"/>
        <v>0</v>
      </c>
      <c r="W79" s="10">
        <f t="shared" si="64"/>
        <v>0</v>
      </c>
      <c r="X79" s="10">
        <f t="shared" si="64"/>
        <v>0</v>
      </c>
      <c r="Y79" s="10">
        <f t="shared" si="64"/>
        <v>0</v>
      </c>
      <c r="Z79" s="10">
        <f t="shared" si="64"/>
        <v>0</v>
      </c>
      <c r="AA79" s="10">
        <f t="shared" si="64"/>
        <v>0</v>
      </c>
    </row>
    <row r="80" spans="1:27" s="11" customFormat="1" ht="15.75" thickBot="1" x14ac:dyDescent="0.3">
      <c r="A80" s="9" t="s">
        <v>33</v>
      </c>
      <c r="B80" s="10" t="s">
        <v>1</v>
      </c>
      <c r="C80" s="20">
        <f t="shared" si="39"/>
        <v>0.93500000000000005</v>
      </c>
      <c r="D80" s="20">
        <f t="shared" si="47"/>
        <v>1.06</v>
      </c>
      <c r="E80" s="20">
        <f t="shared" si="51"/>
        <v>6.9</v>
      </c>
      <c r="F80" s="20">
        <f>(F33/(100-$F$51))*100</f>
        <v>0</v>
      </c>
      <c r="G80" s="20">
        <f t="shared" si="53"/>
        <v>54.29999999999999</v>
      </c>
      <c r="H80" s="20">
        <f t="shared" si="54"/>
        <v>0.02</v>
      </c>
      <c r="I80" s="34">
        <f t="shared" si="55"/>
        <v>0.80036297640653353</v>
      </c>
      <c r="J80" s="34">
        <f t="shared" si="40"/>
        <v>0.21593291404612158</v>
      </c>
      <c r="K80" s="20">
        <f t="shared" si="41"/>
        <v>1.06</v>
      </c>
      <c r="L80" s="20">
        <f t="shared" si="42"/>
        <v>0</v>
      </c>
      <c r="M80" s="20">
        <f t="shared" si="43"/>
        <v>0.97</v>
      </c>
      <c r="N80" s="20">
        <f t="shared" si="56"/>
        <v>0.6</v>
      </c>
      <c r="O80" s="20">
        <f t="shared" si="57"/>
        <v>0</v>
      </c>
      <c r="P80" s="20">
        <f t="shared" si="58"/>
        <v>0</v>
      </c>
      <c r="Q80" s="27">
        <f t="shared" si="44"/>
        <v>0</v>
      </c>
      <c r="R80" s="10">
        <f t="shared" si="59"/>
        <v>0</v>
      </c>
      <c r="S80" s="10">
        <f t="shared" si="60"/>
        <v>0</v>
      </c>
      <c r="T80" s="10">
        <f t="shared" si="61"/>
        <v>0</v>
      </c>
      <c r="U80" s="10">
        <f t="shared" si="62"/>
        <v>0</v>
      </c>
      <c r="V80" s="10">
        <f t="shared" si="63"/>
        <v>0</v>
      </c>
      <c r="W80" s="10">
        <f t="shared" si="64"/>
        <v>0</v>
      </c>
      <c r="X80" s="10">
        <f t="shared" si="64"/>
        <v>0</v>
      </c>
      <c r="Y80" s="10">
        <f t="shared" si="64"/>
        <v>0</v>
      </c>
      <c r="Z80" s="10">
        <f t="shared" si="64"/>
        <v>0</v>
      </c>
      <c r="AA80" s="10">
        <f t="shared" si="64"/>
        <v>0</v>
      </c>
    </row>
    <row r="81" spans="1:27" s="11" customFormat="1" ht="15.75" thickBot="1" x14ac:dyDescent="0.3">
      <c r="A81" s="9" t="s">
        <v>34</v>
      </c>
      <c r="B81" s="10" t="s">
        <v>1</v>
      </c>
      <c r="C81" s="20">
        <f t="shared" si="39"/>
        <v>6.9</v>
      </c>
      <c r="D81" s="20">
        <f t="shared" si="47"/>
        <v>13</v>
      </c>
      <c r="E81" s="20">
        <f t="shared" si="51"/>
        <v>0</v>
      </c>
      <c r="F81" s="20">
        <f>(F34/(100-$F$51))*100</f>
        <v>0</v>
      </c>
      <c r="G81" s="20">
        <f t="shared" si="53"/>
        <v>0</v>
      </c>
      <c r="H81" s="20">
        <f t="shared" si="54"/>
        <v>0</v>
      </c>
      <c r="I81" s="34">
        <f t="shared" si="55"/>
        <v>1.2704174228675136E-2</v>
      </c>
      <c r="J81" s="34">
        <f t="shared" si="40"/>
        <v>2.3060796645702302E-2</v>
      </c>
      <c r="K81" s="20">
        <f t="shared" si="41"/>
        <v>13</v>
      </c>
      <c r="L81" s="20">
        <f t="shared" si="42"/>
        <v>0</v>
      </c>
      <c r="M81" s="20">
        <f t="shared" si="43"/>
        <v>0</v>
      </c>
      <c r="N81" s="20">
        <f t="shared" si="56"/>
        <v>0</v>
      </c>
      <c r="O81" s="20">
        <f t="shared" si="57"/>
        <v>0</v>
      </c>
      <c r="P81" s="20">
        <f t="shared" si="58"/>
        <v>0</v>
      </c>
      <c r="Q81" s="27">
        <f t="shared" si="44"/>
        <v>0</v>
      </c>
      <c r="R81" s="10">
        <f t="shared" si="59"/>
        <v>0</v>
      </c>
      <c r="S81" s="10">
        <f t="shared" si="60"/>
        <v>0</v>
      </c>
      <c r="T81" s="10">
        <f t="shared" si="61"/>
        <v>0</v>
      </c>
      <c r="U81" s="10">
        <f t="shared" si="62"/>
        <v>0</v>
      </c>
      <c r="V81" s="10">
        <f t="shared" si="63"/>
        <v>0</v>
      </c>
      <c r="W81" s="10">
        <f t="shared" si="64"/>
        <v>0</v>
      </c>
      <c r="X81" s="10">
        <f t="shared" si="64"/>
        <v>0</v>
      </c>
      <c r="Y81" s="10">
        <f t="shared" si="64"/>
        <v>0</v>
      </c>
      <c r="Z81" s="10">
        <f t="shared" si="64"/>
        <v>0</v>
      </c>
      <c r="AA81" s="10">
        <f t="shared" si="64"/>
        <v>0</v>
      </c>
    </row>
    <row r="82" spans="1:27" s="11" customFormat="1" ht="15.75" thickBot="1" x14ac:dyDescent="0.3">
      <c r="A82" s="9" t="s">
        <v>35</v>
      </c>
      <c r="B82" s="10" t="s">
        <v>1</v>
      </c>
      <c r="C82" s="20">
        <f t="shared" si="39"/>
        <v>11</v>
      </c>
      <c r="D82" s="20">
        <f t="shared" si="47"/>
        <v>18.2</v>
      </c>
      <c r="E82" s="20">
        <f t="shared" si="51"/>
        <v>0</v>
      </c>
      <c r="F82" s="20">
        <f t="shared" si="52"/>
        <v>0</v>
      </c>
      <c r="G82" s="20">
        <f t="shared" si="53"/>
        <v>0</v>
      </c>
      <c r="H82" s="20">
        <f t="shared" si="54"/>
        <v>0</v>
      </c>
      <c r="I82" s="34">
        <f t="shared" si="55"/>
        <v>1.2704174228675136E-2</v>
      </c>
      <c r="J82" s="34">
        <f t="shared" si="40"/>
        <v>0.2389937106918239</v>
      </c>
      <c r="K82" s="20">
        <f t="shared" si="41"/>
        <v>18.2</v>
      </c>
      <c r="L82" s="20">
        <f t="shared" si="42"/>
        <v>0</v>
      </c>
      <c r="M82" s="20">
        <f t="shared" si="43"/>
        <v>0</v>
      </c>
      <c r="N82" s="20">
        <f t="shared" si="56"/>
        <v>0</v>
      </c>
      <c r="O82" s="20">
        <f t="shared" si="57"/>
        <v>0</v>
      </c>
      <c r="P82" s="20">
        <f t="shared" si="58"/>
        <v>0</v>
      </c>
      <c r="Q82" s="27">
        <f t="shared" si="44"/>
        <v>0</v>
      </c>
      <c r="R82" s="10">
        <f t="shared" si="59"/>
        <v>0</v>
      </c>
      <c r="S82" s="10">
        <f t="shared" si="60"/>
        <v>0</v>
      </c>
      <c r="T82" s="10">
        <f t="shared" si="61"/>
        <v>0</v>
      </c>
      <c r="U82" s="10">
        <f t="shared" si="62"/>
        <v>0</v>
      </c>
      <c r="V82" s="10">
        <f t="shared" si="63"/>
        <v>0</v>
      </c>
      <c r="W82" s="10">
        <f t="shared" si="64"/>
        <v>0</v>
      </c>
      <c r="X82" s="10">
        <f t="shared" si="64"/>
        <v>0</v>
      </c>
      <c r="Y82" s="10">
        <f t="shared" si="64"/>
        <v>0</v>
      </c>
      <c r="Z82" s="10">
        <f t="shared" si="64"/>
        <v>0</v>
      </c>
      <c r="AA82" s="10">
        <f t="shared" si="64"/>
        <v>0</v>
      </c>
    </row>
    <row r="83" spans="1:27" s="11" customFormat="1" ht="15.75" thickBot="1" x14ac:dyDescent="0.3">
      <c r="A83" s="9" t="s">
        <v>36</v>
      </c>
      <c r="B83" s="10" t="s">
        <v>1</v>
      </c>
      <c r="C83" s="20">
        <f t="shared" si="39"/>
        <v>0</v>
      </c>
      <c r="D83" s="20">
        <f t="shared" si="47"/>
        <v>0</v>
      </c>
      <c r="E83" s="20">
        <f t="shared" si="51"/>
        <v>0</v>
      </c>
      <c r="F83" s="20">
        <f t="shared" si="52"/>
        <v>0</v>
      </c>
      <c r="G83" s="20">
        <f t="shared" si="53"/>
        <v>0</v>
      </c>
      <c r="H83" s="20">
        <f t="shared" si="54"/>
        <v>0</v>
      </c>
      <c r="I83" s="34">
        <f t="shared" si="55"/>
        <v>8.5299455535390201E-2</v>
      </c>
      <c r="J83" s="34">
        <f t="shared" si="40"/>
        <v>0.37106918238993702</v>
      </c>
      <c r="K83" s="20">
        <f t="shared" si="41"/>
        <v>0</v>
      </c>
      <c r="L83" s="20">
        <f t="shared" si="42"/>
        <v>0</v>
      </c>
      <c r="M83" s="20">
        <f t="shared" si="43"/>
        <v>0</v>
      </c>
      <c r="N83" s="20">
        <f t="shared" si="56"/>
        <v>0</v>
      </c>
      <c r="O83" s="20">
        <f t="shared" si="57"/>
        <v>0</v>
      </c>
      <c r="P83" s="20">
        <f t="shared" si="58"/>
        <v>0</v>
      </c>
      <c r="Q83" s="27">
        <f t="shared" si="44"/>
        <v>0</v>
      </c>
      <c r="R83" s="10">
        <f t="shared" si="59"/>
        <v>0</v>
      </c>
      <c r="S83" s="10">
        <f t="shared" si="60"/>
        <v>0</v>
      </c>
      <c r="T83" s="10">
        <f t="shared" si="61"/>
        <v>0</v>
      </c>
      <c r="U83" s="10">
        <f t="shared" si="62"/>
        <v>0</v>
      </c>
      <c r="V83" s="10">
        <f t="shared" si="63"/>
        <v>0</v>
      </c>
      <c r="W83" s="10">
        <f t="shared" si="64"/>
        <v>0</v>
      </c>
      <c r="X83" s="10">
        <f t="shared" si="64"/>
        <v>0</v>
      </c>
      <c r="Y83" s="10">
        <f t="shared" si="64"/>
        <v>0</v>
      </c>
      <c r="Z83" s="10">
        <f t="shared" si="64"/>
        <v>0</v>
      </c>
      <c r="AA83" s="10">
        <f t="shared" si="64"/>
        <v>0</v>
      </c>
    </row>
    <row r="84" spans="1:27" s="11" customFormat="1" ht="15.75" thickBot="1" x14ac:dyDescent="0.3">
      <c r="A84" s="9" t="s">
        <v>37</v>
      </c>
      <c r="B84" s="10" t="s">
        <v>1</v>
      </c>
      <c r="C84" s="20">
        <f t="shared" si="39"/>
        <v>0</v>
      </c>
      <c r="D84" s="20">
        <f t="shared" si="47"/>
        <v>0</v>
      </c>
      <c r="E84" s="20">
        <f t="shared" si="51"/>
        <v>0</v>
      </c>
      <c r="F84" s="20">
        <f t="shared" si="52"/>
        <v>0</v>
      </c>
      <c r="G84" s="20">
        <f t="shared" si="53"/>
        <v>0</v>
      </c>
      <c r="H84" s="20">
        <f t="shared" si="54"/>
        <v>0</v>
      </c>
      <c r="I84" s="34">
        <f t="shared" si="55"/>
        <v>0.55172413793103448</v>
      </c>
      <c r="J84" s="34">
        <f t="shared" si="40"/>
        <v>1.4402515723270441</v>
      </c>
      <c r="K84" s="20">
        <f t="shared" si="41"/>
        <v>0</v>
      </c>
      <c r="L84" s="20">
        <f t="shared" si="42"/>
        <v>0</v>
      </c>
      <c r="M84" s="20">
        <f t="shared" si="43"/>
        <v>0</v>
      </c>
      <c r="N84" s="20">
        <f t="shared" si="56"/>
        <v>0</v>
      </c>
      <c r="O84" s="20">
        <f t="shared" si="57"/>
        <v>0</v>
      </c>
      <c r="P84" s="20">
        <f t="shared" si="58"/>
        <v>0</v>
      </c>
      <c r="Q84" s="27">
        <f t="shared" si="44"/>
        <v>0</v>
      </c>
      <c r="R84" s="10">
        <f t="shared" si="59"/>
        <v>0</v>
      </c>
      <c r="S84" s="10">
        <f t="shared" si="60"/>
        <v>0</v>
      </c>
      <c r="T84" s="10">
        <f t="shared" si="61"/>
        <v>0</v>
      </c>
      <c r="U84" s="10">
        <f t="shared" si="62"/>
        <v>0</v>
      </c>
      <c r="V84" s="10">
        <f t="shared" si="63"/>
        <v>0</v>
      </c>
      <c r="W84" s="10">
        <f t="shared" si="64"/>
        <v>0</v>
      </c>
      <c r="X84" s="10">
        <f t="shared" si="64"/>
        <v>0</v>
      </c>
      <c r="Y84" s="10">
        <f t="shared" si="64"/>
        <v>0</v>
      </c>
      <c r="Z84" s="10">
        <f t="shared" si="64"/>
        <v>0</v>
      </c>
      <c r="AA84" s="10">
        <f t="shared" si="64"/>
        <v>0</v>
      </c>
    </row>
    <row r="85" spans="1:27" s="11" customFormat="1" ht="15.75" thickBot="1" x14ac:dyDescent="0.3">
      <c r="A85" s="9" t="s">
        <v>38</v>
      </c>
      <c r="B85" s="10" t="s">
        <v>1</v>
      </c>
      <c r="C85" s="20">
        <f t="shared" si="39"/>
        <v>0</v>
      </c>
      <c r="D85" s="20">
        <f t="shared" si="47"/>
        <v>0</v>
      </c>
      <c r="E85" s="20">
        <f t="shared" si="51"/>
        <v>0</v>
      </c>
      <c r="F85" s="20">
        <f t="shared" si="52"/>
        <v>0</v>
      </c>
      <c r="G85" s="20">
        <f t="shared" si="53"/>
        <v>0</v>
      </c>
      <c r="H85" s="20">
        <f t="shared" si="54"/>
        <v>0</v>
      </c>
      <c r="I85" s="34">
        <f t="shared" si="55"/>
        <v>0.49183303085299457</v>
      </c>
      <c r="J85" s="34">
        <f t="shared" si="40"/>
        <v>1.8155136268343814</v>
      </c>
      <c r="K85" s="20">
        <f t="shared" si="41"/>
        <v>0</v>
      </c>
      <c r="L85" s="20">
        <f t="shared" si="42"/>
        <v>0</v>
      </c>
      <c r="M85" s="20">
        <f t="shared" si="43"/>
        <v>0</v>
      </c>
      <c r="N85" s="20">
        <f t="shared" si="56"/>
        <v>0</v>
      </c>
      <c r="O85" s="20">
        <f t="shared" si="57"/>
        <v>0</v>
      </c>
      <c r="P85" s="20">
        <f t="shared" si="58"/>
        <v>0</v>
      </c>
      <c r="Q85" s="27">
        <f t="shared" si="44"/>
        <v>0</v>
      </c>
      <c r="R85" s="10">
        <f t="shared" si="59"/>
        <v>0</v>
      </c>
      <c r="S85" s="10">
        <f t="shared" si="60"/>
        <v>0</v>
      </c>
      <c r="T85" s="10">
        <f t="shared" si="61"/>
        <v>0</v>
      </c>
      <c r="U85" s="10">
        <f t="shared" si="62"/>
        <v>0</v>
      </c>
      <c r="V85" s="10">
        <f t="shared" si="63"/>
        <v>0</v>
      </c>
      <c r="W85" s="10">
        <f t="shared" si="64"/>
        <v>0</v>
      </c>
      <c r="X85" s="10">
        <f t="shared" si="64"/>
        <v>0</v>
      </c>
      <c r="Y85" s="10">
        <f t="shared" si="64"/>
        <v>0</v>
      </c>
      <c r="Z85" s="10">
        <f t="shared" si="64"/>
        <v>0</v>
      </c>
      <c r="AA85" s="10">
        <f t="shared" si="64"/>
        <v>0</v>
      </c>
    </row>
    <row r="86" spans="1:27" s="11" customFormat="1" ht="15.75" thickBot="1" x14ac:dyDescent="0.3">
      <c r="A86" s="9" t="s">
        <v>39</v>
      </c>
      <c r="B86" s="10" t="s">
        <v>1</v>
      </c>
      <c r="C86" s="20">
        <f t="shared" si="39"/>
        <v>0</v>
      </c>
      <c r="D86" s="20">
        <f t="shared" si="47"/>
        <v>0</v>
      </c>
      <c r="E86" s="20">
        <f t="shared" si="51"/>
        <v>0</v>
      </c>
      <c r="F86" s="20">
        <f t="shared" si="52"/>
        <v>0</v>
      </c>
      <c r="G86" s="20">
        <f t="shared" si="53"/>
        <v>0</v>
      </c>
      <c r="H86" s="20">
        <f t="shared" si="54"/>
        <v>0</v>
      </c>
      <c r="I86" s="34">
        <f t="shared" si="55"/>
        <v>0.95825771324863884</v>
      </c>
      <c r="J86" s="34">
        <f t="shared" si="40"/>
        <v>2.9350104821802931</v>
      </c>
      <c r="K86" s="20">
        <f t="shared" si="41"/>
        <v>0</v>
      </c>
      <c r="L86" s="20">
        <f t="shared" si="42"/>
        <v>0</v>
      </c>
      <c r="M86" s="20">
        <f t="shared" si="43"/>
        <v>0</v>
      </c>
      <c r="N86" s="20">
        <f t="shared" si="56"/>
        <v>0</v>
      </c>
      <c r="O86" s="20">
        <f t="shared" si="57"/>
        <v>0</v>
      </c>
      <c r="P86" s="20">
        <f t="shared" si="58"/>
        <v>0</v>
      </c>
      <c r="Q86" s="27">
        <f t="shared" si="44"/>
        <v>0</v>
      </c>
      <c r="R86" s="10">
        <f t="shared" si="59"/>
        <v>0</v>
      </c>
      <c r="S86" s="10">
        <f t="shared" si="60"/>
        <v>0</v>
      </c>
      <c r="T86" s="10">
        <f t="shared" si="61"/>
        <v>0</v>
      </c>
      <c r="U86" s="10">
        <f t="shared" si="62"/>
        <v>0</v>
      </c>
      <c r="V86" s="10">
        <f t="shared" si="63"/>
        <v>0</v>
      </c>
      <c r="W86" s="10">
        <f t="shared" si="64"/>
        <v>0</v>
      </c>
      <c r="X86" s="10">
        <f t="shared" si="64"/>
        <v>0</v>
      </c>
      <c r="Y86" s="10">
        <f t="shared" si="64"/>
        <v>0</v>
      </c>
      <c r="Z86" s="10">
        <f t="shared" si="64"/>
        <v>0</v>
      </c>
      <c r="AA86" s="10">
        <f t="shared" si="64"/>
        <v>0</v>
      </c>
    </row>
    <row r="87" spans="1:27" s="11" customFormat="1" ht="15.75" thickBot="1" x14ac:dyDescent="0.3">
      <c r="A87" s="9" t="s">
        <v>40</v>
      </c>
      <c r="B87" s="10" t="s">
        <v>1</v>
      </c>
      <c r="C87" s="20">
        <f t="shared" si="39"/>
        <v>0</v>
      </c>
      <c r="D87" s="20">
        <f t="shared" si="47"/>
        <v>0</v>
      </c>
      <c r="E87" s="20">
        <f t="shared" si="51"/>
        <v>0</v>
      </c>
      <c r="F87" s="20">
        <f t="shared" si="52"/>
        <v>0</v>
      </c>
      <c r="G87" s="20">
        <f t="shared" si="53"/>
        <v>0</v>
      </c>
      <c r="H87" s="20">
        <f t="shared" si="54"/>
        <v>0</v>
      </c>
      <c r="I87" s="34">
        <f t="shared" si="55"/>
        <v>0.99455535390199634</v>
      </c>
      <c r="J87" s="34">
        <f t="shared" si="40"/>
        <v>2.5576519916142555</v>
      </c>
      <c r="K87" s="20">
        <f t="shared" si="41"/>
        <v>0</v>
      </c>
      <c r="L87" s="20">
        <f t="shared" si="42"/>
        <v>0</v>
      </c>
      <c r="M87" s="20">
        <f t="shared" si="43"/>
        <v>0</v>
      </c>
      <c r="N87" s="20">
        <f t="shared" si="56"/>
        <v>0</v>
      </c>
      <c r="O87" s="20">
        <f t="shared" si="57"/>
        <v>0</v>
      </c>
      <c r="P87" s="20">
        <f t="shared" si="58"/>
        <v>0</v>
      </c>
      <c r="Q87" s="27">
        <f t="shared" si="44"/>
        <v>0</v>
      </c>
      <c r="R87" s="10">
        <f t="shared" si="59"/>
        <v>0</v>
      </c>
      <c r="S87" s="10">
        <f t="shared" si="60"/>
        <v>0</v>
      </c>
      <c r="T87" s="10">
        <f t="shared" si="61"/>
        <v>0</v>
      </c>
      <c r="U87" s="10">
        <f t="shared" si="62"/>
        <v>0</v>
      </c>
      <c r="V87" s="10">
        <f t="shared" si="63"/>
        <v>0</v>
      </c>
      <c r="W87" s="10">
        <f t="shared" si="64"/>
        <v>0</v>
      </c>
      <c r="X87" s="10">
        <f t="shared" si="64"/>
        <v>0</v>
      </c>
      <c r="Y87" s="10">
        <f t="shared" si="64"/>
        <v>0</v>
      </c>
      <c r="Z87" s="10">
        <f t="shared" si="64"/>
        <v>0</v>
      </c>
      <c r="AA87" s="10">
        <f t="shared" si="64"/>
        <v>0</v>
      </c>
    </row>
    <row r="88" spans="1:27" s="11" customFormat="1" ht="15.75" thickBot="1" x14ac:dyDescent="0.3">
      <c r="A88" s="9" t="s">
        <v>41</v>
      </c>
      <c r="B88" s="10" t="s">
        <v>1</v>
      </c>
      <c r="C88" s="20">
        <f t="shared" si="39"/>
        <v>0</v>
      </c>
      <c r="D88" s="20">
        <f t="shared" si="47"/>
        <v>0</v>
      </c>
      <c r="E88" s="20">
        <f t="shared" si="51"/>
        <v>0</v>
      </c>
      <c r="F88" s="20">
        <f t="shared" si="52"/>
        <v>0</v>
      </c>
      <c r="G88" s="20">
        <f t="shared" si="53"/>
        <v>0</v>
      </c>
      <c r="H88" s="20">
        <f t="shared" si="54"/>
        <v>0</v>
      </c>
      <c r="I88" s="34">
        <f t="shared" si="55"/>
        <v>0.29401088929219604</v>
      </c>
      <c r="J88" s="34">
        <f t="shared" si="40"/>
        <v>0.79245283018867918</v>
      </c>
      <c r="K88" s="20">
        <f t="shared" si="41"/>
        <v>0</v>
      </c>
      <c r="L88" s="20">
        <f t="shared" si="42"/>
        <v>0</v>
      </c>
      <c r="M88" s="20">
        <f t="shared" si="43"/>
        <v>0</v>
      </c>
      <c r="N88" s="20">
        <f t="shared" si="56"/>
        <v>0</v>
      </c>
      <c r="O88" s="20">
        <f t="shared" si="57"/>
        <v>0</v>
      </c>
      <c r="P88" s="20">
        <f t="shared" si="58"/>
        <v>0</v>
      </c>
      <c r="Q88" s="27">
        <f t="shared" si="44"/>
        <v>0</v>
      </c>
      <c r="R88" s="10">
        <f t="shared" si="59"/>
        <v>0</v>
      </c>
      <c r="S88" s="10">
        <f t="shared" si="60"/>
        <v>0</v>
      </c>
      <c r="T88" s="10">
        <f t="shared" si="61"/>
        <v>0</v>
      </c>
      <c r="U88" s="10">
        <f t="shared" si="62"/>
        <v>0</v>
      </c>
      <c r="V88" s="10">
        <f t="shared" si="63"/>
        <v>0</v>
      </c>
      <c r="W88" s="10">
        <f t="shared" si="64"/>
        <v>0</v>
      </c>
      <c r="X88" s="10">
        <f t="shared" si="64"/>
        <v>0</v>
      </c>
      <c r="Y88" s="10">
        <f t="shared" si="64"/>
        <v>0</v>
      </c>
      <c r="Z88" s="10">
        <f t="shared" si="64"/>
        <v>0</v>
      </c>
      <c r="AA88" s="10">
        <f t="shared" si="64"/>
        <v>0</v>
      </c>
    </row>
    <row r="89" spans="1:27" s="11" customFormat="1" ht="15.75" thickBot="1" x14ac:dyDescent="0.3">
      <c r="A89" s="9" t="s">
        <v>42</v>
      </c>
      <c r="B89" s="10" t="s">
        <v>1</v>
      </c>
      <c r="C89" s="20">
        <f t="shared" si="39"/>
        <v>0</v>
      </c>
      <c r="D89" s="20">
        <f t="shared" si="47"/>
        <v>0</v>
      </c>
      <c r="E89" s="20">
        <f t="shared" si="51"/>
        <v>0</v>
      </c>
      <c r="F89" s="20">
        <f t="shared" si="52"/>
        <v>0</v>
      </c>
      <c r="G89" s="20">
        <f t="shared" si="53"/>
        <v>0</v>
      </c>
      <c r="H89" s="20">
        <f t="shared" si="54"/>
        <v>0</v>
      </c>
      <c r="I89" s="34">
        <f t="shared" si="55"/>
        <v>0.14519056261343011</v>
      </c>
      <c r="J89" s="34">
        <f t="shared" si="40"/>
        <v>0.55345911949685533</v>
      </c>
      <c r="K89" s="20">
        <f t="shared" si="41"/>
        <v>0</v>
      </c>
      <c r="L89" s="20">
        <f t="shared" si="42"/>
        <v>0</v>
      </c>
      <c r="M89" s="20">
        <f t="shared" si="43"/>
        <v>0</v>
      </c>
      <c r="N89" s="20">
        <f t="shared" si="56"/>
        <v>0</v>
      </c>
      <c r="O89" s="20">
        <f t="shared" si="57"/>
        <v>0</v>
      </c>
      <c r="P89" s="20">
        <f t="shared" si="58"/>
        <v>0</v>
      </c>
      <c r="Q89" s="27">
        <f t="shared" si="44"/>
        <v>0</v>
      </c>
      <c r="R89" s="10">
        <f t="shared" si="59"/>
        <v>0</v>
      </c>
      <c r="S89" s="10">
        <f t="shared" si="60"/>
        <v>0</v>
      </c>
      <c r="T89" s="10">
        <f t="shared" si="61"/>
        <v>0</v>
      </c>
      <c r="U89" s="10">
        <f t="shared" si="62"/>
        <v>0</v>
      </c>
      <c r="V89" s="10">
        <f t="shared" si="63"/>
        <v>0</v>
      </c>
      <c r="W89" s="10">
        <f t="shared" si="64"/>
        <v>0</v>
      </c>
      <c r="X89" s="10">
        <f t="shared" si="64"/>
        <v>0</v>
      </c>
      <c r="Y89" s="10">
        <f t="shared" si="64"/>
        <v>0</v>
      </c>
      <c r="Z89" s="10">
        <f t="shared" si="64"/>
        <v>0</v>
      </c>
      <c r="AA89" s="10">
        <f t="shared" si="64"/>
        <v>0</v>
      </c>
    </row>
    <row r="90" spans="1:27" s="11" customFormat="1" ht="15.75" thickBot="1" x14ac:dyDescent="0.3">
      <c r="A90" s="9" t="s">
        <v>43</v>
      </c>
      <c r="B90" s="10" t="s">
        <v>1</v>
      </c>
      <c r="C90" s="20">
        <f t="shared" si="39"/>
        <v>0</v>
      </c>
      <c r="D90" s="20">
        <f t="shared" si="47"/>
        <v>0</v>
      </c>
      <c r="E90" s="20">
        <f t="shared" si="51"/>
        <v>0</v>
      </c>
      <c r="F90" s="20">
        <f t="shared" si="52"/>
        <v>0</v>
      </c>
      <c r="G90" s="20">
        <f t="shared" si="53"/>
        <v>0</v>
      </c>
      <c r="H90" s="20">
        <f t="shared" si="54"/>
        <v>0</v>
      </c>
      <c r="I90" s="34">
        <f t="shared" si="55"/>
        <v>0.52813067150635196</v>
      </c>
      <c r="J90" s="34">
        <f t="shared" si="40"/>
        <v>1.4276729559748429</v>
      </c>
      <c r="K90" s="20">
        <f t="shared" si="41"/>
        <v>0</v>
      </c>
      <c r="L90" s="20">
        <f t="shared" si="42"/>
        <v>0</v>
      </c>
      <c r="M90" s="20">
        <f t="shared" si="43"/>
        <v>0</v>
      </c>
      <c r="N90" s="20">
        <f t="shared" si="56"/>
        <v>0</v>
      </c>
      <c r="O90" s="20">
        <f t="shared" si="57"/>
        <v>0</v>
      </c>
      <c r="P90" s="20">
        <f t="shared" si="58"/>
        <v>0</v>
      </c>
      <c r="Q90" s="27">
        <f t="shared" si="44"/>
        <v>0</v>
      </c>
      <c r="R90" s="10">
        <f t="shared" si="59"/>
        <v>0</v>
      </c>
      <c r="S90" s="10">
        <f t="shared" si="60"/>
        <v>0</v>
      </c>
      <c r="T90" s="10">
        <f t="shared" si="61"/>
        <v>0</v>
      </c>
      <c r="U90" s="10">
        <f t="shared" si="62"/>
        <v>0</v>
      </c>
      <c r="V90" s="10">
        <f t="shared" si="63"/>
        <v>0</v>
      </c>
      <c r="W90" s="10">
        <f t="shared" si="64"/>
        <v>0</v>
      </c>
      <c r="X90" s="10">
        <f t="shared" si="64"/>
        <v>0</v>
      </c>
      <c r="Y90" s="10">
        <f t="shared" si="64"/>
        <v>0</v>
      </c>
      <c r="Z90" s="10">
        <f t="shared" si="64"/>
        <v>0</v>
      </c>
      <c r="AA90" s="10">
        <f t="shared" si="64"/>
        <v>0</v>
      </c>
    </row>
    <row r="91" spans="1:27" s="11" customFormat="1" ht="15.75" thickBot="1" x14ac:dyDescent="0.3">
      <c r="A91" s="9" t="s">
        <v>44</v>
      </c>
      <c r="B91" s="10" t="s">
        <v>1</v>
      </c>
      <c r="C91" s="20">
        <f t="shared" si="39"/>
        <v>0</v>
      </c>
      <c r="D91" s="20">
        <f t="shared" si="47"/>
        <v>0</v>
      </c>
      <c r="E91" s="20">
        <f t="shared" si="51"/>
        <v>0</v>
      </c>
      <c r="F91" s="20">
        <f t="shared" si="52"/>
        <v>0</v>
      </c>
      <c r="G91" s="20">
        <f t="shared" si="53"/>
        <v>0</v>
      </c>
      <c r="H91" s="20">
        <f t="shared" si="54"/>
        <v>0</v>
      </c>
      <c r="I91" s="34">
        <f t="shared" si="55"/>
        <v>0.41016333938294008</v>
      </c>
      <c r="J91" s="34">
        <f t="shared" si="40"/>
        <v>1.421383647798742</v>
      </c>
      <c r="K91" s="20">
        <f t="shared" si="41"/>
        <v>0</v>
      </c>
      <c r="L91" s="20">
        <f t="shared" si="42"/>
        <v>0</v>
      </c>
      <c r="M91" s="20">
        <f t="shared" si="43"/>
        <v>0</v>
      </c>
      <c r="N91" s="20">
        <f t="shared" si="56"/>
        <v>0</v>
      </c>
      <c r="O91" s="20">
        <f t="shared" si="57"/>
        <v>0</v>
      </c>
      <c r="P91" s="20">
        <f t="shared" si="58"/>
        <v>0</v>
      </c>
      <c r="Q91" s="27">
        <f t="shared" si="44"/>
        <v>0</v>
      </c>
      <c r="R91" s="10">
        <f t="shared" si="59"/>
        <v>0</v>
      </c>
      <c r="S91" s="10">
        <f t="shared" si="60"/>
        <v>0</v>
      </c>
      <c r="T91" s="10">
        <f t="shared" si="61"/>
        <v>0</v>
      </c>
      <c r="U91" s="10">
        <f t="shared" si="62"/>
        <v>0</v>
      </c>
      <c r="V91" s="10">
        <f t="shared" si="63"/>
        <v>0</v>
      </c>
      <c r="W91" s="10">
        <f t="shared" si="64"/>
        <v>0</v>
      </c>
      <c r="X91" s="10">
        <f t="shared" si="64"/>
        <v>0</v>
      </c>
      <c r="Y91" s="10">
        <f t="shared" si="64"/>
        <v>0</v>
      </c>
      <c r="Z91" s="10">
        <f t="shared" si="64"/>
        <v>0</v>
      </c>
      <c r="AA91" s="10">
        <f t="shared" si="64"/>
        <v>0</v>
      </c>
    </row>
    <row r="92" spans="1:27" s="11" customFormat="1" ht="15.75" thickBot="1" x14ac:dyDescent="0.3">
      <c r="A92" s="9" t="s">
        <v>45</v>
      </c>
      <c r="B92" s="10" t="s">
        <v>1</v>
      </c>
      <c r="C92" s="20">
        <f t="shared" si="39"/>
        <v>0</v>
      </c>
      <c r="D92" s="20">
        <f t="shared" si="47"/>
        <v>0</v>
      </c>
      <c r="E92" s="20">
        <f t="shared" si="51"/>
        <v>0</v>
      </c>
      <c r="F92" s="20">
        <f t="shared" si="52"/>
        <v>0</v>
      </c>
      <c r="G92" s="20">
        <f t="shared" si="53"/>
        <v>0</v>
      </c>
      <c r="H92" s="20">
        <f t="shared" si="54"/>
        <v>0</v>
      </c>
      <c r="I92" s="34">
        <f t="shared" si="55"/>
        <v>0.61887477313974593</v>
      </c>
      <c r="J92" s="34">
        <f t="shared" si="40"/>
        <v>1.9895178197064989</v>
      </c>
      <c r="K92" s="20">
        <f t="shared" si="41"/>
        <v>0</v>
      </c>
      <c r="L92" s="20">
        <f t="shared" si="42"/>
        <v>0</v>
      </c>
      <c r="M92" s="20">
        <f t="shared" si="43"/>
        <v>0</v>
      </c>
      <c r="N92" s="20">
        <f t="shared" si="56"/>
        <v>0</v>
      </c>
      <c r="O92" s="20">
        <f t="shared" si="57"/>
        <v>0</v>
      </c>
      <c r="P92" s="20">
        <f t="shared" si="58"/>
        <v>0</v>
      </c>
      <c r="Q92" s="27">
        <f t="shared" si="44"/>
        <v>0</v>
      </c>
      <c r="R92" s="10">
        <f t="shared" si="59"/>
        <v>0</v>
      </c>
      <c r="S92" s="10">
        <f t="shared" si="60"/>
        <v>0</v>
      </c>
      <c r="T92" s="10">
        <f t="shared" si="61"/>
        <v>0</v>
      </c>
      <c r="U92" s="10">
        <f t="shared" si="62"/>
        <v>0</v>
      </c>
      <c r="V92" s="10">
        <f t="shared" si="63"/>
        <v>0</v>
      </c>
      <c r="W92" s="10">
        <f t="shared" ref="W92:AA93" si="65">(W44/(100-W$51))*100</f>
        <v>0</v>
      </c>
      <c r="X92" s="10">
        <f t="shared" si="65"/>
        <v>0</v>
      </c>
      <c r="Y92" s="10">
        <f t="shared" si="65"/>
        <v>0</v>
      </c>
      <c r="Z92" s="10">
        <f t="shared" si="65"/>
        <v>0</v>
      </c>
      <c r="AA92" s="10">
        <f t="shared" si="65"/>
        <v>0</v>
      </c>
    </row>
    <row r="93" spans="1:27" s="11" customFormat="1" ht="15.75" thickBot="1" x14ac:dyDescent="0.3">
      <c r="A93" s="9" t="s">
        <v>46</v>
      </c>
      <c r="B93" s="10" t="s">
        <v>1</v>
      </c>
      <c r="C93" s="20">
        <f t="shared" si="39"/>
        <v>0</v>
      </c>
      <c r="D93" s="20">
        <f t="shared" si="47"/>
        <v>0</v>
      </c>
      <c r="E93" s="20">
        <f t="shared" si="51"/>
        <v>0</v>
      </c>
      <c r="F93" s="20">
        <f t="shared" si="52"/>
        <v>0</v>
      </c>
      <c r="G93" s="20">
        <f t="shared" si="53"/>
        <v>0</v>
      </c>
      <c r="H93" s="20">
        <f t="shared" si="54"/>
        <v>0</v>
      </c>
      <c r="I93" s="34">
        <f t="shared" si="55"/>
        <v>1.2377495462794919</v>
      </c>
      <c r="J93" s="34">
        <f t="shared" si="40"/>
        <v>2.3060796645702304</v>
      </c>
      <c r="K93" s="20">
        <f t="shared" si="41"/>
        <v>0</v>
      </c>
      <c r="L93" s="20">
        <f t="shared" si="42"/>
        <v>0</v>
      </c>
      <c r="M93" s="20">
        <f t="shared" si="43"/>
        <v>0</v>
      </c>
      <c r="N93" s="20">
        <f t="shared" si="56"/>
        <v>0</v>
      </c>
      <c r="O93" s="20">
        <f t="shared" si="57"/>
        <v>0</v>
      </c>
      <c r="P93" s="20">
        <f t="shared" si="58"/>
        <v>0</v>
      </c>
      <c r="Q93" s="27">
        <f t="shared" si="44"/>
        <v>0</v>
      </c>
      <c r="R93" s="10">
        <f t="shared" si="59"/>
        <v>0</v>
      </c>
      <c r="S93" s="10">
        <f t="shared" si="60"/>
        <v>0</v>
      </c>
      <c r="T93" s="10">
        <f t="shared" si="61"/>
        <v>0</v>
      </c>
      <c r="U93" s="10">
        <f t="shared" si="62"/>
        <v>0</v>
      </c>
      <c r="V93" s="10">
        <f t="shared" si="63"/>
        <v>0</v>
      </c>
      <c r="W93" s="10">
        <f t="shared" si="65"/>
        <v>0</v>
      </c>
      <c r="X93" s="10">
        <f t="shared" si="65"/>
        <v>0</v>
      </c>
      <c r="Y93" s="10">
        <f t="shared" si="65"/>
        <v>0</v>
      </c>
      <c r="Z93" s="10">
        <f t="shared" si="65"/>
        <v>0</v>
      </c>
      <c r="AA93" s="10">
        <f t="shared" si="65"/>
        <v>0</v>
      </c>
    </row>
    <row r="94" spans="1:27" x14ac:dyDescent="0.25"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606B-9D40-4D52-9602-584C29DBE3F6}">
  <dimension ref="A1:AE95"/>
  <sheetViews>
    <sheetView topLeftCell="A33" workbookViewId="0">
      <selection activeCell="A50" sqref="A50:XFD95"/>
    </sheetView>
  </sheetViews>
  <sheetFormatPr defaultRowHeight="15" x14ac:dyDescent="0.25"/>
  <cols>
    <col min="1" max="1" width="19.28515625" customWidth="1"/>
    <col min="2" max="2" width="16.5703125" style="17" customWidth="1"/>
    <col min="3" max="3" width="17.28515625" style="17" customWidth="1"/>
    <col min="4" max="4" width="16.28515625" style="17" customWidth="1"/>
    <col min="5" max="5" width="13.85546875" style="17" customWidth="1"/>
    <col min="6" max="6" width="22.7109375" style="17" customWidth="1"/>
    <col min="7" max="7" width="16.5703125" style="17" customWidth="1"/>
    <col min="8" max="8" width="12" style="17" customWidth="1"/>
    <col min="9" max="9" width="15.5703125" style="17" customWidth="1"/>
    <col min="10" max="10" width="15.42578125" style="17" customWidth="1"/>
    <col min="11" max="12" width="12.7109375" style="17" customWidth="1"/>
    <col min="13" max="13" width="17.7109375" style="17" customWidth="1"/>
    <col min="14" max="14" width="17.85546875" style="17" customWidth="1"/>
    <col min="15" max="15" width="14.28515625" style="17" customWidth="1"/>
    <col min="16" max="17" width="16.140625" style="17" customWidth="1"/>
    <col min="18" max="18" width="20.7109375" style="35" customWidth="1"/>
    <col min="19" max="19" width="17.5703125" style="35" customWidth="1"/>
    <col min="20" max="20" width="23.85546875" style="17" customWidth="1"/>
    <col min="21" max="21" width="19.42578125" style="35" customWidth="1"/>
    <col min="22" max="22" width="18.7109375" style="17" customWidth="1"/>
    <col min="23" max="23" width="22.5703125" style="17" customWidth="1"/>
    <col min="24" max="24" width="17.85546875" style="35" customWidth="1"/>
    <col min="25" max="25" width="18" style="35" customWidth="1"/>
    <col min="26" max="26" width="22.5703125" style="35" customWidth="1"/>
  </cols>
  <sheetData>
    <row r="1" spans="1:31" ht="15.75" thickBot="1" x14ac:dyDescent="0.3"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42" t="s">
        <v>124</v>
      </c>
      <c r="J1" s="3"/>
      <c r="K1" s="3"/>
      <c r="L1" s="3"/>
      <c r="M1" s="40"/>
      <c r="N1" s="3"/>
      <c r="R1" s="17"/>
      <c r="S1" s="17"/>
      <c r="U1" s="17"/>
      <c r="Y1" s="17"/>
      <c r="Z1" s="17"/>
    </row>
    <row r="2" spans="1:31" ht="15.75" thickBot="1" x14ac:dyDescent="0.3">
      <c r="A2" s="1" t="s">
        <v>0</v>
      </c>
      <c r="B2" s="36" t="s">
        <v>106</v>
      </c>
      <c r="C2" s="4">
        <v>85.6</v>
      </c>
      <c r="D2" s="4">
        <v>84.2</v>
      </c>
      <c r="E2" s="4">
        <v>91</v>
      </c>
      <c r="F2" s="4">
        <v>87.3</v>
      </c>
      <c r="G2" s="4">
        <v>74.900000000000006</v>
      </c>
      <c r="H2" s="4">
        <v>83.5</v>
      </c>
      <c r="I2" s="4">
        <v>86</v>
      </c>
      <c r="J2" s="4"/>
      <c r="K2" s="4"/>
      <c r="L2" s="4"/>
      <c r="M2" s="4"/>
      <c r="N2" s="4"/>
      <c r="O2" s="18"/>
      <c r="P2" s="18"/>
      <c r="Q2" s="18"/>
      <c r="R2" s="19"/>
      <c r="S2" s="18"/>
      <c r="T2" s="18"/>
      <c r="U2" s="18"/>
      <c r="V2" s="18"/>
      <c r="W2" s="18"/>
      <c r="X2" s="18"/>
      <c r="Y2" s="18"/>
      <c r="Z2" s="18"/>
    </row>
    <row r="3" spans="1:31" ht="15.75" thickBot="1" x14ac:dyDescent="0.3">
      <c r="A3" s="2" t="s">
        <v>2</v>
      </c>
      <c r="B3" s="37"/>
      <c r="C3" s="5">
        <v>52</v>
      </c>
      <c r="D3" s="5">
        <v>57</v>
      </c>
      <c r="E3" s="5">
        <v>32</v>
      </c>
      <c r="F3" s="5">
        <v>46</v>
      </c>
      <c r="G3" s="5">
        <v>89</v>
      </c>
      <c r="H3" s="5">
        <v>60</v>
      </c>
      <c r="I3" s="5">
        <v>50</v>
      </c>
      <c r="J3" s="5"/>
      <c r="K3" s="5"/>
      <c r="L3" s="5"/>
      <c r="M3" s="5"/>
      <c r="N3" s="5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31" ht="15.75" thickBot="1" x14ac:dyDescent="0.3">
      <c r="A4" s="2" t="s">
        <v>4</v>
      </c>
      <c r="B4" s="37"/>
      <c r="C4" s="5">
        <v>0.26</v>
      </c>
      <c r="D4" s="5">
        <v>0.74</v>
      </c>
      <c r="E4" s="5">
        <v>0.67</v>
      </c>
      <c r="F4" s="5">
        <v>0.46</v>
      </c>
      <c r="G4" s="5">
        <v>1.0900000000000001</v>
      </c>
      <c r="H4" s="5">
        <v>0.82</v>
      </c>
      <c r="I4" s="5">
        <v>0.54</v>
      </c>
      <c r="J4" s="5"/>
      <c r="K4" s="5"/>
      <c r="L4" s="5"/>
      <c r="M4" s="5"/>
      <c r="N4" s="5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31" ht="15.75" thickBot="1" x14ac:dyDescent="0.3">
      <c r="A5" s="2" t="s">
        <v>5</v>
      </c>
      <c r="B5" s="37"/>
      <c r="C5" s="5">
        <v>0.17</v>
      </c>
      <c r="D5" s="5">
        <v>0.33</v>
      </c>
      <c r="E5" s="5">
        <v>0.3</v>
      </c>
      <c r="F5" s="5">
        <v>0.13</v>
      </c>
      <c r="G5" s="5">
        <v>0.33</v>
      </c>
      <c r="H5" s="5">
        <v>0.38</v>
      </c>
      <c r="I5" s="5">
        <v>0.12</v>
      </c>
      <c r="J5" s="5"/>
      <c r="K5" s="5"/>
      <c r="L5" s="5"/>
      <c r="M5" s="5"/>
      <c r="N5" s="5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31" ht="15.75" thickBot="1" x14ac:dyDescent="0.3">
      <c r="A6" s="2" t="s">
        <v>6</v>
      </c>
      <c r="B6" s="37"/>
      <c r="C6" s="5">
        <v>0.19</v>
      </c>
      <c r="D6" s="5">
        <v>0.24</v>
      </c>
      <c r="E6" s="5">
        <v>0.4</v>
      </c>
      <c r="F6" s="5">
        <v>0.12</v>
      </c>
      <c r="G6" s="5">
        <v>0.82</v>
      </c>
      <c r="H6" s="5">
        <v>0.36</v>
      </c>
      <c r="I6" s="5">
        <v>0.22</v>
      </c>
      <c r="J6" s="5"/>
      <c r="K6" s="5"/>
      <c r="L6" s="5"/>
      <c r="M6" s="5"/>
      <c r="N6" s="5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31" ht="15.75" thickBot="1" x14ac:dyDescent="0.3">
      <c r="A7" s="2" t="s">
        <v>7</v>
      </c>
      <c r="B7" s="37"/>
      <c r="C7" s="5">
        <v>13.8</v>
      </c>
      <c r="D7" s="5">
        <v>14.5</v>
      </c>
      <c r="E7" s="5">
        <v>7.68</v>
      </c>
      <c r="F7" s="5">
        <v>12</v>
      </c>
      <c r="G7" s="5">
        <v>22.8</v>
      </c>
      <c r="H7" s="5">
        <v>15</v>
      </c>
      <c r="I7" s="5">
        <v>13.1</v>
      </c>
      <c r="J7" s="5"/>
      <c r="K7" s="5"/>
      <c r="L7" s="5"/>
      <c r="M7" s="5"/>
      <c r="N7" s="5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31" ht="15.75" thickBot="1" x14ac:dyDescent="0.3">
      <c r="A8" s="2" t="s">
        <v>8</v>
      </c>
      <c r="B8" s="37"/>
      <c r="C8" s="5">
        <v>2.4</v>
      </c>
      <c r="D8" s="5">
        <v>2.4</v>
      </c>
      <c r="E8" s="5">
        <v>2</v>
      </c>
      <c r="F8" s="5">
        <v>3.6</v>
      </c>
      <c r="G8" s="5">
        <v>2.6</v>
      </c>
      <c r="H8" s="5">
        <v>1.6</v>
      </c>
      <c r="I8" s="5">
        <v>1.4</v>
      </c>
      <c r="J8" s="5"/>
      <c r="K8" s="5"/>
      <c r="L8" s="5"/>
      <c r="M8" s="5"/>
      <c r="N8" s="5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3"/>
      <c r="AB8" s="3"/>
      <c r="AC8" s="3"/>
      <c r="AD8" s="3"/>
      <c r="AE8" s="3"/>
    </row>
    <row r="9" spans="1:31" s="11" customFormat="1" ht="15.75" thickBot="1" x14ac:dyDescent="0.3">
      <c r="A9" s="9" t="s">
        <v>68</v>
      </c>
      <c r="B9" s="38"/>
      <c r="C9" s="70">
        <f>C7-C8</f>
        <v>11.4</v>
      </c>
      <c r="D9" s="70">
        <f t="shared" ref="D9:Z9" si="0">D7-D8</f>
        <v>12.1</v>
      </c>
      <c r="E9" s="70">
        <f t="shared" si="0"/>
        <v>5.68</v>
      </c>
      <c r="F9" s="70">
        <f t="shared" si="0"/>
        <v>8.4</v>
      </c>
      <c r="G9" s="70">
        <f t="shared" si="0"/>
        <v>20.2</v>
      </c>
      <c r="H9" s="70">
        <f t="shared" si="0"/>
        <v>13.4</v>
      </c>
      <c r="I9" s="70">
        <f t="shared" si="0"/>
        <v>11.7</v>
      </c>
      <c r="J9" s="71">
        <f t="shared" si="0"/>
        <v>0</v>
      </c>
      <c r="K9" s="70">
        <f t="shared" si="0"/>
        <v>0</v>
      </c>
      <c r="L9" s="70">
        <f t="shared" si="0"/>
        <v>0</v>
      </c>
      <c r="M9" s="70">
        <f t="shared" si="0"/>
        <v>0</v>
      </c>
      <c r="N9" s="70">
        <f t="shared" si="0"/>
        <v>0</v>
      </c>
      <c r="O9" s="20">
        <f t="shared" si="0"/>
        <v>0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0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0">
        <f t="shared" si="0"/>
        <v>0</v>
      </c>
      <c r="Y9" s="20">
        <f t="shared" si="0"/>
        <v>0</v>
      </c>
      <c r="Z9" s="20">
        <f t="shared" si="0"/>
        <v>0</v>
      </c>
      <c r="AA9" s="26"/>
      <c r="AB9" s="26"/>
      <c r="AC9" s="26"/>
      <c r="AD9" s="26"/>
      <c r="AE9" s="26"/>
    </row>
    <row r="10" spans="1:31" ht="15.75" thickBot="1" x14ac:dyDescent="0.3">
      <c r="A10" s="2" t="s">
        <v>9</v>
      </c>
      <c r="B10" s="37"/>
      <c r="C10" s="19">
        <v>6</v>
      </c>
      <c r="D10" s="19">
        <v>6</v>
      </c>
      <c r="E10" s="19">
        <v>16</v>
      </c>
      <c r="F10" s="19">
        <v>8</v>
      </c>
      <c r="G10" s="19">
        <v>5</v>
      </c>
      <c r="H10" s="19">
        <v>11</v>
      </c>
      <c r="I10" s="19">
        <v>13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31" ht="15.75" thickBot="1" x14ac:dyDescent="0.3">
      <c r="A11" s="2" t="s">
        <v>11</v>
      </c>
      <c r="B11" s="37"/>
      <c r="C11" s="19">
        <v>0.12</v>
      </c>
      <c r="D11" s="19">
        <v>0.28000000000000003</v>
      </c>
      <c r="E11" s="19">
        <v>0.41</v>
      </c>
      <c r="F11" s="19">
        <v>0.23</v>
      </c>
      <c r="G11" s="19">
        <v>0.26</v>
      </c>
      <c r="H11" s="19">
        <v>0.16</v>
      </c>
      <c r="I11" s="19">
        <v>0.28999999999999998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31" ht="15.75" thickBot="1" x14ac:dyDescent="0.3">
      <c r="A12" s="2" t="s">
        <v>12</v>
      </c>
      <c r="B12" s="37"/>
      <c r="C12" s="19">
        <v>5</v>
      </c>
      <c r="D12" s="19">
        <v>6</v>
      </c>
      <c r="E12" s="19">
        <v>13</v>
      </c>
      <c r="F12" s="19">
        <v>6</v>
      </c>
      <c r="G12" s="19">
        <v>27</v>
      </c>
      <c r="H12" s="19">
        <v>10</v>
      </c>
      <c r="I12" s="19">
        <v>12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31" ht="15.75" thickBot="1" x14ac:dyDescent="0.3">
      <c r="A13" s="2" t="s">
        <v>13</v>
      </c>
      <c r="B13" s="37"/>
      <c r="C13" s="19">
        <v>11</v>
      </c>
      <c r="D13" s="19">
        <v>12</v>
      </c>
      <c r="E13" s="19">
        <v>24</v>
      </c>
      <c r="F13" s="19">
        <v>11</v>
      </c>
      <c r="G13" s="19">
        <v>22</v>
      </c>
      <c r="H13" s="19">
        <v>14</v>
      </c>
      <c r="I13" s="19">
        <v>8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31" ht="15.75" thickBot="1" x14ac:dyDescent="0.3">
      <c r="A14" s="2" t="s">
        <v>14</v>
      </c>
      <c r="B14" s="37"/>
      <c r="C14" s="19">
        <v>107</v>
      </c>
      <c r="D14" s="19">
        <v>77</v>
      </c>
      <c r="E14" s="19">
        <v>153</v>
      </c>
      <c r="F14" s="19">
        <v>80</v>
      </c>
      <c r="G14" s="19">
        <v>358</v>
      </c>
      <c r="H14" s="19">
        <v>168</v>
      </c>
      <c r="I14" s="19">
        <v>109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31" ht="15.75" thickBot="1" x14ac:dyDescent="0.3">
      <c r="A15" s="2" t="s">
        <v>15</v>
      </c>
      <c r="B15" s="37"/>
      <c r="C15" s="19">
        <v>1</v>
      </c>
      <c r="D15" s="19">
        <v>1</v>
      </c>
      <c r="E15" s="19">
        <v>1</v>
      </c>
      <c r="F15" s="19">
        <v>2</v>
      </c>
      <c r="G15" s="19">
        <v>1</v>
      </c>
      <c r="H15" s="19">
        <v>1</v>
      </c>
      <c r="I15" s="19">
        <v>1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31" ht="15.75" thickBot="1" x14ac:dyDescent="0.3">
      <c r="A16" s="2" t="s">
        <v>16</v>
      </c>
      <c r="B16" s="37"/>
      <c r="C16" s="19">
        <v>0.04</v>
      </c>
      <c r="D16" s="19">
        <v>0.16</v>
      </c>
      <c r="E16" s="19">
        <v>0.14000000000000001</v>
      </c>
      <c r="F16" s="19">
        <v>0.09</v>
      </c>
      <c r="G16" s="19">
        <v>0.15</v>
      </c>
      <c r="H16" s="19">
        <v>0.09</v>
      </c>
      <c r="I16" s="19">
        <v>0.12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thickBot="1" x14ac:dyDescent="0.3">
      <c r="A17" s="2" t="s">
        <v>17</v>
      </c>
      <c r="B17" s="37"/>
      <c r="C17" s="19">
        <v>2.7E-2</v>
      </c>
      <c r="D17" s="19">
        <v>5.7000000000000002E-2</v>
      </c>
      <c r="E17" s="19">
        <v>4.8000000000000001E-2</v>
      </c>
      <c r="F17" s="19">
        <v>5.6000000000000001E-2</v>
      </c>
      <c r="G17" s="19">
        <v>7.8E-2</v>
      </c>
      <c r="H17" s="19">
        <v>0.111</v>
      </c>
      <c r="I17" s="19">
        <v>0.11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16" customFormat="1" ht="15.75" thickBot="1" x14ac:dyDescent="0.3">
      <c r="A18" s="12" t="s">
        <v>70</v>
      </c>
      <c r="B18" s="39"/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/>
      <c r="K18" s="19"/>
      <c r="L18" s="19"/>
      <c r="M18" s="19"/>
      <c r="N18" s="19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s="11" customFormat="1" ht="15.75" thickBot="1" x14ac:dyDescent="0.3">
      <c r="A19" s="9" t="s">
        <v>19</v>
      </c>
      <c r="B19" s="38"/>
      <c r="C19" s="19">
        <v>0</v>
      </c>
      <c r="D19" s="19">
        <v>0.1</v>
      </c>
      <c r="E19" s="19">
        <v>0.4</v>
      </c>
      <c r="F19" s="19">
        <v>0.1</v>
      </c>
      <c r="G19" s="19">
        <v>1</v>
      </c>
      <c r="H19" s="19">
        <v>0.6</v>
      </c>
      <c r="I19" s="19">
        <v>0.1</v>
      </c>
      <c r="J19" s="19"/>
      <c r="K19" s="19"/>
      <c r="L19" s="19"/>
      <c r="M19" s="19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thickBot="1" x14ac:dyDescent="0.3">
      <c r="A20" s="2" t="s">
        <v>20</v>
      </c>
      <c r="B20" s="37"/>
      <c r="C20" s="19">
        <v>1.7000000000000001E-2</v>
      </c>
      <c r="D20" s="19">
        <v>3.6999999999999998E-2</v>
      </c>
      <c r="E20" s="19">
        <v>2.4E-2</v>
      </c>
      <c r="F20" s="19">
        <v>1.2E-2</v>
      </c>
      <c r="G20" s="19">
        <v>3.1E-2</v>
      </c>
      <c r="H20" s="19">
        <v>2.8000000000000001E-2</v>
      </c>
      <c r="I20" s="19">
        <v>7.9000000000000001E-2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thickBot="1" x14ac:dyDescent="0.3">
      <c r="A21" s="2" t="s">
        <v>21</v>
      </c>
      <c r="B21" s="37"/>
      <c r="C21" s="19">
        <v>2.5999999999999999E-2</v>
      </c>
      <c r="D21" s="19">
        <v>4.1000000000000002E-2</v>
      </c>
      <c r="E21" s="19">
        <v>2.1999999999999999E-2</v>
      </c>
      <c r="F21" s="19">
        <v>0.02</v>
      </c>
      <c r="G21" s="19">
        <v>7.2999999999999995E-2</v>
      </c>
      <c r="H21" s="19">
        <v>3.7999999999999999E-2</v>
      </c>
      <c r="I21" s="19">
        <v>3.2000000000000001E-2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thickBot="1" x14ac:dyDescent="0.3">
      <c r="A22" s="2" t="s">
        <v>22</v>
      </c>
      <c r="B22" s="37"/>
      <c r="C22" s="19">
        <v>9.0999999999999998E-2</v>
      </c>
      <c r="D22" s="19">
        <v>0.41799999999999998</v>
      </c>
      <c r="E22" s="19">
        <v>0.38600000000000001</v>
      </c>
      <c r="F22" s="19">
        <v>0.10100000000000001</v>
      </c>
      <c r="G22" s="19">
        <v>0.66500000000000004</v>
      </c>
      <c r="H22" s="19">
        <v>0.66900000000000004</v>
      </c>
      <c r="I22" s="19">
        <v>0.5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thickBot="1" x14ac:dyDescent="0.3">
      <c r="A23" s="2" t="s">
        <v>23</v>
      </c>
      <c r="B23" s="37"/>
      <c r="C23" s="19">
        <v>6.0999999999999999E-2</v>
      </c>
      <c r="D23" s="19">
        <v>0.124</v>
      </c>
      <c r="E23" s="19">
        <v>0.125</v>
      </c>
      <c r="F23" s="19">
        <v>0.29499999999999998</v>
      </c>
      <c r="G23" s="19">
        <v>0.33400000000000002</v>
      </c>
      <c r="H23" s="19">
        <v>0.19700000000000001</v>
      </c>
      <c r="I23" s="19">
        <v>0.21299999999999999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thickBot="1" x14ac:dyDescent="0.3">
      <c r="A24" s="2" t="s">
        <v>24</v>
      </c>
      <c r="B24" s="37"/>
      <c r="C24" s="19">
        <v>4.1000000000000002E-2</v>
      </c>
      <c r="D24" s="19">
        <v>5.1999999999999998E-2</v>
      </c>
      <c r="E24" s="19">
        <v>4.7E-2</v>
      </c>
      <c r="F24" s="19">
        <v>5.7000000000000002E-2</v>
      </c>
      <c r="G24" s="19">
        <v>0.36699999999999999</v>
      </c>
      <c r="H24" s="19">
        <v>0.11899999999999999</v>
      </c>
      <c r="I24" s="19">
        <v>0.112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spans="1:26" s="11" customFormat="1" ht="15.75" thickBot="1" x14ac:dyDescent="0.3">
      <c r="A25" s="9" t="s">
        <v>25</v>
      </c>
      <c r="B25" s="38"/>
      <c r="C25" s="19">
        <v>3</v>
      </c>
      <c r="D25" s="19">
        <v>6</v>
      </c>
      <c r="E25" s="19">
        <v>24</v>
      </c>
      <c r="F25" s="19">
        <v>1</v>
      </c>
      <c r="G25" s="19">
        <v>20</v>
      </c>
      <c r="H25" s="19">
        <v>43</v>
      </c>
      <c r="I25" s="19">
        <v>18</v>
      </c>
      <c r="J25" s="19"/>
      <c r="K25" s="19"/>
      <c r="L25" s="19"/>
      <c r="M25" s="19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thickBot="1" x14ac:dyDescent="0.3">
      <c r="A26" s="2" t="s">
        <v>26</v>
      </c>
      <c r="B26" s="37"/>
      <c r="C26" s="19">
        <v>3.4</v>
      </c>
      <c r="D26" s="19">
        <v>6</v>
      </c>
      <c r="E26" s="19">
        <v>5.7</v>
      </c>
      <c r="F26" s="19">
        <v>5.5</v>
      </c>
      <c r="G26" s="19">
        <v>9.8000000000000007</v>
      </c>
      <c r="H26" s="19">
        <v>7.6</v>
      </c>
      <c r="I26" s="19">
        <v>5.5</v>
      </c>
      <c r="J26" s="19"/>
      <c r="K26" s="19"/>
      <c r="L26" s="19"/>
      <c r="M26" s="19"/>
      <c r="N26" s="19"/>
      <c r="O26" s="19"/>
      <c r="P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s="11" customFormat="1" ht="15.75" thickBot="1" x14ac:dyDescent="0.3">
      <c r="A27" s="9" t="s">
        <v>27</v>
      </c>
      <c r="B27" s="38"/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/>
      <c r="K27" s="19"/>
      <c r="L27" s="19"/>
      <c r="M27" s="1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thickBot="1" x14ac:dyDescent="0.3">
      <c r="A28" s="2" t="s">
        <v>28</v>
      </c>
      <c r="B28" s="37"/>
      <c r="C28" s="19">
        <v>54</v>
      </c>
      <c r="D28" s="19">
        <v>54</v>
      </c>
      <c r="E28" s="19">
        <v>12</v>
      </c>
      <c r="F28" s="19">
        <v>63</v>
      </c>
      <c r="G28" s="19">
        <v>0</v>
      </c>
      <c r="H28" s="19">
        <v>1080</v>
      </c>
      <c r="I28" s="19">
        <v>58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thickBot="1" x14ac:dyDescent="0.3">
      <c r="A29" s="2" t="s">
        <v>30</v>
      </c>
      <c r="B29" s="37"/>
      <c r="C29" s="19">
        <v>0.18</v>
      </c>
      <c r="D29" s="19">
        <v>0.56999999999999995</v>
      </c>
      <c r="E29" s="19">
        <v>0.28999999999999998</v>
      </c>
      <c r="F29" s="19">
        <v>1.32</v>
      </c>
      <c r="G29" s="19">
        <v>64</v>
      </c>
      <c r="H29" s="19">
        <v>0.9</v>
      </c>
      <c r="I29" s="19">
        <v>0.02</v>
      </c>
      <c r="J29" s="19"/>
      <c r="K29" s="19"/>
      <c r="L29" s="19"/>
      <c r="M29" s="19"/>
      <c r="N29" s="19"/>
      <c r="O29" s="19"/>
      <c r="P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thickBot="1" x14ac:dyDescent="0.3">
      <c r="A30" s="2" t="s">
        <v>31</v>
      </c>
      <c r="B30" s="37"/>
      <c r="C30" s="19">
        <v>0</v>
      </c>
      <c r="D30" s="19">
        <v>0</v>
      </c>
      <c r="E30" s="19">
        <v>0</v>
      </c>
      <c r="F30" s="19">
        <v>0</v>
      </c>
      <c r="G30" s="19">
        <v>0.1</v>
      </c>
      <c r="H30" s="19">
        <v>0</v>
      </c>
      <c r="I30" s="19">
        <v>0</v>
      </c>
      <c r="J30" s="19"/>
      <c r="K30" s="19"/>
      <c r="L30" s="19"/>
      <c r="M30" s="19"/>
      <c r="N30" s="19"/>
      <c r="O30" s="19"/>
      <c r="P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thickBot="1" x14ac:dyDescent="0.3">
      <c r="A31" s="2" t="s">
        <v>32</v>
      </c>
      <c r="B31" s="37"/>
      <c r="C31" s="19">
        <v>4.2999999999999997E-2</v>
      </c>
      <c r="D31" s="19">
        <v>8.7999999999999995E-2</v>
      </c>
      <c r="E31" s="19">
        <v>0.09</v>
      </c>
      <c r="F31" s="19">
        <v>3.3000000000000002E-2</v>
      </c>
      <c r="G31" s="19">
        <v>4.5999999999999999E-2</v>
      </c>
      <c r="H31" s="19">
        <v>1.9E-2</v>
      </c>
      <c r="I31" s="19">
        <v>2.3E-2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thickBot="1" x14ac:dyDescent="0.3">
      <c r="A32" s="2" t="s">
        <v>33</v>
      </c>
      <c r="B32" s="37"/>
      <c r="C32" s="19">
        <v>8.9999999999999993E-3</v>
      </c>
      <c r="D32" s="19">
        <v>5.8000000000000003E-2</v>
      </c>
      <c r="E32" s="19">
        <v>6.5000000000000002E-2</v>
      </c>
      <c r="F32" s="19">
        <v>2.1999999999999999E-2</v>
      </c>
      <c r="G32" s="19">
        <v>2.7E-2</v>
      </c>
      <c r="H32" s="19">
        <v>5.0999999999999997E-2</v>
      </c>
      <c r="I32" s="19">
        <v>1.7000000000000001E-2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thickBot="1" x14ac:dyDescent="0.3">
      <c r="A33" s="2" t="s">
        <v>34</v>
      </c>
      <c r="B33" s="37"/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thickBot="1" x14ac:dyDescent="0.3">
      <c r="A34" s="2" t="s">
        <v>35</v>
      </c>
      <c r="B34" s="37"/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thickBot="1" x14ac:dyDescent="0.3">
      <c r="A35" s="2" t="s">
        <v>36</v>
      </c>
      <c r="B35" s="37"/>
      <c r="C35" s="19">
        <v>1E-3</v>
      </c>
      <c r="D35" s="19">
        <v>3.0000000000000001E-3</v>
      </c>
      <c r="E35" s="19">
        <v>8.0000000000000002E-3</v>
      </c>
      <c r="F35" s="19">
        <v>3.0000000000000001E-3</v>
      </c>
      <c r="G35" s="19">
        <v>8.9999999999999993E-3</v>
      </c>
      <c r="H35" s="19">
        <v>1.2999999999999999E-2</v>
      </c>
      <c r="I35" s="19">
        <v>5.0000000000000001E-3</v>
      </c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thickBot="1" x14ac:dyDescent="0.3">
      <c r="A36" s="2" t="s">
        <v>37</v>
      </c>
      <c r="B36" s="37"/>
      <c r="C36" s="19">
        <v>6.0000000000000001E-3</v>
      </c>
      <c r="D36" s="19">
        <v>0.02</v>
      </c>
      <c r="E36" s="19">
        <v>0.02</v>
      </c>
      <c r="F36" s="19">
        <v>2.8000000000000001E-2</v>
      </c>
      <c r="G36" s="19">
        <v>2.8000000000000001E-2</v>
      </c>
      <c r="H36" s="19">
        <v>3.1E-2</v>
      </c>
      <c r="I36" s="19">
        <v>1.9E-2</v>
      </c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thickBot="1" x14ac:dyDescent="0.3">
      <c r="A37" s="2" t="s">
        <v>38</v>
      </c>
      <c r="B37" s="37"/>
      <c r="C37" s="19">
        <v>6.0000000000000001E-3</v>
      </c>
      <c r="D37" s="19">
        <v>2.3E-2</v>
      </c>
      <c r="E37" s="19">
        <v>1.6E-2</v>
      </c>
      <c r="F37" s="19">
        <v>3.3000000000000002E-2</v>
      </c>
      <c r="G37" s="19">
        <v>2.8000000000000001E-2</v>
      </c>
      <c r="H37" s="19">
        <v>2.9000000000000001E-2</v>
      </c>
      <c r="I37" s="19">
        <v>1.9E-2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thickBot="1" x14ac:dyDescent="0.3">
      <c r="A38" s="2" t="s">
        <v>39</v>
      </c>
      <c r="B38" s="37"/>
      <c r="C38" s="19">
        <v>1.2999999999999999E-2</v>
      </c>
      <c r="D38" s="19">
        <v>4.3999999999999997E-2</v>
      </c>
      <c r="E38" s="19">
        <v>3.4000000000000002E-2</v>
      </c>
      <c r="F38" s="19">
        <v>5.2999999999999999E-2</v>
      </c>
      <c r="G38" s="19">
        <v>6.8000000000000005E-2</v>
      </c>
      <c r="H38" s="19">
        <v>0.05</v>
      </c>
      <c r="I38" s="19">
        <v>2.4E-2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thickBot="1" x14ac:dyDescent="0.3">
      <c r="A39" s="2" t="s">
        <v>40</v>
      </c>
      <c r="B39" s="37"/>
      <c r="C39" s="19">
        <v>1.2E-2</v>
      </c>
      <c r="D39" s="19">
        <v>1.2999999999999999E-2</v>
      </c>
      <c r="E39" s="19">
        <v>2.5999999999999999E-2</v>
      </c>
      <c r="F39" s="19">
        <v>3.9E-2</v>
      </c>
      <c r="G39" s="19">
        <v>0.05</v>
      </c>
      <c r="H39" s="19">
        <v>6.6000000000000003E-2</v>
      </c>
      <c r="I39" s="19">
        <v>2.5999999999999999E-2</v>
      </c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thickBot="1" x14ac:dyDescent="0.3">
      <c r="A40" s="2" t="s">
        <v>41</v>
      </c>
      <c r="B40" s="37"/>
      <c r="C40" s="19">
        <v>1E-3</v>
      </c>
      <c r="D40" s="19">
        <v>1.2E-2</v>
      </c>
      <c r="E40" s="19">
        <v>2E-3</v>
      </c>
      <c r="F40" s="19">
        <v>3.0000000000000001E-3</v>
      </c>
      <c r="G40" s="19">
        <v>8.0000000000000002E-3</v>
      </c>
      <c r="H40" s="19">
        <v>8.0000000000000002E-3</v>
      </c>
      <c r="I40" s="19">
        <v>1.2E-2</v>
      </c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thickBot="1" x14ac:dyDescent="0.3">
      <c r="A41" s="2" t="s">
        <v>42</v>
      </c>
      <c r="B41" s="37"/>
      <c r="C41" s="19">
        <v>1E-3</v>
      </c>
      <c r="D41" s="19">
        <v>8.0000000000000002E-3</v>
      </c>
      <c r="E41" s="19">
        <v>6.0000000000000001E-3</v>
      </c>
      <c r="F41" s="19">
        <v>3.0000000000000001E-3</v>
      </c>
      <c r="G41" s="19">
        <v>8.9999999999999993E-3</v>
      </c>
      <c r="H41" s="17">
        <v>0</v>
      </c>
      <c r="I41" s="19">
        <v>1.4E-2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thickBot="1" x14ac:dyDescent="0.3">
      <c r="A42" s="2" t="s">
        <v>43</v>
      </c>
      <c r="B42" s="37"/>
      <c r="C42" s="19">
        <v>6.0000000000000001E-3</v>
      </c>
      <c r="D42" s="19">
        <v>2.5999999999999999E-2</v>
      </c>
      <c r="E42" s="19">
        <v>1.9E-2</v>
      </c>
      <c r="F42" s="19">
        <v>3.5999999999999997E-2</v>
      </c>
      <c r="G42" s="19">
        <v>4.9000000000000002E-2</v>
      </c>
      <c r="H42" s="19">
        <v>2.7E-2</v>
      </c>
      <c r="I42" s="19">
        <v>2.1000000000000001E-2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thickBot="1" x14ac:dyDescent="0.3">
      <c r="A43" s="2" t="s">
        <v>44</v>
      </c>
      <c r="B43" s="37"/>
      <c r="C43" s="19">
        <v>1E-3</v>
      </c>
      <c r="D43" s="19">
        <v>8.9999999999999993E-3</v>
      </c>
      <c r="E43" s="19">
        <v>2.1999999999999999E-2</v>
      </c>
      <c r="F43" s="19">
        <v>3.2000000000000001E-2</v>
      </c>
      <c r="G43" s="19">
        <v>8.9999999999999993E-3</v>
      </c>
      <c r="H43" s="19">
        <v>1.6E-2</v>
      </c>
      <c r="I43" s="19">
        <v>1.9E-2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thickBot="1" x14ac:dyDescent="0.3">
      <c r="A44" s="2" t="s">
        <v>45</v>
      </c>
      <c r="B44" s="37"/>
      <c r="C44" s="19">
        <v>1.2E-2</v>
      </c>
      <c r="D44" s="19">
        <v>3.1E-2</v>
      </c>
      <c r="E44" s="19">
        <v>1.9E-2</v>
      </c>
      <c r="F44" s="19">
        <v>4.4999999999999998E-2</v>
      </c>
      <c r="G44" s="19">
        <v>4.7E-2</v>
      </c>
      <c r="H44" s="19">
        <v>4.2000000000000003E-2</v>
      </c>
      <c r="I44" s="19">
        <v>2.4E-2</v>
      </c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thickBot="1" x14ac:dyDescent="0.3">
      <c r="A45" s="2" t="s">
        <v>46</v>
      </c>
      <c r="B45" s="37"/>
      <c r="C45" s="72">
        <v>6.0000000000000001E-3</v>
      </c>
      <c r="D45" s="72">
        <v>3.6999999999999998E-2</v>
      </c>
      <c r="E45" s="72">
        <v>2.8000000000000001E-2</v>
      </c>
      <c r="F45" s="72">
        <v>5.6000000000000001E-2</v>
      </c>
      <c r="G45" s="72">
        <v>4.9000000000000002E-2</v>
      </c>
      <c r="H45" s="72">
        <v>3.1E-2</v>
      </c>
      <c r="I45" s="72">
        <v>1.9E-2</v>
      </c>
      <c r="J45" s="72"/>
      <c r="K45" s="72"/>
      <c r="L45" s="72"/>
      <c r="M45" s="72"/>
      <c r="N45" s="7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5">
      <c r="C46" s="32"/>
      <c r="D46" s="32"/>
      <c r="E46" s="32"/>
      <c r="F46" s="32"/>
      <c r="G46" s="32"/>
      <c r="H46" s="41"/>
      <c r="I46" s="32"/>
    </row>
    <row r="50" spans="1:26" s="11" customFormat="1" ht="15.75" thickBot="1" x14ac:dyDescent="0.3">
      <c r="B50" s="78"/>
      <c r="C50" s="78" t="s">
        <v>118</v>
      </c>
      <c r="D50" s="78" t="s">
        <v>119</v>
      </c>
      <c r="E50" s="78" t="s">
        <v>120</v>
      </c>
      <c r="F50" s="78" t="s">
        <v>121</v>
      </c>
      <c r="G50" s="78" t="s">
        <v>122</v>
      </c>
      <c r="H50" s="78" t="s">
        <v>123</v>
      </c>
      <c r="I50" s="85" t="s">
        <v>124</v>
      </c>
      <c r="J50" s="26"/>
      <c r="K50" s="26"/>
      <c r="L50" s="26"/>
      <c r="M50" s="84"/>
      <c r="N50" s="26"/>
      <c r="O50" s="78"/>
      <c r="P50" s="78"/>
      <c r="Q50" s="78"/>
      <c r="R50" s="78"/>
      <c r="S50" s="78"/>
      <c r="T50" s="78"/>
      <c r="U50" s="78"/>
      <c r="V50" s="78"/>
      <c r="W50" s="78"/>
      <c r="X50" s="81"/>
      <c r="Y50" s="78"/>
      <c r="Z50" s="78"/>
    </row>
    <row r="51" spans="1:26" s="11" customFormat="1" ht="15.75" thickBot="1" x14ac:dyDescent="0.3">
      <c r="A51" s="9" t="s">
        <v>0</v>
      </c>
      <c r="B51" s="20" t="s">
        <v>1</v>
      </c>
      <c r="C51" s="20">
        <f t="shared" ref="C51:Z51" si="1">C2*1</f>
        <v>85.6</v>
      </c>
      <c r="D51" s="20">
        <f t="shared" si="1"/>
        <v>84.2</v>
      </c>
      <c r="E51" s="20">
        <f t="shared" si="1"/>
        <v>91</v>
      </c>
      <c r="F51" s="20">
        <f t="shared" si="1"/>
        <v>87.3</v>
      </c>
      <c r="G51" s="20">
        <f t="shared" si="1"/>
        <v>74.900000000000006</v>
      </c>
      <c r="H51" s="20">
        <f t="shared" si="1"/>
        <v>83.5</v>
      </c>
      <c r="I51" s="20">
        <f t="shared" si="1"/>
        <v>86</v>
      </c>
      <c r="J51" s="20">
        <f t="shared" si="1"/>
        <v>0</v>
      </c>
      <c r="K51" s="20">
        <f t="shared" si="1"/>
        <v>0</v>
      </c>
      <c r="L51" s="20">
        <f t="shared" si="1"/>
        <v>0</v>
      </c>
      <c r="M51" s="20">
        <f t="shared" si="1"/>
        <v>0</v>
      </c>
      <c r="N51" s="20">
        <f t="shared" si="1"/>
        <v>0</v>
      </c>
      <c r="O51" s="20">
        <f t="shared" si="1"/>
        <v>0</v>
      </c>
      <c r="P51" s="20">
        <f t="shared" si="1"/>
        <v>0</v>
      </c>
      <c r="Q51" s="20">
        <f t="shared" si="1"/>
        <v>0</v>
      </c>
      <c r="R51" s="20">
        <f t="shared" si="1"/>
        <v>0</v>
      </c>
      <c r="S51" s="20">
        <f t="shared" si="1"/>
        <v>0</v>
      </c>
      <c r="T51" s="20">
        <f t="shared" si="1"/>
        <v>0</v>
      </c>
      <c r="U51" s="20">
        <f t="shared" si="1"/>
        <v>0</v>
      </c>
      <c r="V51" s="20">
        <f t="shared" si="1"/>
        <v>0</v>
      </c>
      <c r="W51" s="20">
        <f t="shared" si="1"/>
        <v>0</v>
      </c>
      <c r="X51" s="20">
        <f t="shared" si="1"/>
        <v>0</v>
      </c>
      <c r="Y51" s="20">
        <f t="shared" si="1"/>
        <v>0</v>
      </c>
      <c r="Z51" s="20">
        <f t="shared" si="1"/>
        <v>0</v>
      </c>
    </row>
    <row r="52" spans="1:26" s="11" customFormat="1" ht="15.75" thickBot="1" x14ac:dyDescent="0.3">
      <c r="A52" s="9" t="s">
        <v>2</v>
      </c>
      <c r="B52" s="20" t="s">
        <v>3</v>
      </c>
      <c r="C52" s="20">
        <f>(C3/(100-$C$51))*100</f>
        <v>361.11111111111097</v>
      </c>
      <c r="D52" s="20">
        <f>(D3/(100-$D$51))*100</f>
        <v>360.75949367088612</v>
      </c>
      <c r="E52" s="20">
        <f>(E3/(100-$E$51))*100</f>
        <v>355.55555555555554</v>
      </c>
      <c r="F52" s="20">
        <f>(F3/(100-$F$51))*100</f>
        <v>362.20472440944877</v>
      </c>
      <c r="G52" s="20">
        <f>(G3/(100-$G$51))*100</f>
        <v>354.58167330677298</v>
      </c>
      <c r="H52" s="20">
        <f>(H3/(100-$H$51))*100</f>
        <v>363.63636363636363</v>
      </c>
      <c r="I52" s="20">
        <f>(I3/(100-$I$51))*100</f>
        <v>357.14285714285717</v>
      </c>
      <c r="J52" s="20">
        <f>(J3/(100-$J$51))*100</f>
        <v>0</v>
      </c>
      <c r="K52" s="20">
        <f>(K3/(100-$K$51))*100</f>
        <v>0</v>
      </c>
      <c r="L52" s="20">
        <f>(L3/(100-$L$51))*100</f>
        <v>0</v>
      </c>
      <c r="M52" s="20">
        <f>(M3/(100-$M$51))*100</f>
        <v>0</v>
      </c>
      <c r="N52" s="20">
        <f>(N3/(100-$N$51))*100</f>
        <v>0</v>
      </c>
      <c r="O52" s="20">
        <f>(O3/(100-$O$51))*100</f>
        <v>0</v>
      </c>
      <c r="P52" s="20">
        <f>(P3/(100-$P$51))*100</f>
        <v>0</v>
      </c>
      <c r="Q52" s="20">
        <f>(Q3/(100-$Q$51))*100</f>
        <v>0</v>
      </c>
      <c r="R52" s="20">
        <f>(R3/(100-$R$51))*100</f>
        <v>0</v>
      </c>
      <c r="S52" s="20">
        <f>(S3/(100-$S$51))*100</f>
        <v>0</v>
      </c>
      <c r="T52" s="20">
        <f>(T3/(100-$T$51))*100</f>
        <v>0</v>
      </c>
      <c r="U52" s="20">
        <f t="shared" ref="U52:Z55" si="2">(U3/(100-U$51))*100</f>
        <v>0</v>
      </c>
      <c r="V52" s="20">
        <f t="shared" si="2"/>
        <v>0</v>
      </c>
      <c r="W52" s="20">
        <f t="shared" si="2"/>
        <v>0</v>
      </c>
      <c r="X52" s="20">
        <f t="shared" si="2"/>
        <v>0</v>
      </c>
      <c r="Y52" s="20">
        <f t="shared" si="2"/>
        <v>0</v>
      </c>
      <c r="Z52" s="20">
        <f t="shared" si="2"/>
        <v>0</v>
      </c>
    </row>
    <row r="53" spans="1:26" s="11" customFormat="1" ht="15.75" thickBot="1" x14ac:dyDescent="0.3">
      <c r="A53" s="9" t="s">
        <v>4</v>
      </c>
      <c r="B53" s="20" t="s">
        <v>1</v>
      </c>
      <c r="C53" s="20">
        <f>(C4/(100-$C$51))*100</f>
        <v>1.8055555555555551</v>
      </c>
      <c r="D53" s="20">
        <f t="shared" ref="D53:D55" si="3">(D4/(100-$D$51))*100</f>
        <v>4.6835443037974693</v>
      </c>
      <c r="E53" s="20">
        <f t="shared" ref="E53:E55" si="4">(E4/(100-$E$51))*100</f>
        <v>7.4444444444444455</v>
      </c>
      <c r="F53" s="20">
        <f t="shared" ref="F53:F55" si="5">(F4/(100-$F$51))*100</f>
        <v>3.6220472440944875</v>
      </c>
      <c r="G53" s="20">
        <f t="shared" ref="G53:G55" si="6">(G4/(100-$G$51))*100</f>
        <v>4.3426294820717146</v>
      </c>
      <c r="H53" s="20">
        <f t="shared" ref="H53:H55" si="7">(H4/(100-$H$51))*100</f>
        <v>4.9696969696969688</v>
      </c>
      <c r="I53" s="20">
        <f t="shared" ref="I53:I55" si="8">(I4/(100-$I$51))*100</f>
        <v>3.8571428571428577</v>
      </c>
      <c r="J53" s="20">
        <f t="shared" ref="J53:J55" si="9">(J4/(100-$J$51))*100</f>
        <v>0</v>
      </c>
      <c r="K53" s="20">
        <f t="shared" ref="K53:K55" si="10">(K4/(100-$K$51))*100</f>
        <v>0</v>
      </c>
      <c r="L53" s="20">
        <f t="shared" ref="L53:L55" si="11">(L4/(100-$L$51))*100</f>
        <v>0</v>
      </c>
      <c r="M53" s="20">
        <f t="shared" ref="M53:M55" si="12">(M4/(100-$M$51))*100</f>
        <v>0</v>
      </c>
      <c r="N53" s="20">
        <f t="shared" ref="N53:N55" si="13">(N4/(100-$N$51))*100</f>
        <v>0</v>
      </c>
      <c r="O53" s="20">
        <f t="shared" ref="O53:O55" si="14">(O4/(100-$O$51))*100</f>
        <v>0</v>
      </c>
      <c r="P53" s="20">
        <f t="shared" ref="P53:P55" si="15">(P4/(100-$P$51))*100</f>
        <v>0</v>
      </c>
      <c r="Q53" s="20">
        <f t="shared" ref="Q53:Q55" si="16">(Q4/(100-$Q$51))*100</f>
        <v>0</v>
      </c>
      <c r="R53" s="20">
        <f t="shared" ref="R53:R55" si="17">(R4/(100-$R$51))*100</f>
        <v>0</v>
      </c>
      <c r="S53" s="20">
        <f t="shared" ref="S53:S55" si="18">(S4/(100-$S$51))*100</f>
        <v>0</v>
      </c>
      <c r="T53" s="20">
        <f t="shared" ref="T53:T55" si="19">(T4/(100-$T$51))*100</f>
        <v>0</v>
      </c>
      <c r="U53" s="20">
        <f t="shared" ref="U53:U55" si="20">(U4/(100-$U$51))*100</f>
        <v>0</v>
      </c>
      <c r="V53" s="20">
        <f t="shared" si="2"/>
        <v>0</v>
      </c>
      <c r="W53" s="20">
        <f t="shared" si="2"/>
        <v>0</v>
      </c>
      <c r="X53" s="20">
        <f t="shared" si="2"/>
        <v>0</v>
      </c>
      <c r="Y53" s="20">
        <f t="shared" si="2"/>
        <v>0</v>
      </c>
      <c r="Z53" s="20">
        <f t="shared" si="2"/>
        <v>0</v>
      </c>
    </row>
    <row r="54" spans="1:26" s="11" customFormat="1" ht="15.75" thickBot="1" x14ac:dyDescent="0.3">
      <c r="A54" s="9" t="s">
        <v>5</v>
      </c>
      <c r="B54" s="20" t="s">
        <v>1</v>
      </c>
      <c r="C54" s="20">
        <f>(C5/(100-$C$51))*100</f>
        <v>1.1805555555555551</v>
      </c>
      <c r="D54" s="20">
        <f t="shared" si="3"/>
        <v>2.0886075949367093</v>
      </c>
      <c r="E54" s="20">
        <f t="shared" si="4"/>
        <v>3.3333333333333335</v>
      </c>
      <c r="F54" s="20">
        <f t="shared" si="5"/>
        <v>1.0236220472440942</v>
      </c>
      <c r="G54" s="20">
        <f t="shared" si="6"/>
        <v>1.3147410358565741</v>
      </c>
      <c r="H54" s="20">
        <f t="shared" si="7"/>
        <v>2.3030303030303028</v>
      </c>
      <c r="I54" s="20">
        <f t="shared" si="8"/>
        <v>0.85714285714285721</v>
      </c>
      <c r="J54" s="20">
        <f t="shared" si="9"/>
        <v>0</v>
      </c>
      <c r="K54" s="20">
        <f t="shared" si="10"/>
        <v>0</v>
      </c>
      <c r="L54" s="20">
        <f t="shared" si="11"/>
        <v>0</v>
      </c>
      <c r="M54" s="20">
        <f t="shared" si="12"/>
        <v>0</v>
      </c>
      <c r="N54" s="20">
        <f t="shared" si="13"/>
        <v>0</v>
      </c>
      <c r="O54" s="20">
        <f t="shared" si="14"/>
        <v>0</v>
      </c>
      <c r="P54" s="20">
        <f t="shared" si="15"/>
        <v>0</v>
      </c>
      <c r="Q54" s="20">
        <f t="shared" si="16"/>
        <v>0</v>
      </c>
      <c r="R54" s="20">
        <f t="shared" si="17"/>
        <v>0</v>
      </c>
      <c r="S54" s="20">
        <f t="shared" si="18"/>
        <v>0</v>
      </c>
      <c r="T54" s="20">
        <f t="shared" si="19"/>
        <v>0</v>
      </c>
      <c r="U54" s="20">
        <f t="shared" si="20"/>
        <v>0</v>
      </c>
      <c r="V54" s="20">
        <f t="shared" si="2"/>
        <v>0</v>
      </c>
      <c r="W54" s="20">
        <f t="shared" si="2"/>
        <v>0</v>
      </c>
      <c r="X54" s="20">
        <f t="shared" si="2"/>
        <v>0</v>
      </c>
      <c r="Y54" s="20">
        <f t="shared" si="2"/>
        <v>0</v>
      </c>
      <c r="Z54" s="20">
        <f t="shared" si="2"/>
        <v>0</v>
      </c>
    </row>
    <row r="55" spans="1:26" s="11" customFormat="1" ht="15.75" thickBot="1" x14ac:dyDescent="0.3">
      <c r="A55" s="9" t="s">
        <v>6</v>
      </c>
      <c r="B55" s="20" t="s">
        <v>1</v>
      </c>
      <c r="C55" s="20">
        <f>(C6/(100-$C$51))*100</f>
        <v>1.319444444444444</v>
      </c>
      <c r="D55" s="20">
        <f t="shared" si="3"/>
        <v>1.5189873417721522</v>
      </c>
      <c r="E55" s="20">
        <f t="shared" si="4"/>
        <v>4.4444444444444446</v>
      </c>
      <c r="F55" s="20">
        <f t="shared" si="5"/>
        <v>0.94488188976377929</v>
      </c>
      <c r="G55" s="20">
        <f t="shared" si="6"/>
        <v>3.2669322709163353</v>
      </c>
      <c r="H55" s="20">
        <f t="shared" si="7"/>
        <v>2.1818181818181817</v>
      </c>
      <c r="I55" s="20">
        <f t="shared" si="8"/>
        <v>1.5714285714285716</v>
      </c>
      <c r="J55" s="20">
        <f t="shared" si="9"/>
        <v>0</v>
      </c>
      <c r="K55" s="20">
        <f t="shared" si="10"/>
        <v>0</v>
      </c>
      <c r="L55" s="20">
        <f t="shared" si="11"/>
        <v>0</v>
      </c>
      <c r="M55" s="20">
        <f t="shared" si="12"/>
        <v>0</v>
      </c>
      <c r="N55" s="20">
        <f t="shared" si="13"/>
        <v>0</v>
      </c>
      <c r="O55" s="20">
        <f t="shared" si="14"/>
        <v>0</v>
      </c>
      <c r="P55" s="20">
        <f t="shared" si="15"/>
        <v>0</v>
      </c>
      <c r="Q55" s="20">
        <f t="shared" si="16"/>
        <v>0</v>
      </c>
      <c r="R55" s="20">
        <f t="shared" si="17"/>
        <v>0</v>
      </c>
      <c r="S55" s="20">
        <f t="shared" si="18"/>
        <v>0</v>
      </c>
      <c r="T55" s="20">
        <f t="shared" si="19"/>
        <v>0</v>
      </c>
      <c r="U55" s="20">
        <f t="shared" si="20"/>
        <v>0</v>
      </c>
      <c r="V55" s="20">
        <f t="shared" si="2"/>
        <v>0</v>
      </c>
      <c r="W55" s="20">
        <f t="shared" si="2"/>
        <v>0</v>
      </c>
      <c r="X55" s="20">
        <f t="shared" si="2"/>
        <v>0</v>
      </c>
      <c r="Y55" s="20">
        <f t="shared" si="2"/>
        <v>0</v>
      </c>
      <c r="Z55" s="20">
        <f t="shared" si="2"/>
        <v>0</v>
      </c>
    </row>
    <row r="56" spans="1:26" s="11" customFormat="1" ht="15.75" thickBot="1" x14ac:dyDescent="0.3">
      <c r="A56" s="9" t="s">
        <v>69</v>
      </c>
      <c r="B56" s="20" t="s">
        <v>1</v>
      </c>
      <c r="C56" s="20">
        <f>(C9/(100-C51))*100</f>
        <v>79.166666666666643</v>
      </c>
      <c r="D56" s="20">
        <f>(D9/(100-D51))*100</f>
        <v>76.582278481012665</v>
      </c>
      <c r="E56" s="20">
        <f>(E9/(100-E51))*100</f>
        <v>63.111111111111107</v>
      </c>
      <c r="F56" s="20">
        <f>(F9/(100-F51))*100</f>
        <v>66.141732283464563</v>
      </c>
      <c r="G56" s="20">
        <f t="shared" ref="G56:Z56" si="21">(G9/(100-G51))*100</f>
        <v>80.478087649402411</v>
      </c>
      <c r="H56" s="20">
        <f t="shared" si="21"/>
        <v>81.212121212121218</v>
      </c>
      <c r="I56" s="20">
        <f t="shared" si="21"/>
        <v>83.571428571428569</v>
      </c>
      <c r="J56" s="20">
        <f t="shared" si="21"/>
        <v>0</v>
      </c>
      <c r="K56" s="20">
        <f t="shared" si="21"/>
        <v>0</v>
      </c>
      <c r="L56" s="20">
        <f t="shared" si="21"/>
        <v>0</v>
      </c>
      <c r="M56" s="20">
        <f t="shared" si="21"/>
        <v>0</v>
      </c>
      <c r="N56" s="20">
        <f t="shared" si="21"/>
        <v>0</v>
      </c>
      <c r="O56" s="20">
        <f t="shared" si="21"/>
        <v>0</v>
      </c>
      <c r="P56" s="20">
        <f t="shared" si="21"/>
        <v>0</v>
      </c>
      <c r="Q56" s="20">
        <f t="shared" si="21"/>
        <v>0</v>
      </c>
      <c r="R56" s="20">
        <f t="shared" si="21"/>
        <v>0</v>
      </c>
      <c r="S56" s="20">
        <f t="shared" si="21"/>
        <v>0</v>
      </c>
      <c r="T56" s="20">
        <f t="shared" si="21"/>
        <v>0</v>
      </c>
      <c r="U56" s="20">
        <f t="shared" si="21"/>
        <v>0</v>
      </c>
      <c r="V56" s="20">
        <f t="shared" si="21"/>
        <v>0</v>
      </c>
      <c r="W56" s="20">
        <f t="shared" si="21"/>
        <v>0</v>
      </c>
      <c r="X56" s="20">
        <f t="shared" si="21"/>
        <v>0</v>
      </c>
      <c r="Y56" s="20">
        <f t="shared" si="21"/>
        <v>0</v>
      </c>
      <c r="Z56" s="20">
        <f t="shared" si="21"/>
        <v>0</v>
      </c>
    </row>
    <row r="57" spans="1:26" s="11" customFormat="1" ht="15.75" thickBot="1" x14ac:dyDescent="0.3">
      <c r="A57" s="9" t="s">
        <v>8</v>
      </c>
      <c r="B57" s="20" t="s">
        <v>1</v>
      </c>
      <c r="C57" s="20">
        <f t="shared" ref="C57" si="22">(C8/(100-$C$51))*100</f>
        <v>16.666666666666661</v>
      </c>
      <c r="D57" s="20">
        <f>(D8/(100-$D$51))*100</f>
        <v>15.189873417721522</v>
      </c>
      <c r="E57" s="20">
        <f>(E8/(100-$E$51))*100</f>
        <v>22.222222222222221</v>
      </c>
      <c r="F57" s="20">
        <f>(F8/(100-$F$51))*100</f>
        <v>28.346456692913378</v>
      </c>
      <c r="G57" s="20">
        <f>(G8/(100-$G$51))*100</f>
        <v>10.358565737051796</v>
      </c>
      <c r="H57" s="20">
        <f>(H8/(100-$H$51))*100</f>
        <v>9.6969696969696972</v>
      </c>
      <c r="I57" s="20">
        <f>(I8/(100-$I$51))*100</f>
        <v>10</v>
      </c>
      <c r="J57" s="20">
        <f>(J8/(100-$J$51))*100</f>
        <v>0</v>
      </c>
      <c r="K57" s="20">
        <f>(K8/(100-$K$51))*100</f>
        <v>0</v>
      </c>
      <c r="L57" s="20">
        <f>(L8/(100-$L$51))*100</f>
        <v>0</v>
      </c>
      <c r="M57" s="20">
        <f>(M8/(100-$M$51))*100</f>
        <v>0</v>
      </c>
      <c r="N57" s="20">
        <f>(N8/(100-$N$51))*100</f>
        <v>0</v>
      </c>
      <c r="O57" s="20">
        <f>(O8/(100-$O$51))*100</f>
        <v>0</v>
      </c>
      <c r="P57" s="20">
        <f>(P8/(100-$P$51))*100</f>
        <v>0</v>
      </c>
      <c r="Q57" s="20">
        <f>(Q8/(100-$Q$51))*100</f>
        <v>0</v>
      </c>
      <c r="R57" s="20">
        <f>(R8/(100-$R$51))*100</f>
        <v>0</v>
      </c>
      <c r="S57" s="20">
        <f>(S8/(100-$S$51))*100</f>
        <v>0</v>
      </c>
      <c r="T57" s="20">
        <f>(T8/(100-$T$51))*100</f>
        <v>0</v>
      </c>
      <c r="U57" s="20">
        <f>(U8/(100-U$51))*100</f>
        <v>0</v>
      </c>
      <c r="V57" s="20">
        <f>(V8/(100-V$51))*100</f>
        <v>0</v>
      </c>
      <c r="W57" s="20">
        <f>(W8/(100-W$51))*100</f>
        <v>0</v>
      </c>
      <c r="X57" s="20">
        <f>(X8/(100-X$51))*100</f>
        <v>0</v>
      </c>
      <c r="Y57" s="20">
        <f t="shared" ref="Y57:Z57" si="23">(Y8/(100-Y$51))*100</f>
        <v>0</v>
      </c>
      <c r="Z57" s="20">
        <f t="shared" si="23"/>
        <v>0</v>
      </c>
    </row>
    <row r="58" spans="1:26" s="11" customFormat="1" ht="15.75" thickBot="1" x14ac:dyDescent="0.3">
      <c r="A58" s="9" t="s">
        <v>9</v>
      </c>
      <c r="B58" s="20" t="s">
        <v>10</v>
      </c>
      <c r="C58" s="20">
        <f>(C10/(100-$C$51))*100</f>
        <v>41.66666666666665</v>
      </c>
      <c r="D58" s="20">
        <f t="shared" ref="D58:D65" si="24">(D10/(100-$D$51))*100</f>
        <v>37.974683544303808</v>
      </c>
      <c r="E58" s="20">
        <f t="shared" ref="E58:E65" si="25">(E10/(100-$E$51))*100</f>
        <v>177.77777777777777</v>
      </c>
      <c r="F58" s="20">
        <f t="shared" ref="F58:F65" si="26">(F10/(100-$F$51))*100</f>
        <v>62.992125984251956</v>
      </c>
      <c r="G58" s="20">
        <f t="shared" ref="G58:G66" si="27">(G10/(100-$G$51))*100</f>
        <v>19.920318725099605</v>
      </c>
      <c r="H58" s="20">
        <f t="shared" ref="H58:H66" si="28">(H10/(100-$H$51))*100</f>
        <v>66.666666666666657</v>
      </c>
      <c r="I58" s="20">
        <f>(I10/(100-$I$51))*100</f>
        <v>92.857142857142861</v>
      </c>
      <c r="J58" s="20">
        <f>(J10/(100-$J$51))*100</f>
        <v>0</v>
      </c>
      <c r="K58" s="20">
        <f>(K10/(100-$K$51))*100</f>
        <v>0</v>
      </c>
      <c r="L58" s="20">
        <f>(L10/(100-$L$51))*100</f>
        <v>0</v>
      </c>
      <c r="M58" s="20">
        <f t="shared" ref="M58:M65" si="29">(M10/(100-$M$51))*100</f>
        <v>0</v>
      </c>
      <c r="N58" s="20">
        <f t="shared" ref="N58:N65" si="30">(N10/(100-$N$51))*100</f>
        <v>0</v>
      </c>
      <c r="O58" s="20">
        <f t="shared" ref="O58:O65" si="31">(O10/(100-$O$51))*100</f>
        <v>0</v>
      </c>
      <c r="P58" s="20">
        <f>(P10/(100-$P$51))*100</f>
        <v>0</v>
      </c>
      <c r="Q58" s="20">
        <f t="shared" ref="Q58:Q65" si="32">(Q10/(100-$Q$51))*100</f>
        <v>0</v>
      </c>
      <c r="R58" s="20">
        <f t="shared" ref="R58:R65" si="33">(R10/(100-$R$51))*100</f>
        <v>0</v>
      </c>
      <c r="S58" s="20">
        <f t="shared" ref="S58:S65" si="34">(S10/(100-$S$51))*100</f>
        <v>0</v>
      </c>
      <c r="T58" s="20">
        <f t="shared" ref="T58:T65" si="35">(T10/(100-$T$51))*100</f>
        <v>0</v>
      </c>
      <c r="U58" s="20">
        <f>(U10/(100-U$51))*100</f>
        <v>0</v>
      </c>
      <c r="V58" s="20">
        <f>(V10/(100-V$51))*100</f>
        <v>0</v>
      </c>
      <c r="W58" s="20">
        <f>(W10/(100-W$51))*100</f>
        <v>0</v>
      </c>
      <c r="X58" s="20">
        <f t="shared" ref="X58:Z59" si="36">(X10/(100-X$51))*100</f>
        <v>0</v>
      </c>
      <c r="Y58" s="20">
        <f t="shared" si="36"/>
        <v>0</v>
      </c>
      <c r="Z58" s="20">
        <f t="shared" si="36"/>
        <v>0</v>
      </c>
    </row>
    <row r="59" spans="1:26" s="11" customFormat="1" ht="15.75" thickBot="1" x14ac:dyDescent="0.3">
      <c r="A59" s="9" t="s">
        <v>11</v>
      </c>
      <c r="B59" s="20" t="s">
        <v>10</v>
      </c>
      <c r="C59" s="20">
        <f t="shared" ref="C59:C93" si="37">(C11/(100-$C$51))*100</f>
        <v>0.83333333333333293</v>
      </c>
      <c r="D59" s="20">
        <f t="shared" si="24"/>
        <v>1.7721518987341776</v>
      </c>
      <c r="E59" s="20">
        <f t="shared" si="25"/>
        <v>4.5555555555555554</v>
      </c>
      <c r="F59" s="20">
        <f t="shared" si="26"/>
        <v>1.8110236220472438</v>
      </c>
      <c r="G59" s="20">
        <f t="shared" si="27"/>
        <v>1.0358565737051795</v>
      </c>
      <c r="H59" s="20">
        <f t="shared" si="28"/>
        <v>0.96969696969696972</v>
      </c>
      <c r="I59" s="20">
        <f t="shared" ref="I59:I93" si="38">(I11/(100-$I$51))*100</f>
        <v>2.0714285714285712</v>
      </c>
      <c r="J59" s="20">
        <f t="shared" ref="J59:J93" si="39">(J11/(100-$J$51))*100</f>
        <v>0</v>
      </c>
      <c r="K59" s="20">
        <f t="shared" ref="K59:K93" si="40">(K11/(100-$K$51))*100</f>
        <v>0</v>
      </c>
      <c r="L59" s="20">
        <f t="shared" ref="L59:L93" si="41">(L11/(100-$L$51))*100</f>
        <v>0</v>
      </c>
      <c r="M59" s="20">
        <f t="shared" si="29"/>
        <v>0</v>
      </c>
      <c r="N59" s="20">
        <f t="shared" si="30"/>
        <v>0</v>
      </c>
      <c r="O59" s="20">
        <f t="shared" si="31"/>
        <v>0</v>
      </c>
      <c r="P59" s="20">
        <f t="shared" ref="P59:P93" si="42">(P11/(100-$P$51))*100</f>
        <v>0</v>
      </c>
      <c r="Q59" s="20">
        <f t="shared" si="32"/>
        <v>0</v>
      </c>
      <c r="R59" s="20">
        <f t="shared" si="33"/>
        <v>0</v>
      </c>
      <c r="S59" s="20">
        <f t="shared" si="34"/>
        <v>0</v>
      </c>
      <c r="T59" s="20">
        <f t="shared" si="35"/>
        <v>0</v>
      </c>
      <c r="U59" s="20">
        <f t="shared" ref="U59:U65" si="43">(U11/(100-$U$51))*100</f>
        <v>0</v>
      </c>
      <c r="V59" s="20">
        <f t="shared" ref="V59:Z74" si="44">(V11/(100-V$51))*100</f>
        <v>0</v>
      </c>
      <c r="W59" s="20">
        <f>(W11/(100-W$51))*100</f>
        <v>0</v>
      </c>
      <c r="X59" s="20">
        <f t="shared" si="36"/>
        <v>0</v>
      </c>
      <c r="Y59" s="20">
        <f t="shared" si="36"/>
        <v>0</v>
      </c>
      <c r="Z59" s="20">
        <f t="shared" si="36"/>
        <v>0</v>
      </c>
    </row>
    <row r="60" spans="1:26" s="11" customFormat="1" ht="15.75" thickBot="1" x14ac:dyDescent="0.3">
      <c r="A60" s="9" t="s">
        <v>12</v>
      </c>
      <c r="B60" s="20" t="s">
        <v>10</v>
      </c>
      <c r="C60" s="20">
        <f t="shared" si="37"/>
        <v>34.722222222222207</v>
      </c>
      <c r="D60" s="20">
        <f t="shared" si="24"/>
        <v>37.974683544303808</v>
      </c>
      <c r="E60" s="20">
        <f t="shared" si="25"/>
        <v>144.44444444444443</v>
      </c>
      <c r="F60" s="20">
        <f t="shared" si="26"/>
        <v>47.244094488188964</v>
      </c>
      <c r="G60" s="20">
        <f t="shared" si="27"/>
        <v>107.56972111553786</v>
      </c>
      <c r="H60" s="20">
        <f t="shared" si="28"/>
        <v>60.606060606060609</v>
      </c>
      <c r="I60" s="20">
        <f t="shared" si="38"/>
        <v>85.714285714285708</v>
      </c>
      <c r="J60" s="20">
        <f t="shared" si="39"/>
        <v>0</v>
      </c>
      <c r="K60" s="20">
        <f t="shared" si="40"/>
        <v>0</v>
      </c>
      <c r="L60" s="20">
        <f t="shared" si="41"/>
        <v>0</v>
      </c>
      <c r="M60" s="20">
        <f t="shared" si="29"/>
        <v>0</v>
      </c>
      <c r="N60" s="20">
        <f t="shared" si="30"/>
        <v>0</v>
      </c>
      <c r="O60" s="20">
        <f t="shared" si="31"/>
        <v>0</v>
      </c>
      <c r="P60" s="20">
        <f t="shared" si="42"/>
        <v>0</v>
      </c>
      <c r="Q60" s="20">
        <f t="shared" si="32"/>
        <v>0</v>
      </c>
      <c r="R60" s="20">
        <f t="shared" si="33"/>
        <v>0</v>
      </c>
      <c r="S60" s="20">
        <f t="shared" si="34"/>
        <v>0</v>
      </c>
      <c r="T60" s="20">
        <f t="shared" si="35"/>
        <v>0</v>
      </c>
      <c r="U60" s="20">
        <f t="shared" si="43"/>
        <v>0</v>
      </c>
      <c r="V60" s="20">
        <f t="shared" si="44"/>
        <v>0</v>
      </c>
      <c r="W60" s="20">
        <f t="shared" si="44"/>
        <v>0</v>
      </c>
      <c r="X60" s="20">
        <f t="shared" si="44"/>
        <v>0</v>
      </c>
      <c r="Y60" s="20">
        <f t="shared" si="44"/>
        <v>0</v>
      </c>
      <c r="Z60" s="20">
        <f t="shared" si="44"/>
        <v>0</v>
      </c>
    </row>
    <row r="61" spans="1:26" s="11" customFormat="1" ht="15.75" thickBot="1" x14ac:dyDescent="0.3">
      <c r="A61" s="9" t="s">
        <v>13</v>
      </c>
      <c r="B61" s="20" t="s">
        <v>10</v>
      </c>
      <c r="C61" s="20">
        <f t="shared" si="37"/>
        <v>76.388888888888857</v>
      </c>
      <c r="D61" s="20">
        <f t="shared" si="24"/>
        <v>75.949367088607616</v>
      </c>
      <c r="E61" s="20">
        <f t="shared" si="25"/>
        <v>266.66666666666663</v>
      </c>
      <c r="F61" s="20">
        <f t="shared" si="26"/>
        <v>86.614173228346431</v>
      </c>
      <c r="G61" s="20">
        <f t="shared" si="27"/>
        <v>87.649402390438269</v>
      </c>
      <c r="H61" s="20">
        <f t="shared" si="28"/>
        <v>84.848484848484844</v>
      </c>
      <c r="I61" s="20">
        <f t="shared" si="38"/>
        <v>57.142857142857139</v>
      </c>
      <c r="J61" s="20">
        <f t="shared" si="39"/>
        <v>0</v>
      </c>
      <c r="K61" s="20">
        <f t="shared" si="40"/>
        <v>0</v>
      </c>
      <c r="L61" s="20">
        <f t="shared" si="41"/>
        <v>0</v>
      </c>
      <c r="M61" s="20">
        <f t="shared" si="29"/>
        <v>0</v>
      </c>
      <c r="N61" s="20">
        <f t="shared" si="30"/>
        <v>0</v>
      </c>
      <c r="O61" s="20">
        <f t="shared" si="31"/>
        <v>0</v>
      </c>
      <c r="P61" s="20">
        <f t="shared" si="42"/>
        <v>0</v>
      </c>
      <c r="Q61" s="20">
        <f t="shared" si="32"/>
        <v>0</v>
      </c>
      <c r="R61" s="20">
        <f t="shared" si="33"/>
        <v>0</v>
      </c>
      <c r="S61" s="20">
        <f t="shared" si="34"/>
        <v>0</v>
      </c>
      <c r="T61" s="20">
        <f t="shared" si="35"/>
        <v>0</v>
      </c>
      <c r="U61" s="20">
        <f t="shared" si="43"/>
        <v>0</v>
      </c>
      <c r="V61" s="20">
        <f t="shared" si="44"/>
        <v>0</v>
      </c>
      <c r="W61" s="20">
        <f t="shared" si="44"/>
        <v>0</v>
      </c>
      <c r="X61" s="20">
        <f t="shared" si="44"/>
        <v>0</v>
      </c>
      <c r="Y61" s="20">
        <f t="shared" si="44"/>
        <v>0</v>
      </c>
      <c r="Z61" s="20">
        <f t="shared" si="44"/>
        <v>0</v>
      </c>
    </row>
    <row r="62" spans="1:26" s="11" customFormat="1" ht="15.75" thickBot="1" x14ac:dyDescent="0.3">
      <c r="A62" s="9" t="s">
        <v>14</v>
      </c>
      <c r="B62" s="20" t="s">
        <v>10</v>
      </c>
      <c r="C62" s="20">
        <f t="shared" si="37"/>
        <v>743.05555555555532</v>
      </c>
      <c r="D62" s="20">
        <f t="shared" si="24"/>
        <v>487.34177215189885</v>
      </c>
      <c r="E62" s="20">
        <f t="shared" si="25"/>
        <v>1700</v>
      </c>
      <c r="F62" s="20">
        <f t="shared" si="26"/>
        <v>629.92125984251959</v>
      </c>
      <c r="G62" s="20">
        <f t="shared" si="27"/>
        <v>1426.2948207171319</v>
      </c>
      <c r="H62" s="20">
        <f t="shared" si="28"/>
        <v>1018.1818181818181</v>
      </c>
      <c r="I62" s="20">
        <f t="shared" si="38"/>
        <v>778.57142857142856</v>
      </c>
      <c r="J62" s="20">
        <f t="shared" si="39"/>
        <v>0</v>
      </c>
      <c r="K62" s="20">
        <f t="shared" si="40"/>
        <v>0</v>
      </c>
      <c r="L62" s="20">
        <f t="shared" si="41"/>
        <v>0</v>
      </c>
      <c r="M62" s="20">
        <f t="shared" si="29"/>
        <v>0</v>
      </c>
      <c r="N62" s="20">
        <f t="shared" si="30"/>
        <v>0</v>
      </c>
      <c r="O62" s="20">
        <f t="shared" si="31"/>
        <v>0</v>
      </c>
      <c r="P62" s="20">
        <f t="shared" si="42"/>
        <v>0</v>
      </c>
      <c r="Q62" s="20">
        <f t="shared" si="32"/>
        <v>0</v>
      </c>
      <c r="R62" s="20">
        <f t="shared" si="33"/>
        <v>0</v>
      </c>
      <c r="S62" s="20">
        <f t="shared" si="34"/>
        <v>0</v>
      </c>
      <c r="T62" s="20">
        <f t="shared" si="35"/>
        <v>0</v>
      </c>
      <c r="U62" s="20">
        <f t="shared" si="43"/>
        <v>0</v>
      </c>
      <c r="V62" s="20">
        <f t="shared" si="44"/>
        <v>0</v>
      </c>
      <c r="W62" s="20">
        <f t="shared" si="44"/>
        <v>0</v>
      </c>
      <c r="X62" s="20">
        <f t="shared" si="44"/>
        <v>0</v>
      </c>
      <c r="Y62" s="20">
        <f t="shared" si="44"/>
        <v>0</v>
      </c>
      <c r="Z62" s="20">
        <f t="shared" si="44"/>
        <v>0</v>
      </c>
    </row>
    <row r="63" spans="1:26" s="11" customFormat="1" ht="15.75" thickBot="1" x14ac:dyDescent="0.3">
      <c r="A63" s="9" t="s">
        <v>15</v>
      </c>
      <c r="B63" s="20" t="s">
        <v>10</v>
      </c>
      <c r="C63" s="20">
        <f t="shared" si="37"/>
        <v>6.944444444444442</v>
      </c>
      <c r="D63" s="20">
        <f t="shared" si="24"/>
        <v>6.3291139240506347</v>
      </c>
      <c r="E63" s="20">
        <f t="shared" si="25"/>
        <v>11.111111111111111</v>
      </c>
      <c r="F63" s="20">
        <f t="shared" si="26"/>
        <v>15.748031496062989</v>
      </c>
      <c r="G63" s="20">
        <f t="shared" si="27"/>
        <v>3.9840637450199208</v>
      </c>
      <c r="H63" s="20">
        <f t="shared" si="28"/>
        <v>6.0606060606060606</v>
      </c>
      <c r="I63" s="20">
        <f t="shared" si="38"/>
        <v>7.1428571428571423</v>
      </c>
      <c r="J63" s="20">
        <f t="shared" si="39"/>
        <v>0</v>
      </c>
      <c r="K63" s="20">
        <f t="shared" si="40"/>
        <v>0</v>
      </c>
      <c r="L63" s="20">
        <f t="shared" si="41"/>
        <v>0</v>
      </c>
      <c r="M63" s="20">
        <f t="shared" si="29"/>
        <v>0</v>
      </c>
      <c r="N63" s="20">
        <f t="shared" si="30"/>
        <v>0</v>
      </c>
      <c r="O63" s="20">
        <f t="shared" si="31"/>
        <v>0</v>
      </c>
      <c r="P63" s="20">
        <f t="shared" si="42"/>
        <v>0</v>
      </c>
      <c r="Q63" s="20">
        <f t="shared" si="32"/>
        <v>0</v>
      </c>
      <c r="R63" s="20">
        <f t="shared" si="33"/>
        <v>0</v>
      </c>
      <c r="S63" s="20">
        <f t="shared" si="34"/>
        <v>0</v>
      </c>
      <c r="T63" s="20">
        <f t="shared" si="35"/>
        <v>0</v>
      </c>
      <c r="U63" s="20">
        <f t="shared" si="43"/>
        <v>0</v>
      </c>
      <c r="V63" s="20">
        <f t="shared" si="44"/>
        <v>0</v>
      </c>
      <c r="W63" s="20">
        <f t="shared" si="44"/>
        <v>0</v>
      </c>
      <c r="X63" s="20">
        <f t="shared" si="44"/>
        <v>0</v>
      </c>
      <c r="Y63" s="20">
        <f t="shared" si="44"/>
        <v>0</v>
      </c>
      <c r="Z63" s="20">
        <f t="shared" si="44"/>
        <v>0</v>
      </c>
    </row>
    <row r="64" spans="1:26" s="11" customFormat="1" ht="15.75" thickBot="1" x14ac:dyDescent="0.3">
      <c r="A64" s="9" t="s">
        <v>16</v>
      </c>
      <c r="B64" s="20" t="s">
        <v>10</v>
      </c>
      <c r="C64" s="20">
        <f t="shared" si="37"/>
        <v>0.27777777777777768</v>
      </c>
      <c r="D64" s="20">
        <f t="shared" si="24"/>
        <v>1.0126582278481016</v>
      </c>
      <c r="E64" s="20">
        <f t="shared" si="25"/>
        <v>1.5555555555555556</v>
      </c>
      <c r="F64" s="20">
        <f t="shared" si="26"/>
        <v>0.7086614173228345</v>
      </c>
      <c r="G64" s="20">
        <f t="shared" si="27"/>
        <v>0.59760956175298807</v>
      </c>
      <c r="H64" s="20">
        <f t="shared" si="28"/>
        <v>0.54545454545454541</v>
      </c>
      <c r="I64" s="20">
        <f t="shared" si="38"/>
        <v>0.85714285714285721</v>
      </c>
      <c r="J64" s="20">
        <f t="shared" si="39"/>
        <v>0</v>
      </c>
      <c r="K64" s="20">
        <f t="shared" si="40"/>
        <v>0</v>
      </c>
      <c r="L64" s="20">
        <f t="shared" si="41"/>
        <v>0</v>
      </c>
      <c r="M64" s="20">
        <f t="shared" si="29"/>
        <v>0</v>
      </c>
      <c r="N64" s="20">
        <f t="shared" si="30"/>
        <v>0</v>
      </c>
      <c r="O64" s="20">
        <f t="shared" si="31"/>
        <v>0</v>
      </c>
      <c r="P64" s="20">
        <f t="shared" si="42"/>
        <v>0</v>
      </c>
      <c r="Q64" s="20">
        <f t="shared" si="32"/>
        <v>0</v>
      </c>
      <c r="R64" s="20">
        <f t="shared" si="33"/>
        <v>0</v>
      </c>
      <c r="S64" s="20">
        <f t="shared" si="34"/>
        <v>0</v>
      </c>
      <c r="T64" s="20">
        <f t="shared" si="35"/>
        <v>0</v>
      </c>
      <c r="U64" s="20">
        <f t="shared" si="43"/>
        <v>0</v>
      </c>
      <c r="V64" s="20">
        <f t="shared" si="44"/>
        <v>0</v>
      </c>
      <c r="W64" s="20">
        <f t="shared" si="44"/>
        <v>0</v>
      </c>
      <c r="X64" s="20">
        <f t="shared" si="44"/>
        <v>0</v>
      </c>
      <c r="Y64" s="20">
        <f t="shared" si="44"/>
        <v>0</v>
      </c>
      <c r="Z64" s="20">
        <f t="shared" si="44"/>
        <v>0</v>
      </c>
    </row>
    <row r="65" spans="1:26" s="11" customFormat="1" ht="15.75" thickBot="1" x14ac:dyDescent="0.3">
      <c r="A65" s="9" t="s">
        <v>17</v>
      </c>
      <c r="B65" s="20" t="s">
        <v>10</v>
      </c>
      <c r="C65" s="20">
        <f t="shared" si="37"/>
        <v>0.18749999999999992</v>
      </c>
      <c r="D65" s="20">
        <f t="shared" si="24"/>
        <v>0.36075949367088617</v>
      </c>
      <c r="E65" s="20">
        <f t="shared" si="25"/>
        <v>0.53333333333333333</v>
      </c>
      <c r="F65" s="20">
        <f t="shared" si="26"/>
        <v>0.44094488188976372</v>
      </c>
      <c r="G65" s="20">
        <f t="shared" si="27"/>
        <v>0.31075697211155384</v>
      </c>
      <c r="H65" s="20">
        <f t="shared" si="28"/>
        <v>0.67272727272727273</v>
      </c>
      <c r="I65" s="20">
        <f t="shared" si="38"/>
        <v>0.78571428571428581</v>
      </c>
      <c r="J65" s="20">
        <f t="shared" si="39"/>
        <v>0</v>
      </c>
      <c r="K65" s="20">
        <f t="shared" si="40"/>
        <v>0</v>
      </c>
      <c r="L65" s="20">
        <f t="shared" si="41"/>
        <v>0</v>
      </c>
      <c r="M65" s="20">
        <f t="shared" si="29"/>
        <v>0</v>
      </c>
      <c r="N65" s="20">
        <f t="shared" si="30"/>
        <v>0</v>
      </c>
      <c r="O65" s="20">
        <f t="shared" si="31"/>
        <v>0</v>
      </c>
      <c r="P65" s="20">
        <f t="shared" si="42"/>
        <v>0</v>
      </c>
      <c r="Q65" s="20">
        <f t="shared" si="32"/>
        <v>0</v>
      </c>
      <c r="R65" s="20">
        <f t="shared" si="33"/>
        <v>0</v>
      </c>
      <c r="S65" s="20">
        <f t="shared" si="34"/>
        <v>0</v>
      </c>
      <c r="T65" s="20">
        <f t="shared" si="35"/>
        <v>0</v>
      </c>
      <c r="U65" s="20">
        <f t="shared" si="43"/>
        <v>0</v>
      </c>
      <c r="V65" s="20">
        <f t="shared" si="44"/>
        <v>0</v>
      </c>
      <c r="W65" s="20">
        <f t="shared" si="44"/>
        <v>0</v>
      </c>
      <c r="X65" s="20">
        <f t="shared" si="44"/>
        <v>0</v>
      </c>
      <c r="Y65" s="20">
        <f t="shared" si="44"/>
        <v>0</v>
      </c>
      <c r="Z65" s="20">
        <f t="shared" si="44"/>
        <v>0</v>
      </c>
    </row>
    <row r="66" spans="1:26" s="11" customFormat="1" ht="15.75" thickBot="1" x14ac:dyDescent="0.3">
      <c r="A66" s="9" t="s">
        <v>70</v>
      </c>
      <c r="B66" s="20" t="s">
        <v>10</v>
      </c>
      <c r="C66" s="20">
        <f t="shared" si="37"/>
        <v>0</v>
      </c>
      <c r="D66" s="20">
        <v>0</v>
      </c>
      <c r="E66" s="20">
        <v>0</v>
      </c>
      <c r="F66" s="20">
        <v>0</v>
      </c>
      <c r="G66" s="20">
        <f t="shared" si="27"/>
        <v>0</v>
      </c>
      <c r="H66" s="20">
        <f t="shared" si="28"/>
        <v>0</v>
      </c>
      <c r="I66" s="20">
        <f t="shared" si="38"/>
        <v>0</v>
      </c>
      <c r="J66" s="20">
        <f t="shared" si="39"/>
        <v>0</v>
      </c>
      <c r="K66" s="20">
        <f t="shared" si="40"/>
        <v>0</v>
      </c>
      <c r="L66" s="20">
        <f t="shared" si="41"/>
        <v>0</v>
      </c>
      <c r="M66" s="20">
        <v>0</v>
      </c>
      <c r="N66" s="20">
        <v>0</v>
      </c>
      <c r="O66" s="20">
        <v>0</v>
      </c>
      <c r="P66" s="20">
        <f t="shared" si="42"/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</row>
    <row r="67" spans="1:26" s="11" customFormat="1" ht="15.75" thickBot="1" x14ac:dyDescent="0.3">
      <c r="A67" s="9" t="s">
        <v>71</v>
      </c>
      <c r="B67" s="20" t="s">
        <v>10</v>
      </c>
      <c r="C67" s="20">
        <f>((C19/(100-$C$51))*100)/1000</f>
        <v>0</v>
      </c>
      <c r="D67" s="20">
        <f>((D19/(100-$D$51))*100)/1000</f>
        <v>6.3291139240506341E-4</v>
      </c>
      <c r="E67" s="20">
        <f>((E19/(100-$E$51))*100)/1000</f>
        <v>4.4444444444444444E-3</v>
      </c>
      <c r="F67" s="20">
        <f>((F19/(100-$F$51))*100)/1000</f>
        <v>7.8740157480314938E-4</v>
      </c>
      <c r="G67" s="20">
        <f>((G19/(100-$G$51))*100)/1000</f>
        <v>3.9840637450199211E-3</v>
      </c>
      <c r="H67" s="20">
        <f t="shared" ref="H67:Z67" si="45">((H19/(100-H$51))*100)/1000</f>
        <v>3.6363636363636364E-3</v>
      </c>
      <c r="I67" s="20">
        <f t="shared" si="45"/>
        <v>7.1428571428571429E-4</v>
      </c>
      <c r="J67" s="20">
        <f t="shared" si="45"/>
        <v>0</v>
      </c>
      <c r="K67" s="20">
        <f t="shared" si="45"/>
        <v>0</v>
      </c>
      <c r="L67" s="20">
        <f t="shared" si="45"/>
        <v>0</v>
      </c>
      <c r="M67" s="20">
        <f t="shared" si="45"/>
        <v>0</v>
      </c>
      <c r="N67" s="20">
        <f t="shared" si="45"/>
        <v>0</v>
      </c>
      <c r="O67" s="20">
        <f t="shared" si="45"/>
        <v>0</v>
      </c>
      <c r="P67" s="20">
        <f t="shared" si="45"/>
        <v>0</v>
      </c>
      <c r="Q67" s="20">
        <f t="shared" si="45"/>
        <v>0</v>
      </c>
      <c r="R67" s="20">
        <f t="shared" si="45"/>
        <v>0</v>
      </c>
      <c r="S67" s="20">
        <f t="shared" si="45"/>
        <v>0</v>
      </c>
      <c r="T67" s="20">
        <f t="shared" si="45"/>
        <v>0</v>
      </c>
      <c r="U67" s="20">
        <f t="shared" si="45"/>
        <v>0</v>
      </c>
      <c r="V67" s="20">
        <f t="shared" si="45"/>
        <v>0</v>
      </c>
      <c r="W67" s="20">
        <f t="shared" si="45"/>
        <v>0</v>
      </c>
      <c r="X67" s="20">
        <f t="shared" si="45"/>
        <v>0</v>
      </c>
      <c r="Y67" s="20">
        <f t="shared" si="45"/>
        <v>0</v>
      </c>
      <c r="Z67" s="20">
        <f t="shared" si="45"/>
        <v>0</v>
      </c>
    </row>
    <row r="68" spans="1:26" s="11" customFormat="1" ht="15.75" thickBot="1" x14ac:dyDescent="0.3">
      <c r="A68" s="9" t="s">
        <v>20</v>
      </c>
      <c r="B68" s="20" t="s">
        <v>10</v>
      </c>
      <c r="C68" s="20">
        <f t="shared" si="37"/>
        <v>0.11805555555555551</v>
      </c>
      <c r="D68" s="20">
        <f>(D20/(100-$D$51))*100</f>
        <v>0.23417721518987347</v>
      </c>
      <c r="E68" s="20">
        <f>(E20/(100-$E$51))*100</f>
        <v>0.26666666666666666</v>
      </c>
      <c r="F68" s="20">
        <f>(F20/(100-$F$51))*100</f>
        <v>9.4488188976377938E-2</v>
      </c>
      <c r="G68" s="20">
        <f>(G20/(100-$G$51))*100</f>
        <v>0.12350597609561756</v>
      </c>
      <c r="H68" s="20">
        <f>(H20/(100-$H$51))*100</f>
        <v>0.16969696969696971</v>
      </c>
      <c r="I68" s="20">
        <f t="shared" si="38"/>
        <v>0.56428571428571428</v>
      </c>
      <c r="J68" s="20">
        <f t="shared" si="39"/>
        <v>0</v>
      </c>
      <c r="K68" s="20">
        <f t="shared" si="40"/>
        <v>0</v>
      </c>
      <c r="L68" s="20">
        <f t="shared" si="41"/>
        <v>0</v>
      </c>
      <c r="M68" s="20">
        <f>(M20/(100-$M$51))*100</f>
        <v>0</v>
      </c>
      <c r="N68" s="20">
        <f>(N20/(100-$N$51))*100</f>
        <v>0</v>
      </c>
      <c r="O68" s="20">
        <f>(O20/(100-$O$51))*100</f>
        <v>0</v>
      </c>
      <c r="P68" s="20">
        <f t="shared" si="42"/>
        <v>0</v>
      </c>
      <c r="Q68" s="20">
        <f>(Q20/(100-$Q$51))*100</f>
        <v>0</v>
      </c>
      <c r="R68" s="20">
        <f>(R20/(100-$R$51))*100</f>
        <v>0</v>
      </c>
      <c r="S68" s="20">
        <f>(S20/(100-$S$51))*100</f>
        <v>0</v>
      </c>
      <c r="T68" s="20">
        <f>(T20/(100-$T$51))*100</f>
        <v>0</v>
      </c>
      <c r="U68" s="20">
        <f>(U20/(100-$U$51))*100</f>
        <v>0</v>
      </c>
      <c r="V68" s="20">
        <f t="shared" si="44"/>
        <v>0</v>
      </c>
      <c r="W68" s="20">
        <f t="shared" si="44"/>
        <v>0</v>
      </c>
      <c r="X68" s="20">
        <f t="shared" si="44"/>
        <v>0</v>
      </c>
      <c r="Y68" s="20">
        <f t="shared" si="44"/>
        <v>0</v>
      </c>
      <c r="Z68" s="20">
        <f t="shared" si="44"/>
        <v>0</v>
      </c>
    </row>
    <row r="69" spans="1:26" s="11" customFormat="1" ht="15.75" thickBot="1" x14ac:dyDescent="0.3">
      <c r="A69" s="9" t="s">
        <v>21</v>
      </c>
      <c r="B69" s="20" t="s">
        <v>10</v>
      </c>
      <c r="C69" s="20">
        <f t="shared" si="37"/>
        <v>0.18055555555555547</v>
      </c>
      <c r="D69" s="20">
        <f>(D21/(100-$D$51))*100</f>
        <v>0.259493670886076</v>
      </c>
      <c r="E69" s="20">
        <f>(E21/(100-$E$51))*100</f>
        <v>0.24444444444444444</v>
      </c>
      <c r="F69" s="20">
        <f>(F21/(100-$F$51))*100</f>
        <v>0.15748031496062989</v>
      </c>
      <c r="G69" s="20">
        <f>(G21/(100-$G$51))*100</f>
        <v>0.29083665338645426</v>
      </c>
      <c r="H69" s="20">
        <f>(H21/(100-$H$51))*100</f>
        <v>0.23030303030303029</v>
      </c>
      <c r="I69" s="20">
        <f t="shared" si="38"/>
        <v>0.22857142857142859</v>
      </c>
      <c r="J69" s="20">
        <f t="shared" si="39"/>
        <v>0</v>
      </c>
      <c r="K69" s="20">
        <f t="shared" si="40"/>
        <v>0</v>
      </c>
      <c r="L69" s="20">
        <f t="shared" si="41"/>
        <v>0</v>
      </c>
      <c r="M69" s="20">
        <f>(M21/(100-$M$51))*100</f>
        <v>0</v>
      </c>
      <c r="N69" s="20">
        <f>(N21/(100-$N$51))*100</f>
        <v>0</v>
      </c>
      <c r="O69" s="20">
        <f>(O21/(100-$O$51))*100</f>
        <v>0</v>
      </c>
      <c r="P69" s="20">
        <f t="shared" si="42"/>
        <v>0</v>
      </c>
      <c r="Q69" s="20">
        <f>(Q21/(100-$Q$51))*100</f>
        <v>0</v>
      </c>
      <c r="R69" s="20">
        <f>(R21/(100-$R$51))*100</f>
        <v>0</v>
      </c>
      <c r="S69" s="20">
        <f>(S21/(100-$S$51))*100</f>
        <v>0</v>
      </c>
      <c r="T69" s="20">
        <f>(T21/(100-$T$51))*100</f>
        <v>0</v>
      </c>
      <c r="U69" s="20">
        <f>(U21/(100-$U$51))*100</f>
        <v>0</v>
      </c>
      <c r="V69" s="20">
        <f t="shared" si="44"/>
        <v>0</v>
      </c>
      <c r="W69" s="20">
        <f t="shared" si="44"/>
        <v>0</v>
      </c>
      <c r="X69" s="20">
        <f t="shared" si="44"/>
        <v>0</v>
      </c>
      <c r="Y69" s="20">
        <f t="shared" si="44"/>
        <v>0</v>
      </c>
      <c r="Z69" s="20">
        <f t="shared" si="44"/>
        <v>0</v>
      </c>
    </row>
    <row r="70" spans="1:26" s="11" customFormat="1" ht="15.75" thickBot="1" x14ac:dyDescent="0.3">
      <c r="A70" s="9" t="s">
        <v>22</v>
      </c>
      <c r="B70" s="20" t="s">
        <v>10</v>
      </c>
      <c r="C70" s="20">
        <f t="shared" si="37"/>
        <v>0.6319444444444442</v>
      </c>
      <c r="D70" s="20">
        <f>(D22/(100-$D$51))*100</f>
        <v>2.6455696202531649</v>
      </c>
      <c r="E70" s="20">
        <f>(E22/(100-$E$51))*100</f>
        <v>4.2888888888888896</v>
      </c>
      <c r="F70" s="20">
        <f>(F22/(100-$F$51))*100</f>
        <v>0.79527559055118102</v>
      </c>
      <c r="G70" s="20">
        <f>(G22/(100-$G$51))*100</f>
        <v>2.6494023904382478</v>
      </c>
      <c r="H70" s="20">
        <f>(H22/(100-$H$51))*100</f>
        <v>4.0545454545454547</v>
      </c>
      <c r="I70" s="20">
        <f t="shared" si="38"/>
        <v>3.5714285714285712</v>
      </c>
      <c r="J70" s="20">
        <f t="shared" si="39"/>
        <v>0</v>
      </c>
      <c r="K70" s="20">
        <f t="shared" si="40"/>
        <v>0</v>
      </c>
      <c r="L70" s="20">
        <f t="shared" si="41"/>
        <v>0</v>
      </c>
      <c r="M70" s="20">
        <f>(M22/(100-$M$51))*100</f>
        <v>0</v>
      </c>
      <c r="N70" s="20">
        <f>(N22/(100-$N$51))*100</f>
        <v>0</v>
      </c>
      <c r="O70" s="20">
        <f>(O22/(100-$O$51))*100</f>
        <v>0</v>
      </c>
      <c r="P70" s="20">
        <f t="shared" si="42"/>
        <v>0</v>
      </c>
      <c r="Q70" s="20">
        <f>(Q22/(100-$Q$51))*100</f>
        <v>0</v>
      </c>
      <c r="R70" s="20">
        <f>(R22/(100-$R$51))*100</f>
        <v>0</v>
      </c>
      <c r="S70" s="20">
        <f>(S22/(100-$S$51))*100</f>
        <v>0</v>
      </c>
      <c r="T70" s="20">
        <f>(T22/(100-$T$51))*100</f>
        <v>0</v>
      </c>
      <c r="U70" s="20">
        <f>(U22/(100-$U$51))*100</f>
        <v>0</v>
      </c>
      <c r="V70" s="20">
        <f t="shared" si="44"/>
        <v>0</v>
      </c>
      <c r="W70" s="20">
        <f t="shared" si="44"/>
        <v>0</v>
      </c>
      <c r="X70" s="20">
        <f t="shared" si="44"/>
        <v>0</v>
      </c>
      <c r="Y70" s="20">
        <f t="shared" si="44"/>
        <v>0</v>
      </c>
      <c r="Z70" s="20">
        <f t="shared" si="44"/>
        <v>0</v>
      </c>
    </row>
    <row r="71" spans="1:26" s="11" customFormat="1" ht="15.75" thickBot="1" x14ac:dyDescent="0.3">
      <c r="A71" s="9" t="s">
        <v>23</v>
      </c>
      <c r="B71" s="20" t="s">
        <v>10</v>
      </c>
      <c r="C71" s="20">
        <f t="shared" si="37"/>
        <v>0.42361111111111099</v>
      </c>
      <c r="D71" s="20">
        <f>(D23/(100-$D$51))*100</f>
        <v>0.78481012658227856</v>
      </c>
      <c r="E71" s="20">
        <f>(E23/(100-$E$51))*100</f>
        <v>1.3888888888888888</v>
      </c>
      <c r="F71" s="20">
        <f>(F23/(100-$F$51))*100</f>
        <v>2.3228346456692908</v>
      </c>
      <c r="G71" s="20">
        <f>(G23/(100-$G$51))*100</f>
        <v>1.3306772908366538</v>
      </c>
      <c r="H71" s="20">
        <f>(H23/(100-$H$51))*100</f>
        <v>1.1939393939393941</v>
      </c>
      <c r="I71" s="20">
        <f t="shared" si="38"/>
        <v>1.5214285714285714</v>
      </c>
      <c r="J71" s="20">
        <f t="shared" si="39"/>
        <v>0</v>
      </c>
      <c r="K71" s="20">
        <f t="shared" si="40"/>
        <v>0</v>
      </c>
      <c r="L71" s="20">
        <f t="shared" si="41"/>
        <v>0</v>
      </c>
      <c r="M71" s="20">
        <f>(M23/(100-$M$51))*100</f>
        <v>0</v>
      </c>
      <c r="N71" s="20">
        <f>(N23/(100-$N$51))*100</f>
        <v>0</v>
      </c>
      <c r="O71" s="20">
        <f>(O23/(100-$O$51))*100</f>
        <v>0</v>
      </c>
      <c r="P71" s="20">
        <f t="shared" si="42"/>
        <v>0</v>
      </c>
      <c r="Q71" s="20">
        <f>(Q23/(100-$Q$51))*100</f>
        <v>0</v>
      </c>
      <c r="R71" s="20">
        <f>(R23/(100-$R$51))*100</f>
        <v>0</v>
      </c>
      <c r="S71" s="20">
        <f>(S23/(100-$S$51))*100</f>
        <v>0</v>
      </c>
      <c r="T71" s="20">
        <f>(T23/(100-$T$51))*100</f>
        <v>0</v>
      </c>
      <c r="U71" s="20">
        <f>(U23/(100-$U$51))*100</f>
        <v>0</v>
      </c>
      <c r="V71" s="20">
        <f t="shared" si="44"/>
        <v>0</v>
      </c>
      <c r="W71" s="20">
        <f t="shared" si="44"/>
        <v>0</v>
      </c>
      <c r="X71" s="20">
        <f t="shared" si="44"/>
        <v>0</v>
      </c>
      <c r="Y71" s="20">
        <f t="shared" si="44"/>
        <v>0</v>
      </c>
      <c r="Z71" s="20">
        <f t="shared" si="44"/>
        <v>0</v>
      </c>
    </row>
    <row r="72" spans="1:26" s="11" customFormat="1" ht="15.75" thickBot="1" x14ac:dyDescent="0.3">
      <c r="A72" s="9" t="s">
        <v>24</v>
      </c>
      <c r="B72" s="20" t="s">
        <v>10</v>
      </c>
      <c r="C72" s="20">
        <f t="shared" si="37"/>
        <v>0.2847222222222221</v>
      </c>
      <c r="D72" s="20">
        <f>(D24/(100-$D$51))*100</f>
        <v>0.32911392405063294</v>
      </c>
      <c r="E72" s="20">
        <f>(E24/(100-$E$51))*100</f>
        <v>0.52222222222222214</v>
      </c>
      <c r="F72" s="20">
        <f>(F24/(100-$F$51))*100</f>
        <v>0.4488188976377952</v>
      </c>
      <c r="G72" s="20">
        <f>(G24/(100-$G$51))*100</f>
        <v>1.462151394422311</v>
      </c>
      <c r="H72" s="20">
        <f>(H24/(100-$H$51))*100</f>
        <v>0.72121212121212119</v>
      </c>
      <c r="I72" s="20">
        <f t="shared" si="38"/>
        <v>0.8</v>
      </c>
      <c r="J72" s="20">
        <f t="shared" si="39"/>
        <v>0</v>
      </c>
      <c r="K72" s="20">
        <f t="shared" si="40"/>
        <v>0</v>
      </c>
      <c r="L72" s="20">
        <f t="shared" si="41"/>
        <v>0</v>
      </c>
      <c r="M72" s="20">
        <f>(M24/(100-$M$51))*100</f>
        <v>0</v>
      </c>
      <c r="N72" s="20">
        <f>(N24/(100-$N$51))*100</f>
        <v>0</v>
      </c>
      <c r="O72" s="20">
        <f>(O24/(100-$O$51))*100</f>
        <v>0</v>
      </c>
      <c r="P72" s="20">
        <f t="shared" si="42"/>
        <v>0</v>
      </c>
      <c r="Q72" s="20">
        <f>(Q24/(100-$Q$51))*100</f>
        <v>0</v>
      </c>
      <c r="R72" s="20">
        <f>(R24/(100-$R$51))*100</f>
        <v>0</v>
      </c>
      <c r="S72" s="20">
        <f>(S24/(100-$S$51))*100</f>
        <v>0</v>
      </c>
      <c r="T72" s="20">
        <f>(T24/(100-$T$51))*100</f>
        <v>0</v>
      </c>
      <c r="U72" s="20">
        <f>(U24/(100-$U$51))*100</f>
        <v>0</v>
      </c>
      <c r="V72" s="20">
        <f t="shared" si="44"/>
        <v>0</v>
      </c>
      <c r="W72" s="20">
        <f t="shared" si="44"/>
        <v>0</v>
      </c>
      <c r="X72" s="20">
        <f t="shared" si="44"/>
        <v>0</v>
      </c>
      <c r="Y72" s="20">
        <f t="shared" si="44"/>
        <v>0</v>
      </c>
      <c r="Z72" s="20">
        <f t="shared" si="44"/>
        <v>0</v>
      </c>
    </row>
    <row r="73" spans="1:26" s="11" customFormat="1" ht="15.75" thickBot="1" x14ac:dyDescent="0.3">
      <c r="A73" s="9" t="s">
        <v>72</v>
      </c>
      <c r="B73" s="20" t="s">
        <v>10</v>
      </c>
      <c r="C73" s="20">
        <f t="shared" ref="C73:Z73" si="46">((C25/(100-C$51))*100)/1000</f>
        <v>2.0833333333333325E-2</v>
      </c>
      <c r="D73" s="20">
        <f t="shared" si="46"/>
        <v>3.7974683544303806E-2</v>
      </c>
      <c r="E73" s="20">
        <f t="shared" si="46"/>
        <v>0.26666666666666661</v>
      </c>
      <c r="F73" s="20">
        <f t="shared" si="46"/>
        <v>7.8740157480314942E-3</v>
      </c>
      <c r="G73" s="20">
        <f t="shared" si="46"/>
        <v>7.9681274900398419E-2</v>
      </c>
      <c r="H73" s="20">
        <f t="shared" si="46"/>
        <v>0.26060606060606062</v>
      </c>
      <c r="I73" s="20">
        <f t="shared" si="46"/>
        <v>0.12857142857142859</v>
      </c>
      <c r="J73" s="20">
        <f t="shared" si="46"/>
        <v>0</v>
      </c>
      <c r="K73" s="20">
        <f t="shared" si="46"/>
        <v>0</v>
      </c>
      <c r="L73" s="20">
        <f t="shared" si="46"/>
        <v>0</v>
      </c>
      <c r="M73" s="20">
        <f t="shared" si="46"/>
        <v>0</v>
      </c>
      <c r="N73" s="20">
        <f t="shared" si="46"/>
        <v>0</v>
      </c>
      <c r="O73" s="20">
        <f t="shared" si="46"/>
        <v>0</v>
      </c>
      <c r="P73" s="20">
        <f t="shared" si="46"/>
        <v>0</v>
      </c>
      <c r="Q73" s="20">
        <f t="shared" si="46"/>
        <v>0</v>
      </c>
      <c r="R73" s="20">
        <f t="shared" si="46"/>
        <v>0</v>
      </c>
      <c r="S73" s="20">
        <f t="shared" si="46"/>
        <v>0</v>
      </c>
      <c r="T73" s="20">
        <f t="shared" si="46"/>
        <v>0</v>
      </c>
      <c r="U73" s="20">
        <f t="shared" si="46"/>
        <v>0</v>
      </c>
      <c r="V73" s="20">
        <f t="shared" si="46"/>
        <v>0</v>
      </c>
      <c r="W73" s="20">
        <f t="shared" si="46"/>
        <v>0</v>
      </c>
      <c r="X73" s="20">
        <f t="shared" si="46"/>
        <v>0</v>
      </c>
      <c r="Y73" s="20">
        <f t="shared" si="46"/>
        <v>0</v>
      </c>
      <c r="Z73" s="20">
        <f t="shared" si="46"/>
        <v>0</v>
      </c>
    </row>
    <row r="74" spans="1:26" s="11" customFormat="1" ht="15.75" thickBot="1" x14ac:dyDescent="0.3">
      <c r="A74" s="9" t="s">
        <v>26</v>
      </c>
      <c r="B74" s="20" t="s">
        <v>10</v>
      </c>
      <c r="C74" s="20">
        <f t="shared" si="37"/>
        <v>23.611111111111104</v>
      </c>
      <c r="D74" s="20">
        <f>(D26/(100-$D$51))*100</f>
        <v>37.974683544303808</v>
      </c>
      <c r="E74" s="20">
        <f>(E26/(100-$E$51))*100</f>
        <v>63.333333333333329</v>
      </c>
      <c r="F74" s="20">
        <f>(F26/(100-$F$51))*100</f>
        <v>43.307086614173215</v>
      </c>
      <c r="G74" s="20">
        <f>(G26/(100-$G$51))*100</f>
        <v>39.043824701195227</v>
      </c>
      <c r="H74" s="20">
        <f>(H26/(100-$H$51))*100</f>
        <v>46.060606060606055</v>
      </c>
      <c r="I74" s="20">
        <f t="shared" si="38"/>
        <v>39.285714285714285</v>
      </c>
      <c r="J74" s="20">
        <f t="shared" si="39"/>
        <v>0</v>
      </c>
      <c r="K74" s="20">
        <f t="shared" si="40"/>
        <v>0</v>
      </c>
      <c r="L74" s="20">
        <f t="shared" si="41"/>
        <v>0</v>
      </c>
      <c r="M74" s="20">
        <f>(M26/(100-$M$51))*100</f>
        <v>0</v>
      </c>
      <c r="N74" s="20">
        <f>(N26/(100-$N$51))*100</f>
        <v>0</v>
      </c>
      <c r="O74" s="20">
        <f>(O26/(100-$O$51))*100</f>
        <v>0</v>
      </c>
      <c r="P74" s="20">
        <f t="shared" si="42"/>
        <v>0</v>
      </c>
      <c r="Q74" s="20">
        <f>(Q26/(100-$Q$51))*100</f>
        <v>0</v>
      </c>
      <c r="R74" s="20">
        <f>(R26/(100-$R$51))*100</f>
        <v>0</v>
      </c>
      <c r="S74" s="20">
        <f>(S26/(100-$S$51))*100</f>
        <v>0</v>
      </c>
      <c r="T74" s="20">
        <f>(T26/(100-$T$51))*100</f>
        <v>0</v>
      </c>
      <c r="U74" s="20">
        <f>(U26/(100-$U$51))*100</f>
        <v>0</v>
      </c>
      <c r="V74" s="20">
        <f t="shared" si="44"/>
        <v>0</v>
      </c>
      <c r="W74" s="20">
        <f t="shared" si="44"/>
        <v>0</v>
      </c>
      <c r="X74" s="20">
        <f t="shared" si="44"/>
        <v>0</v>
      </c>
      <c r="Y74" s="20">
        <f t="shared" si="44"/>
        <v>0</v>
      </c>
      <c r="Z74" s="20">
        <f t="shared" si="44"/>
        <v>0</v>
      </c>
    </row>
    <row r="75" spans="1:26" s="11" customFormat="1" ht="15.75" thickBot="1" x14ac:dyDescent="0.3">
      <c r="A75" s="9" t="s">
        <v>73</v>
      </c>
      <c r="B75" s="20" t="s">
        <v>10</v>
      </c>
      <c r="C75" s="20">
        <f>((C27/(100-C$51))*100)/1000</f>
        <v>0</v>
      </c>
      <c r="D75" s="20">
        <f>((D27/(100-D$51))*100)/1000</f>
        <v>0</v>
      </c>
      <c r="E75" s="20">
        <f>((E27/(100-E$51))*100)/1000</f>
        <v>0</v>
      </c>
      <c r="F75" s="20">
        <f t="shared" ref="F75:Z75" si="47">((F27/(100-F$51))*100)/1000</f>
        <v>0</v>
      </c>
      <c r="G75" s="20">
        <f t="shared" si="47"/>
        <v>0</v>
      </c>
      <c r="H75" s="20">
        <f t="shared" si="47"/>
        <v>0</v>
      </c>
      <c r="I75" s="20">
        <f t="shared" si="47"/>
        <v>0</v>
      </c>
      <c r="J75" s="20">
        <f t="shared" si="47"/>
        <v>0</v>
      </c>
      <c r="K75" s="20">
        <f t="shared" si="47"/>
        <v>0</v>
      </c>
      <c r="L75" s="20">
        <f t="shared" si="47"/>
        <v>0</v>
      </c>
      <c r="M75" s="20">
        <f t="shared" si="47"/>
        <v>0</v>
      </c>
      <c r="N75" s="20">
        <f t="shared" si="47"/>
        <v>0</v>
      </c>
      <c r="O75" s="20">
        <f t="shared" si="47"/>
        <v>0</v>
      </c>
      <c r="P75" s="20">
        <f t="shared" si="47"/>
        <v>0</v>
      </c>
      <c r="Q75" s="20">
        <f t="shared" si="47"/>
        <v>0</v>
      </c>
      <c r="R75" s="20">
        <f t="shared" si="47"/>
        <v>0</v>
      </c>
      <c r="S75" s="20">
        <f t="shared" si="47"/>
        <v>0</v>
      </c>
      <c r="T75" s="20">
        <f t="shared" si="47"/>
        <v>0</v>
      </c>
      <c r="U75" s="20">
        <f t="shared" si="47"/>
        <v>0</v>
      </c>
      <c r="V75" s="20">
        <f t="shared" si="47"/>
        <v>0</v>
      </c>
      <c r="W75" s="20">
        <f t="shared" si="47"/>
        <v>0</v>
      </c>
      <c r="X75" s="20">
        <f t="shared" si="47"/>
        <v>0</v>
      </c>
      <c r="Y75" s="20">
        <f t="shared" si="47"/>
        <v>0</v>
      </c>
      <c r="Z75" s="20">
        <f t="shared" si="47"/>
        <v>0</v>
      </c>
    </row>
    <row r="76" spans="1:26" s="11" customFormat="1" ht="15.75" thickBot="1" x14ac:dyDescent="0.3">
      <c r="A76" s="9" t="s">
        <v>28</v>
      </c>
      <c r="B76" s="20" t="s">
        <v>29</v>
      </c>
      <c r="C76" s="20">
        <f t="shared" si="37"/>
        <v>374.99999999999989</v>
      </c>
      <c r="D76" s="20">
        <f t="shared" ref="D76:D93" si="48">(D28/(100-$D$51))*100</f>
        <v>341.77215189873425</v>
      </c>
      <c r="E76" s="20">
        <f t="shared" ref="E76:E93" si="49">(E28/(100-$E$51))*100</f>
        <v>133.33333333333331</v>
      </c>
      <c r="F76" s="20">
        <f t="shared" ref="F76:F93" si="50">(F28/(100-$F$51))*100</f>
        <v>496.06299212598418</v>
      </c>
      <c r="G76" s="20">
        <f t="shared" ref="G76:G93" si="51">(G28/(100-$G$51))*100</f>
        <v>0</v>
      </c>
      <c r="H76" s="20">
        <f t="shared" ref="H76:H93" si="52">(H28/(100-$H$51))*100</f>
        <v>6545.454545454545</v>
      </c>
      <c r="I76" s="20">
        <f t="shared" si="38"/>
        <v>414.28571428571433</v>
      </c>
      <c r="J76" s="20">
        <f t="shared" si="39"/>
        <v>0</v>
      </c>
      <c r="K76" s="20">
        <f t="shared" si="40"/>
        <v>0</v>
      </c>
      <c r="L76" s="20">
        <f t="shared" si="41"/>
        <v>0</v>
      </c>
      <c r="M76" s="20">
        <f t="shared" ref="M76:M93" si="53">(M28/(100-$M$51))*100</f>
        <v>0</v>
      </c>
      <c r="N76" s="20">
        <f t="shared" ref="N76:N93" si="54">(N28/(100-$N$51))*100</f>
        <v>0</v>
      </c>
      <c r="O76" s="20">
        <f t="shared" ref="O76:O93" si="55">(O28/(100-$O$51))*100</f>
        <v>0</v>
      </c>
      <c r="P76" s="20">
        <f t="shared" si="42"/>
        <v>0</v>
      </c>
      <c r="Q76" s="20">
        <f t="shared" ref="Q76:Q93" si="56">(Q28/(100-$Q$51))*100</f>
        <v>0</v>
      </c>
      <c r="R76" s="20">
        <f t="shared" ref="R76:R93" si="57">(R28/(100-$R$51))*100</f>
        <v>0</v>
      </c>
      <c r="S76" s="20">
        <f t="shared" ref="S76:S93" si="58">(S28/(100-$S$51))*100</f>
        <v>0</v>
      </c>
      <c r="T76" s="20">
        <f t="shared" ref="T76:T93" si="59">(T28/(100-$T$51))*100</f>
        <v>0</v>
      </c>
      <c r="U76" s="20">
        <f t="shared" ref="U76:U93" si="60">(U28/(100-$U$51))*100</f>
        <v>0</v>
      </c>
      <c r="V76" s="20">
        <f t="shared" ref="V76:Z91" si="61">(V28/(100-V$51))*100</f>
        <v>0</v>
      </c>
      <c r="W76" s="20">
        <f t="shared" si="61"/>
        <v>0</v>
      </c>
      <c r="X76" s="20">
        <f t="shared" si="61"/>
        <v>0</v>
      </c>
      <c r="Y76" s="20">
        <f t="shared" si="61"/>
        <v>0</v>
      </c>
      <c r="Z76" s="20">
        <f t="shared" si="61"/>
        <v>0</v>
      </c>
    </row>
    <row r="77" spans="1:26" s="11" customFormat="1" ht="15.75" thickBot="1" x14ac:dyDescent="0.3">
      <c r="A77" s="9" t="s">
        <v>30</v>
      </c>
      <c r="B77" s="20" t="s">
        <v>10</v>
      </c>
      <c r="C77" s="20">
        <f t="shared" si="37"/>
        <v>1.2499999999999993</v>
      </c>
      <c r="D77" s="20">
        <f t="shared" si="48"/>
        <v>3.6075949367088613</v>
      </c>
      <c r="E77" s="20">
        <f t="shared" si="49"/>
        <v>3.2222222222222223</v>
      </c>
      <c r="F77" s="20">
        <f t="shared" si="50"/>
        <v>10.393700787401574</v>
      </c>
      <c r="G77" s="20">
        <f t="shared" si="51"/>
        <v>254.98007968127493</v>
      </c>
      <c r="H77" s="20">
        <f t="shared" si="52"/>
        <v>5.454545454545455</v>
      </c>
      <c r="I77" s="20">
        <f t="shared" si="38"/>
        <v>0.14285714285714285</v>
      </c>
      <c r="J77" s="20">
        <f t="shared" si="39"/>
        <v>0</v>
      </c>
      <c r="K77" s="20">
        <f t="shared" si="40"/>
        <v>0</v>
      </c>
      <c r="L77" s="20">
        <f t="shared" si="41"/>
        <v>0</v>
      </c>
      <c r="M77" s="20">
        <f t="shared" si="53"/>
        <v>0</v>
      </c>
      <c r="N77" s="20">
        <f t="shared" si="54"/>
        <v>0</v>
      </c>
      <c r="O77" s="20">
        <f t="shared" si="55"/>
        <v>0</v>
      </c>
      <c r="P77" s="20">
        <f t="shared" si="42"/>
        <v>0</v>
      </c>
      <c r="Q77" s="20">
        <f t="shared" si="56"/>
        <v>0</v>
      </c>
      <c r="R77" s="20">
        <f t="shared" si="57"/>
        <v>0</v>
      </c>
      <c r="S77" s="20">
        <f t="shared" si="58"/>
        <v>0</v>
      </c>
      <c r="T77" s="20">
        <f t="shared" si="59"/>
        <v>0</v>
      </c>
      <c r="U77" s="20">
        <f t="shared" si="60"/>
        <v>0</v>
      </c>
      <c r="V77" s="20">
        <f t="shared" si="61"/>
        <v>0</v>
      </c>
      <c r="W77" s="20">
        <f t="shared" si="61"/>
        <v>0</v>
      </c>
      <c r="X77" s="20">
        <f t="shared" si="61"/>
        <v>0</v>
      </c>
      <c r="Y77" s="20">
        <f t="shared" si="61"/>
        <v>0</v>
      </c>
      <c r="Z77" s="20">
        <f t="shared" si="61"/>
        <v>0</v>
      </c>
    </row>
    <row r="78" spans="1:26" s="11" customFormat="1" ht="15.75" thickBot="1" x14ac:dyDescent="0.3">
      <c r="A78" s="9" t="s">
        <v>31</v>
      </c>
      <c r="B78" s="20" t="s">
        <v>29</v>
      </c>
      <c r="C78" s="20">
        <f t="shared" si="37"/>
        <v>0</v>
      </c>
      <c r="D78" s="20">
        <f t="shared" si="48"/>
        <v>0</v>
      </c>
      <c r="E78" s="20">
        <f t="shared" si="49"/>
        <v>0</v>
      </c>
      <c r="F78" s="20">
        <f t="shared" si="50"/>
        <v>0</v>
      </c>
      <c r="G78" s="20">
        <f t="shared" si="51"/>
        <v>0.39840637450199212</v>
      </c>
      <c r="H78" s="20">
        <f t="shared" si="52"/>
        <v>0</v>
      </c>
      <c r="I78" s="20">
        <f t="shared" si="38"/>
        <v>0</v>
      </c>
      <c r="J78" s="20">
        <f t="shared" si="39"/>
        <v>0</v>
      </c>
      <c r="K78" s="20">
        <f t="shared" si="40"/>
        <v>0</v>
      </c>
      <c r="L78" s="20">
        <f t="shared" si="41"/>
        <v>0</v>
      </c>
      <c r="M78" s="20">
        <f t="shared" si="53"/>
        <v>0</v>
      </c>
      <c r="N78" s="20">
        <f t="shared" si="54"/>
        <v>0</v>
      </c>
      <c r="O78" s="20">
        <f t="shared" si="55"/>
        <v>0</v>
      </c>
      <c r="P78" s="20">
        <f t="shared" si="42"/>
        <v>0</v>
      </c>
      <c r="Q78" s="20">
        <f t="shared" si="56"/>
        <v>0</v>
      </c>
      <c r="R78" s="20">
        <f t="shared" si="57"/>
        <v>0</v>
      </c>
      <c r="S78" s="20">
        <f t="shared" si="58"/>
        <v>0</v>
      </c>
      <c r="T78" s="20">
        <f t="shared" si="59"/>
        <v>0</v>
      </c>
      <c r="U78" s="20">
        <f t="shared" si="60"/>
        <v>0</v>
      </c>
      <c r="V78" s="20">
        <f t="shared" si="61"/>
        <v>0</v>
      </c>
      <c r="W78" s="20">
        <f t="shared" si="61"/>
        <v>0</v>
      </c>
      <c r="X78" s="20">
        <f t="shared" si="61"/>
        <v>0</v>
      </c>
      <c r="Y78" s="20">
        <f t="shared" si="61"/>
        <v>0</v>
      </c>
      <c r="Z78" s="20">
        <f t="shared" si="61"/>
        <v>0</v>
      </c>
    </row>
    <row r="79" spans="1:26" s="11" customFormat="1" ht="15.75" thickBot="1" x14ac:dyDescent="0.3">
      <c r="A79" s="9" t="s">
        <v>32</v>
      </c>
      <c r="B79" s="20" t="s">
        <v>1</v>
      </c>
      <c r="C79" s="20">
        <f t="shared" si="37"/>
        <v>0.29861111111111094</v>
      </c>
      <c r="D79" s="20">
        <f t="shared" si="48"/>
        <v>0.55696202531645578</v>
      </c>
      <c r="E79" s="20">
        <f t="shared" si="49"/>
        <v>1</v>
      </c>
      <c r="F79" s="20">
        <f t="shared" si="50"/>
        <v>0.25984251968503935</v>
      </c>
      <c r="G79" s="20">
        <f t="shared" si="51"/>
        <v>0.18326693227091637</v>
      </c>
      <c r="H79" s="20">
        <f t="shared" si="52"/>
        <v>0.11515151515151514</v>
      </c>
      <c r="I79" s="20">
        <f t="shared" si="38"/>
        <v>0.16428571428571428</v>
      </c>
      <c r="J79" s="20">
        <f t="shared" si="39"/>
        <v>0</v>
      </c>
      <c r="K79" s="20">
        <f t="shared" si="40"/>
        <v>0</v>
      </c>
      <c r="L79" s="20">
        <f t="shared" si="41"/>
        <v>0</v>
      </c>
      <c r="M79" s="20">
        <f t="shared" si="53"/>
        <v>0</v>
      </c>
      <c r="N79" s="20">
        <f t="shared" si="54"/>
        <v>0</v>
      </c>
      <c r="O79" s="20">
        <f t="shared" si="55"/>
        <v>0</v>
      </c>
      <c r="P79" s="20">
        <f t="shared" si="42"/>
        <v>0</v>
      </c>
      <c r="Q79" s="20">
        <f t="shared" si="56"/>
        <v>0</v>
      </c>
      <c r="R79" s="20">
        <f t="shared" si="57"/>
        <v>0</v>
      </c>
      <c r="S79" s="20">
        <f t="shared" si="58"/>
        <v>0</v>
      </c>
      <c r="T79" s="20">
        <f t="shared" si="59"/>
        <v>0</v>
      </c>
      <c r="U79" s="20">
        <f t="shared" si="60"/>
        <v>0</v>
      </c>
      <c r="V79" s="20">
        <f t="shared" si="61"/>
        <v>0</v>
      </c>
      <c r="W79" s="20">
        <f t="shared" si="61"/>
        <v>0</v>
      </c>
      <c r="X79" s="20">
        <f t="shared" si="61"/>
        <v>0</v>
      </c>
      <c r="Y79" s="20">
        <f t="shared" si="61"/>
        <v>0</v>
      </c>
      <c r="Z79" s="20">
        <f t="shared" si="61"/>
        <v>0</v>
      </c>
    </row>
    <row r="80" spans="1:26" s="11" customFormat="1" ht="15.75" thickBot="1" x14ac:dyDescent="0.3">
      <c r="A80" s="9" t="s">
        <v>33</v>
      </c>
      <c r="B80" s="20" t="s">
        <v>1</v>
      </c>
      <c r="C80" s="20">
        <f t="shared" si="37"/>
        <v>6.2499999999999972E-2</v>
      </c>
      <c r="D80" s="20">
        <f t="shared" si="48"/>
        <v>0.36708860759493678</v>
      </c>
      <c r="E80" s="20">
        <f t="shared" si="49"/>
        <v>0.72222222222222232</v>
      </c>
      <c r="F80" s="20">
        <f t="shared" si="50"/>
        <v>0.17322834645669286</v>
      </c>
      <c r="G80" s="20">
        <f t="shared" si="51"/>
        <v>0.10756972111553788</v>
      </c>
      <c r="H80" s="20">
        <f t="shared" si="52"/>
        <v>0.30909090909090908</v>
      </c>
      <c r="I80" s="20">
        <f t="shared" si="38"/>
        <v>0.12142857142857144</v>
      </c>
      <c r="J80" s="20">
        <f t="shared" si="39"/>
        <v>0</v>
      </c>
      <c r="K80" s="20">
        <f t="shared" si="40"/>
        <v>0</v>
      </c>
      <c r="L80" s="20">
        <f t="shared" si="41"/>
        <v>0</v>
      </c>
      <c r="M80" s="20">
        <f t="shared" si="53"/>
        <v>0</v>
      </c>
      <c r="N80" s="20">
        <f t="shared" si="54"/>
        <v>0</v>
      </c>
      <c r="O80" s="20">
        <f t="shared" si="55"/>
        <v>0</v>
      </c>
      <c r="P80" s="20">
        <f t="shared" si="42"/>
        <v>0</v>
      </c>
      <c r="Q80" s="20">
        <f t="shared" si="56"/>
        <v>0</v>
      </c>
      <c r="R80" s="20">
        <f t="shared" si="57"/>
        <v>0</v>
      </c>
      <c r="S80" s="20">
        <f t="shared" si="58"/>
        <v>0</v>
      </c>
      <c r="T80" s="20">
        <f t="shared" si="59"/>
        <v>0</v>
      </c>
      <c r="U80" s="20">
        <f t="shared" si="60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</row>
    <row r="81" spans="1:26" s="11" customFormat="1" ht="15.75" thickBot="1" x14ac:dyDescent="0.3">
      <c r="A81" s="9" t="s">
        <v>34</v>
      </c>
      <c r="B81" s="20" t="s">
        <v>1</v>
      </c>
      <c r="C81" s="20">
        <f t="shared" si="37"/>
        <v>0</v>
      </c>
      <c r="D81" s="20">
        <f t="shared" si="48"/>
        <v>0</v>
      </c>
      <c r="E81" s="20">
        <f t="shared" si="49"/>
        <v>0</v>
      </c>
      <c r="F81" s="20">
        <f t="shared" si="50"/>
        <v>0</v>
      </c>
      <c r="G81" s="20">
        <f t="shared" si="51"/>
        <v>0</v>
      </c>
      <c r="H81" s="20">
        <f t="shared" si="52"/>
        <v>0</v>
      </c>
      <c r="I81" s="20">
        <f t="shared" si="38"/>
        <v>0</v>
      </c>
      <c r="J81" s="20">
        <f t="shared" si="39"/>
        <v>0</v>
      </c>
      <c r="K81" s="20">
        <f t="shared" si="40"/>
        <v>0</v>
      </c>
      <c r="L81" s="20">
        <f t="shared" si="41"/>
        <v>0</v>
      </c>
      <c r="M81" s="20">
        <f t="shared" si="53"/>
        <v>0</v>
      </c>
      <c r="N81" s="20">
        <f t="shared" si="54"/>
        <v>0</v>
      </c>
      <c r="O81" s="20">
        <f t="shared" si="55"/>
        <v>0</v>
      </c>
      <c r="P81" s="20">
        <f t="shared" si="42"/>
        <v>0</v>
      </c>
      <c r="Q81" s="20">
        <f t="shared" si="56"/>
        <v>0</v>
      </c>
      <c r="R81" s="20">
        <f t="shared" si="57"/>
        <v>0</v>
      </c>
      <c r="S81" s="20">
        <f t="shared" si="58"/>
        <v>0</v>
      </c>
      <c r="T81" s="20">
        <f t="shared" si="59"/>
        <v>0</v>
      </c>
      <c r="U81" s="20">
        <f t="shared" si="60"/>
        <v>0</v>
      </c>
      <c r="V81" s="20">
        <f t="shared" si="61"/>
        <v>0</v>
      </c>
      <c r="W81" s="20">
        <f t="shared" si="61"/>
        <v>0</v>
      </c>
      <c r="X81" s="20">
        <f t="shared" si="61"/>
        <v>0</v>
      </c>
      <c r="Y81" s="20">
        <f t="shared" si="61"/>
        <v>0</v>
      </c>
      <c r="Z81" s="20">
        <f t="shared" si="61"/>
        <v>0</v>
      </c>
    </row>
    <row r="82" spans="1:26" s="11" customFormat="1" ht="15.75" thickBot="1" x14ac:dyDescent="0.3">
      <c r="A82" s="9" t="s">
        <v>35</v>
      </c>
      <c r="B82" s="20" t="s">
        <v>1</v>
      </c>
      <c r="C82" s="20">
        <f t="shared" si="37"/>
        <v>0</v>
      </c>
      <c r="D82" s="20">
        <f t="shared" si="48"/>
        <v>0</v>
      </c>
      <c r="E82" s="20">
        <f t="shared" si="49"/>
        <v>0</v>
      </c>
      <c r="F82" s="20">
        <f t="shared" si="50"/>
        <v>0</v>
      </c>
      <c r="G82" s="20">
        <f t="shared" si="51"/>
        <v>0</v>
      </c>
      <c r="H82" s="20">
        <f t="shared" si="52"/>
        <v>0</v>
      </c>
      <c r="I82" s="20">
        <f t="shared" si="38"/>
        <v>0</v>
      </c>
      <c r="J82" s="20">
        <f t="shared" si="39"/>
        <v>0</v>
      </c>
      <c r="K82" s="20">
        <f t="shared" si="40"/>
        <v>0</v>
      </c>
      <c r="L82" s="20">
        <f t="shared" si="41"/>
        <v>0</v>
      </c>
      <c r="M82" s="20">
        <f t="shared" si="53"/>
        <v>0</v>
      </c>
      <c r="N82" s="20">
        <f t="shared" si="54"/>
        <v>0</v>
      </c>
      <c r="O82" s="20">
        <f t="shared" si="55"/>
        <v>0</v>
      </c>
      <c r="P82" s="20">
        <f t="shared" si="42"/>
        <v>0</v>
      </c>
      <c r="Q82" s="20">
        <f t="shared" si="56"/>
        <v>0</v>
      </c>
      <c r="R82" s="20">
        <f t="shared" si="57"/>
        <v>0</v>
      </c>
      <c r="S82" s="20">
        <f t="shared" si="58"/>
        <v>0</v>
      </c>
      <c r="T82" s="20">
        <f t="shared" si="59"/>
        <v>0</v>
      </c>
      <c r="U82" s="20">
        <f t="shared" si="60"/>
        <v>0</v>
      </c>
      <c r="V82" s="20">
        <f t="shared" si="61"/>
        <v>0</v>
      </c>
      <c r="W82" s="20">
        <f t="shared" si="61"/>
        <v>0</v>
      </c>
      <c r="X82" s="20">
        <f t="shared" si="61"/>
        <v>0</v>
      </c>
      <c r="Y82" s="20">
        <f t="shared" si="61"/>
        <v>0</v>
      </c>
      <c r="Z82" s="20">
        <f t="shared" si="61"/>
        <v>0</v>
      </c>
    </row>
    <row r="83" spans="1:26" s="11" customFormat="1" ht="15.75" thickBot="1" x14ac:dyDescent="0.3">
      <c r="A83" s="9" t="s">
        <v>36</v>
      </c>
      <c r="B83" s="20" t="s">
        <v>1</v>
      </c>
      <c r="C83" s="20">
        <f t="shared" si="37"/>
        <v>6.9444444444444415E-3</v>
      </c>
      <c r="D83" s="20">
        <f t="shared" si="48"/>
        <v>1.8987341772151903E-2</v>
      </c>
      <c r="E83" s="20">
        <f t="shared" si="49"/>
        <v>8.8888888888888892E-2</v>
      </c>
      <c r="F83" s="20">
        <f t="shared" si="50"/>
        <v>2.3622047244094484E-2</v>
      </c>
      <c r="G83" s="20">
        <f t="shared" si="51"/>
        <v>3.5856573705179293E-2</v>
      </c>
      <c r="H83" s="20">
        <f t="shared" si="52"/>
        <v>7.8787878787878782E-2</v>
      </c>
      <c r="I83" s="20">
        <f t="shared" si="38"/>
        <v>3.5714285714285712E-2</v>
      </c>
      <c r="J83" s="20">
        <f t="shared" si="39"/>
        <v>0</v>
      </c>
      <c r="K83" s="20">
        <f t="shared" si="40"/>
        <v>0</v>
      </c>
      <c r="L83" s="20">
        <f t="shared" si="41"/>
        <v>0</v>
      </c>
      <c r="M83" s="20">
        <f t="shared" si="53"/>
        <v>0</v>
      </c>
      <c r="N83" s="20">
        <f t="shared" si="54"/>
        <v>0</v>
      </c>
      <c r="O83" s="20">
        <f t="shared" si="55"/>
        <v>0</v>
      </c>
      <c r="P83" s="20">
        <f t="shared" si="42"/>
        <v>0</v>
      </c>
      <c r="Q83" s="20">
        <f t="shared" si="56"/>
        <v>0</v>
      </c>
      <c r="R83" s="20">
        <f t="shared" si="57"/>
        <v>0</v>
      </c>
      <c r="S83" s="20">
        <f t="shared" si="58"/>
        <v>0</v>
      </c>
      <c r="T83" s="20">
        <f t="shared" si="59"/>
        <v>0</v>
      </c>
      <c r="U83" s="20">
        <f t="shared" si="60"/>
        <v>0</v>
      </c>
      <c r="V83" s="20">
        <f t="shared" si="61"/>
        <v>0</v>
      </c>
      <c r="W83" s="20">
        <f t="shared" si="61"/>
        <v>0</v>
      </c>
      <c r="X83" s="20">
        <f t="shared" si="61"/>
        <v>0</v>
      </c>
      <c r="Y83" s="20">
        <f t="shared" si="61"/>
        <v>0</v>
      </c>
      <c r="Z83" s="20">
        <f t="shared" si="61"/>
        <v>0</v>
      </c>
    </row>
    <row r="84" spans="1:26" s="11" customFormat="1" ht="15.75" thickBot="1" x14ac:dyDescent="0.3">
      <c r="A84" s="9" t="s">
        <v>37</v>
      </c>
      <c r="B84" s="20" t="s">
        <v>1</v>
      </c>
      <c r="C84" s="20">
        <f t="shared" si="37"/>
        <v>4.166666666666665E-2</v>
      </c>
      <c r="D84" s="20">
        <f t="shared" si="48"/>
        <v>0.12658227848101269</v>
      </c>
      <c r="E84" s="20">
        <f t="shared" si="49"/>
        <v>0.22222222222222221</v>
      </c>
      <c r="F84" s="20">
        <f t="shared" si="50"/>
        <v>0.22047244094488186</v>
      </c>
      <c r="G84" s="20">
        <f t="shared" si="51"/>
        <v>0.11155378486055779</v>
      </c>
      <c r="H84" s="20">
        <f t="shared" si="52"/>
        <v>0.1878787878787879</v>
      </c>
      <c r="I84" s="20">
        <f t="shared" si="38"/>
        <v>0.1357142857142857</v>
      </c>
      <c r="J84" s="20">
        <f t="shared" si="39"/>
        <v>0</v>
      </c>
      <c r="K84" s="20">
        <f t="shared" si="40"/>
        <v>0</v>
      </c>
      <c r="L84" s="20">
        <f t="shared" si="41"/>
        <v>0</v>
      </c>
      <c r="M84" s="20">
        <f t="shared" si="53"/>
        <v>0</v>
      </c>
      <c r="N84" s="20">
        <f t="shared" si="54"/>
        <v>0</v>
      </c>
      <c r="O84" s="20">
        <f t="shared" si="55"/>
        <v>0</v>
      </c>
      <c r="P84" s="20">
        <f t="shared" si="42"/>
        <v>0</v>
      </c>
      <c r="Q84" s="20">
        <f t="shared" si="56"/>
        <v>0</v>
      </c>
      <c r="R84" s="20">
        <f t="shared" si="57"/>
        <v>0</v>
      </c>
      <c r="S84" s="20">
        <f t="shared" si="58"/>
        <v>0</v>
      </c>
      <c r="T84" s="20">
        <f t="shared" si="59"/>
        <v>0</v>
      </c>
      <c r="U84" s="20">
        <f t="shared" si="60"/>
        <v>0</v>
      </c>
      <c r="V84" s="20">
        <f t="shared" si="61"/>
        <v>0</v>
      </c>
      <c r="W84" s="20">
        <f t="shared" si="61"/>
        <v>0</v>
      </c>
      <c r="X84" s="20">
        <f t="shared" si="61"/>
        <v>0</v>
      </c>
      <c r="Y84" s="20">
        <f t="shared" si="61"/>
        <v>0</v>
      </c>
      <c r="Z84" s="20">
        <f t="shared" si="61"/>
        <v>0</v>
      </c>
    </row>
    <row r="85" spans="1:26" s="11" customFormat="1" ht="15.75" thickBot="1" x14ac:dyDescent="0.3">
      <c r="A85" s="9" t="s">
        <v>38</v>
      </c>
      <c r="B85" s="20" t="s">
        <v>1</v>
      </c>
      <c r="C85" s="20">
        <f t="shared" si="37"/>
        <v>4.166666666666665E-2</v>
      </c>
      <c r="D85" s="20">
        <f t="shared" si="48"/>
        <v>0.14556962025316458</v>
      </c>
      <c r="E85" s="20">
        <f t="shared" si="49"/>
        <v>0.17777777777777778</v>
      </c>
      <c r="F85" s="20">
        <f t="shared" si="50"/>
        <v>0.25984251968503935</v>
      </c>
      <c r="G85" s="20">
        <f t="shared" si="51"/>
        <v>0.11155378486055779</v>
      </c>
      <c r="H85" s="20">
        <f t="shared" si="52"/>
        <v>0.17575757575757578</v>
      </c>
      <c r="I85" s="20">
        <f t="shared" si="38"/>
        <v>0.1357142857142857</v>
      </c>
      <c r="J85" s="20">
        <f t="shared" si="39"/>
        <v>0</v>
      </c>
      <c r="K85" s="20">
        <f t="shared" si="40"/>
        <v>0</v>
      </c>
      <c r="L85" s="20">
        <f t="shared" si="41"/>
        <v>0</v>
      </c>
      <c r="M85" s="20">
        <f t="shared" si="53"/>
        <v>0</v>
      </c>
      <c r="N85" s="20">
        <f t="shared" si="54"/>
        <v>0</v>
      </c>
      <c r="O85" s="20">
        <f t="shared" si="55"/>
        <v>0</v>
      </c>
      <c r="P85" s="20">
        <f t="shared" si="42"/>
        <v>0</v>
      </c>
      <c r="Q85" s="20">
        <f t="shared" si="56"/>
        <v>0</v>
      </c>
      <c r="R85" s="20">
        <f t="shared" si="57"/>
        <v>0</v>
      </c>
      <c r="S85" s="20">
        <f t="shared" si="58"/>
        <v>0</v>
      </c>
      <c r="T85" s="20">
        <f t="shared" si="59"/>
        <v>0</v>
      </c>
      <c r="U85" s="20">
        <f t="shared" si="60"/>
        <v>0</v>
      </c>
      <c r="V85" s="20">
        <f t="shared" si="61"/>
        <v>0</v>
      </c>
      <c r="W85" s="20">
        <f t="shared" si="61"/>
        <v>0</v>
      </c>
      <c r="X85" s="20">
        <f t="shared" si="61"/>
        <v>0</v>
      </c>
      <c r="Y85" s="20">
        <f t="shared" si="61"/>
        <v>0</v>
      </c>
      <c r="Z85" s="20">
        <f t="shared" si="61"/>
        <v>0</v>
      </c>
    </row>
    <row r="86" spans="1:26" s="11" customFormat="1" ht="15.75" thickBot="1" x14ac:dyDescent="0.3">
      <c r="A86" s="9" t="s">
        <v>39</v>
      </c>
      <c r="B86" s="20" t="s">
        <v>1</v>
      </c>
      <c r="C86" s="20">
        <f t="shared" si="37"/>
        <v>9.0277777777777735E-2</v>
      </c>
      <c r="D86" s="20">
        <f t="shared" si="48"/>
        <v>0.27848101265822789</v>
      </c>
      <c r="E86" s="20">
        <f t="shared" si="49"/>
        <v>0.37777777777777777</v>
      </c>
      <c r="F86" s="20">
        <f t="shared" si="50"/>
        <v>0.41732283464566916</v>
      </c>
      <c r="G86" s="20">
        <f t="shared" si="51"/>
        <v>0.27091633466135467</v>
      </c>
      <c r="H86" s="20">
        <f t="shared" si="52"/>
        <v>0.30303030303030304</v>
      </c>
      <c r="I86" s="20">
        <f t="shared" si="38"/>
        <v>0.17142857142857143</v>
      </c>
      <c r="J86" s="20">
        <f t="shared" si="39"/>
        <v>0</v>
      </c>
      <c r="K86" s="20">
        <f t="shared" si="40"/>
        <v>0</v>
      </c>
      <c r="L86" s="20">
        <f t="shared" si="41"/>
        <v>0</v>
      </c>
      <c r="M86" s="20">
        <f t="shared" si="53"/>
        <v>0</v>
      </c>
      <c r="N86" s="20">
        <f t="shared" si="54"/>
        <v>0</v>
      </c>
      <c r="O86" s="20">
        <f t="shared" si="55"/>
        <v>0</v>
      </c>
      <c r="P86" s="20">
        <f t="shared" si="42"/>
        <v>0</v>
      </c>
      <c r="Q86" s="20">
        <f t="shared" si="56"/>
        <v>0</v>
      </c>
      <c r="R86" s="20">
        <f t="shared" si="57"/>
        <v>0</v>
      </c>
      <c r="S86" s="20">
        <f t="shared" si="58"/>
        <v>0</v>
      </c>
      <c r="T86" s="20">
        <f t="shared" si="59"/>
        <v>0</v>
      </c>
      <c r="U86" s="20">
        <f t="shared" si="60"/>
        <v>0</v>
      </c>
      <c r="V86" s="20">
        <f t="shared" si="61"/>
        <v>0</v>
      </c>
      <c r="W86" s="20">
        <f t="shared" si="61"/>
        <v>0</v>
      </c>
      <c r="X86" s="20">
        <f t="shared" si="61"/>
        <v>0</v>
      </c>
      <c r="Y86" s="20">
        <f t="shared" si="61"/>
        <v>0</v>
      </c>
      <c r="Z86" s="20">
        <f t="shared" si="61"/>
        <v>0</v>
      </c>
    </row>
    <row r="87" spans="1:26" s="11" customFormat="1" ht="15.75" thickBot="1" x14ac:dyDescent="0.3">
      <c r="A87" s="9" t="s">
        <v>40</v>
      </c>
      <c r="B87" s="20" t="s">
        <v>1</v>
      </c>
      <c r="C87" s="20">
        <f t="shared" si="37"/>
        <v>8.3333333333333301E-2</v>
      </c>
      <c r="D87" s="20">
        <f t="shared" si="48"/>
        <v>8.2278481012658236E-2</v>
      </c>
      <c r="E87" s="20">
        <f t="shared" si="49"/>
        <v>0.28888888888888886</v>
      </c>
      <c r="F87" s="20">
        <f t="shared" si="50"/>
        <v>0.3070866141732283</v>
      </c>
      <c r="G87" s="20">
        <f t="shared" si="51"/>
        <v>0.19920318725099606</v>
      </c>
      <c r="H87" s="20">
        <f t="shared" si="52"/>
        <v>0.4</v>
      </c>
      <c r="I87" s="20">
        <f t="shared" si="38"/>
        <v>0.18571428571428572</v>
      </c>
      <c r="J87" s="20">
        <f t="shared" si="39"/>
        <v>0</v>
      </c>
      <c r="K87" s="20">
        <f t="shared" si="40"/>
        <v>0</v>
      </c>
      <c r="L87" s="20">
        <f t="shared" si="41"/>
        <v>0</v>
      </c>
      <c r="M87" s="20">
        <f t="shared" si="53"/>
        <v>0</v>
      </c>
      <c r="N87" s="20">
        <f t="shared" si="54"/>
        <v>0</v>
      </c>
      <c r="O87" s="20">
        <f t="shared" si="55"/>
        <v>0</v>
      </c>
      <c r="P87" s="20">
        <f t="shared" si="42"/>
        <v>0</v>
      </c>
      <c r="Q87" s="20">
        <f t="shared" si="56"/>
        <v>0</v>
      </c>
      <c r="R87" s="20">
        <f t="shared" si="57"/>
        <v>0</v>
      </c>
      <c r="S87" s="20">
        <f t="shared" si="58"/>
        <v>0</v>
      </c>
      <c r="T87" s="20">
        <f t="shared" si="59"/>
        <v>0</v>
      </c>
      <c r="U87" s="20">
        <f t="shared" si="60"/>
        <v>0</v>
      </c>
      <c r="V87" s="20">
        <f t="shared" si="61"/>
        <v>0</v>
      </c>
      <c r="W87" s="20">
        <f t="shared" si="61"/>
        <v>0</v>
      </c>
      <c r="X87" s="20">
        <f t="shared" si="61"/>
        <v>0</v>
      </c>
      <c r="Y87" s="20">
        <f t="shared" si="61"/>
        <v>0</v>
      </c>
      <c r="Z87" s="20">
        <f t="shared" si="61"/>
        <v>0</v>
      </c>
    </row>
    <row r="88" spans="1:26" s="11" customFormat="1" ht="15.75" thickBot="1" x14ac:dyDescent="0.3">
      <c r="A88" s="9" t="s">
        <v>41</v>
      </c>
      <c r="B88" s="20" t="s">
        <v>1</v>
      </c>
      <c r="C88" s="20">
        <f t="shared" si="37"/>
        <v>6.9444444444444415E-3</v>
      </c>
      <c r="D88" s="20">
        <f t="shared" si="48"/>
        <v>7.5949367088607611E-2</v>
      </c>
      <c r="E88" s="20">
        <f t="shared" si="49"/>
        <v>2.2222222222222223E-2</v>
      </c>
      <c r="F88" s="20">
        <f t="shared" si="50"/>
        <v>2.3622047244094484E-2</v>
      </c>
      <c r="G88" s="20">
        <f t="shared" si="51"/>
        <v>3.1872509960159369E-2</v>
      </c>
      <c r="H88" s="20">
        <f t="shared" si="52"/>
        <v>4.8484848484848485E-2</v>
      </c>
      <c r="I88" s="20">
        <f t="shared" si="38"/>
        <v>8.5714285714285715E-2</v>
      </c>
      <c r="J88" s="20">
        <f t="shared" si="39"/>
        <v>0</v>
      </c>
      <c r="K88" s="20">
        <f t="shared" si="40"/>
        <v>0</v>
      </c>
      <c r="L88" s="20">
        <f t="shared" si="41"/>
        <v>0</v>
      </c>
      <c r="M88" s="20">
        <f t="shared" si="53"/>
        <v>0</v>
      </c>
      <c r="N88" s="20">
        <f t="shared" si="54"/>
        <v>0</v>
      </c>
      <c r="O88" s="20">
        <f t="shared" si="55"/>
        <v>0</v>
      </c>
      <c r="P88" s="20">
        <f t="shared" si="42"/>
        <v>0</v>
      </c>
      <c r="Q88" s="20">
        <f t="shared" si="56"/>
        <v>0</v>
      </c>
      <c r="R88" s="20">
        <f t="shared" si="57"/>
        <v>0</v>
      </c>
      <c r="S88" s="20">
        <f t="shared" si="58"/>
        <v>0</v>
      </c>
      <c r="T88" s="20">
        <f t="shared" si="59"/>
        <v>0</v>
      </c>
      <c r="U88" s="20">
        <f t="shared" si="60"/>
        <v>0</v>
      </c>
      <c r="V88" s="20">
        <f t="shared" si="61"/>
        <v>0</v>
      </c>
      <c r="W88" s="20">
        <f t="shared" si="61"/>
        <v>0</v>
      </c>
      <c r="X88" s="20">
        <f t="shared" si="61"/>
        <v>0</v>
      </c>
      <c r="Y88" s="20">
        <f t="shared" si="61"/>
        <v>0</v>
      </c>
      <c r="Z88" s="20">
        <f t="shared" si="61"/>
        <v>0</v>
      </c>
    </row>
    <row r="89" spans="1:26" s="11" customFormat="1" ht="15.75" thickBot="1" x14ac:dyDescent="0.3">
      <c r="A89" s="9" t="s">
        <v>42</v>
      </c>
      <c r="B89" s="20" t="s">
        <v>1</v>
      </c>
      <c r="C89" s="20">
        <f t="shared" si="37"/>
        <v>6.9444444444444415E-3</v>
      </c>
      <c r="D89" s="20">
        <f t="shared" si="48"/>
        <v>5.0632911392405076E-2</v>
      </c>
      <c r="E89" s="20">
        <f t="shared" si="49"/>
        <v>6.6666666666666666E-2</v>
      </c>
      <c r="F89" s="20">
        <f t="shared" si="50"/>
        <v>2.3622047244094484E-2</v>
      </c>
      <c r="G89" s="20">
        <f t="shared" si="51"/>
        <v>3.5856573705179293E-2</v>
      </c>
      <c r="H89" s="20">
        <f t="shared" si="52"/>
        <v>0</v>
      </c>
      <c r="I89" s="20">
        <f t="shared" si="38"/>
        <v>0.1</v>
      </c>
      <c r="J89" s="20">
        <f t="shared" si="39"/>
        <v>0</v>
      </c>
      <c r="K89" s="20">
        <f t="shared" si="40"/>
        <v>0</v>
      </c>
      <c r="L89" s="20">
        <f t="shared" si="41"/>
        <v>0</v>
      </c>
      <c r="M89" s="20">
        <f t="shared" si="53"/>
        <v>0</v>
      </c>
      <c r="N89" s="20">
        <f t="shared" si="54"/>
        <v>0</v>
      </c>
      <c r="O89" s="20">
        <f t="shared" si="55"/>
        <v>0</v>
      </c>
      <c r="P89" s="20">
        <f t="shared" si="42"/>
        <v>0</v>
      </c>
      <c r="Q89" s="20">
        <f t="shared" si="56"/>
        <v>0</v>
      </c>
      <c r="R89" s="20">
        <f t="shared" si="57"/>
        <v>0</v>
      </c>
      <c r="S89" s="20">
        <f t="shared" si="58"/>
        <v>0</v>
      </c>
      <c r="T89" s="20">
        <f t="shared" si="59"/>
        <v>0</v>
      </c>
      <c r="U89" s="20">
        <f t="shared" si="60"/>
        <v>0</v>
      </c>
      <c r="V89" s="20">
        <f t="shared" si="61"/>
        <v>0</v>
      </c>
      <c r="W89" s="20">
        <f t="shared" si="61"/>
        <v>0</v>
      </c>
      <c r="X89" s="20">
        <f t="shared" si="61"/>
        <v>0</v>
      </c>
      <c r="Y89" s="20">
        <f t="shared" si="61"/>
        <v>0</v>
      </c>
      <c r="Z89" s="20">
        <f t="shared" si="61"/>
        <v>0</v>
      </c>
    </row>
    <row r="90" spans="1:26" s="11" customFormat="1" ht="15.75" thickBot="1" x14ac:dyDescent="0.3">
      <c r="A90" s="9" t="s">
        <v>43</v>
      </c>
      <c r="B90" s="20" t="s">
        <v>1</v>
      </c>
      <c r="C90" s="20">
        <f t="shared" si="37"/>
        <v>4.166666666666665E-2</v>
      </c>
      <c r="D90" s="20">
        <f t="shared" si="48"/>
        <v>0.16455696202531647</v>
      </c>
      <c r="E90" s="20">
        <f t="shared" si="49"/>
        <v>0.21111111111111108</v>
      </c>
      <c r="F90" s="20">
        <f t="shared" si="50"/>
        <v>0.2834645669291338</v>
      </c>
      <c r="G90" s="20">
        <f t="shared" si="51"/>
        <v>0.19521912350597614</v>
      </c>
      <c r="H90" s="20">
        <f t="shared" si="52"/>
        <v>0.16363636363636364</v>
      </c>
      <c r="I90" s="20">
        <f t="shared" si="38"/>
        <v>0.15</v>
      </c>
      <c r="J90" s="20">
        <f t="shared" si="39"/>
        <v>0</v>
      </c>
      <c r="K90" s="20">
        <f t="shared" si="40"/>
        <v>0</v>
      </c>
      <c r="L90" s="20">
        <f t="shared" si="41"/>
        <v>0</v>
      </c>
      <c r="M90" s="20">
        <f t="shared" si="53"/>
        <v>0</v>
      </c>
      <c r="N90" s="20">
        <f t="shared" si="54"/>
        <v>0</v>
      </c>
      <c r="O90" s="20">
        <f t="shared" si="55"/>
        <v>0</v>
      </c>
      <c r="P90" s="20">
        <f t="shared" si="42"/>
        <v>0</v>
      </c>
      <c r="Q90" s="20">
        <f t="shared" si="56"/>
        <v>0</v>
      </c>
      <c r="R90" s="20">
        <f t="shared" si="57"/>
        <v>0</v>
      </c>
      <c r="S90" s="20">
        <f t="shared" si="58"/>
        <v>0</v>
      </c>
      <c r="T90" s="20">
        <f t="shared" si="59"/>
        <v>0</v>
      </c>
      <c r="U90" s="20">
        <f t="shared" si="60"/>
        <v>0</v>
      </c>
      <c r="V90" s="20">
        <f t="shared" si="61"/>
        <v>0</v>
      </c>
      <c r="W90" s="20">
        <f t="shared" si="61"/>
        <v>0</v>
      </c>
      <c r="X90" s="20">
        <f t="shared" si="61"/>
        <v>0</v>
      </c>
      <c r="Y90" s="20">
        <f t="shared" si="61"/>
        <v>0</v>
      </c>
      <c r="Z90" s="20">
        <f t="shared" si="61"/>
        <v>0</v>
      </c>
    </row>
    <row r="91" spans="1:26" s="11" customFormat="1" ht="15.75" thickBot="1" x14ac:dyDescent="0.3">
      <c r="A91" s="9" t="s">
        <v>44</v>
      </c>
      <c r="B91" s="20" t="s">
        <v>1</v>
      </c>
      <c r="C91" s="20">
        <f t="shared" si="37"/>
        <v>6.9444444444444415E-3</v>
      </c>
      <c r="D91" s="20">
        <f t="shared" si="48"/>
        <v>5.6962025316455701E-2</v>
      </c>
      <c r="E91" s="20">
        <f t="shared" si="49"/>
        <v>0.24444444444444444</v>
      </c>
      <c r="F91" s="20">
        <f t="shared" si="50"/>
        <v>0.25196850393700782</v>
      </c>
      <c r="G91" s="20">
        <f t="shared" si="51"/>
        <v>3.5856573705179293E-2</v>
      </c>
      <c r="H91" s="20">
        <f t="shared" si="52"/>
        <v>9.696969696969697E-2</v>
      </c>
      <c r="I91" s="20">
        <f t="shared" si="38"/>
        <v>0.1357142857142857</v>
      </c>
      <c r="J91" s="20">
        <f t="shared" si="39"/>
        <v>0</v>
      </c>
      <c r="K91" s="20">
        <f t="shared" si="40"/>
        <v>0</v>
      </c>
      <c r="L91" s="20">
        <f t="shared" si="41"/>
        <v>0</v>
      </c>
      <c r="M91" s="20">
        <f t="shared" si="53"/>
        <v>0</v>
      </c>
      <c r="N91" s="20">
        <f t="shared" si="54"/>
        <v>0</v>
      </c>
      <c r="O91" s="20">
        <f t="shared" si="55"/>
        <v>0</v>
      </c>
      <c r="P91" s="20">
        <f t="shared" si="42"/>
        <v>0</v>
      </c>
      <c r="Q91" s="20">
        <f t="shared" si="56"/>
        <v>0</v>
      </c>
      <c r="R91" s="20">
        <f t="shared" si="57"/>
        <v>0</v>
      </c>
      <c r="S91" s="20">
        <f t="shared" si="58"/>
        <v>0</v>
      </c>
      <c r="T91" s="20">
        <f t="shared" si="59"/>
        <v>0</v>
      </c>
      <c r="U91" s="20">
        <f t="shared" si="60"/>
        <v>0</v>
      </c>
      <c r="V91" s="20">
        <f t="shared" si="61"/>
        <v>0</v>
      </c>
      <c r="W91" s="20">
        <f t="shared" si="61"/>
        <v>0</v>
      </c>
      <c r="X91" s="20">
        <f t="shared" si="61"/>
        <v>0</v>
      </c>
      <c r="Y91" s="20">
        <f t="shared" si="61"/>
        <v>0</v>
      </c>
      <c r="Z91" s="20">
        <f t="shared" si="61"/>
        <v>0</v>
      </c>
    </row>
    <row r="92" spans="1:26" s="11" customFormat="1" ht="15.75" thickBot="1" x14ac:dyDescent="0.3">
      <c r="A92" s="9" t="s">
        <v>45</v>
      </c>
      <c r="B92" s="20" t="s">
        <v>1</v>
      </c>
      <c r="C92" s="20">
        <f t="shared" si="37"/>
        <v>8.3333333333333301E-2</v>
      </c>
      <c r="D92" s="20">
        <f t="shared" si="48"/>
        <v>0.19620253164556964</v>
      </c>
      <c r="E92" s="20">
        <f t="shared" si="49"/>
        <v>0.21111111111111108</v>
      </c>
      <c r="F92" s="20">
        <f t="shared" si="50"/>
        <v>0.35433070866141725</v>
      </c>
      <c r="G92" s="20">
        <f t="shared" si="51"/>
        <v>0.18725099601593628</v>
      </c>
      <c r="H92" s="20">
        <f t="shared" si="52"/>
        <v>0.25454545454545457</v>
      </c>
      <c r="I92" s="20">
        <f t="shared" si="38"/>
        <v>0.17142857142857143</v>
      </c>
      <c r="J92" s="20">
        <f t="shared" si="39"/>
        <v>0</v>
      </c>
      <c r="K92" s="20">
        <f t="shared" si="40"/>
        <v>0</v>
      </c>
      <c r="L92" s="20">
        <f t="shared" si="41"/>
        <v>0</v>
      </c>
      <c r="M92" s="20">
        <f t="shared" si="53"/>
        <v>0</v>
      </c>
      <c r="N92" s="20">
        <f t="shared" si="54"/>
        <v>0</v>
      </c>
      <c r="O92" s="20">
        <f t="shared" si="55"/>
        <v>0</v>
      </c>
      <c r="P92" s="20">
        <f t="shared" si="42"/>
        <v>0</v>
      </c>
      <c r="Q92" s="20">
        <f t="shared" si="56"/>
        <v>0</v>
      </c>
      <c r="R92" s="20">
        <f t="shared" si="57"/>
        <v>0</v>
      </c>
      <c r="S92" s="20">
        <f t="shared" si="58"/>
        <v>0</v>
      </c>
      <c r="T92" s="20">
        <f t="shared" si="59"/>
        <v>0</v>
      </c>
      <c r="U92" s="20">
        <f t="shared" si="60"/>
        <v>0</v>
      </c>
      <c r="V92" s="20">
        <f t="shared" ref="V92:Z93" si="62">(V44/(100-V$51))*100</f>
        <v>0</v>
      </c>
      <c r="W92" s="20">
        <f t="shared" si="62"/>
        <v>0</v>
      </c>
      <c r="X92" s="20">
        <f t="shared" si="62"/>
        <v>0</v>
      </c>
      <c r="Y92" s="20">
        <f t="shared" si="62"/>
        <v>0</v>
      </c>
      <c r="Z92" s="20">
        <f t="shared" si="62"/>
        <v>0</v>
      </c>
    </row>
    <row r="93" spans="1:26" s="11" customFormat="1" ht="15.75" thickBot="1" x14ac:dyDescent="0.3">
      <c r="A93" s="9" t="s">
        <v>46</v>
      </c>
      <c r="B93" s="20" t="s">
        <v>1</v>
      </c>
      <c r="C93" s="20">
        <f t="shared" si="37"/>
        <v>4.166666666666665E-2</v>
      </c>
      <c r="D93" s="20">
        <f t="shared" si="48"/>
        <v>0.23417721518987347</v>
      </c>
      <c r="E93" s="20">
        <f t="shared" si="49"/>
        <v>0.31111111111111112</v>
      </c>
      <c r="F93" s="20">
        <f t="shared" si="50"/>
        <v>0.44094488188976372</v>
      </c>
      <c r="G93" s="20">
        <f t="shared" si="51"/>
        <v>0.19521912350597614</v>
      </c>
      <c r="H93" s="20">
        <f t="shared" si="52"/>
        <v>0.1878787878787879</v>
      </c>
      <c r="I93" s="20">
        <f t="shared" si="38"/>
        <v>0.1357142857142857</v>
      </c>
      <c r="J93" s="20">
        <f t="shared" si="39"/>
        <v>0</v>
      </c>
      <c r="K93" s="20">
        <f t="shared" si="40"/>
        <v>0</v>
      </c>
      <c r="L93" s="20">
        <f t="shared" si="41"/>
        <v>0</v>
      </c>
      <c r="M93" s="20">
        <f t="shared" si="53"/>
        <v>0</v>
      </c>
      <c r="N93" s="20">
        <f t="shared" si="54"/>
        <v>0</v>
      </c>
      <c r="O93" s="20">
        <f t="shared" si="55"/>
        <v>0</v>
      </c>
      <c r="P93" s="20">
        <f t="shared" si="42"/>
        <v>0</v>
      </c>
      <c r="Q93" s="20">
        <f t="shared" si="56"/>
        <v>0</v>
      </c>
      <c r="R93" s="20">
        <f t="shared" si="57"/>
        <v>0</v>
      </c>
      <c r="S93" s="20">
        <f t="shared" si="58"/>
        <v>0</v>
      </c>
      <c r="T93" s="20">
        <f t="shared" si="59"/>
        <v>0</v>
      </c>
      <c r="U93" s="20">
        <f t="shared" si="60"/>
        <v>0</v>
      </c>
      <c r="V93" s="20">
        <f t="shared" si="62"/>
        <v>0</v>
      </c>
      <c r="W93" s="20">
        <f t="shared" si="62"/>
        <v>0</v>
      </c>
      <c r="X93" s="20">
        <f t="shared" si="62"/>
        <v>0</v>
      </c>
      <c r="Y93" s="20">
        <f t="shared" si="62"/>
        <v>0</v>
      </c>
      <c r="Z93" s="20">
        <f t="shared" si="62"/>
        <v>0</v>
      </c>
    </row>
    <row r="94" spans="1:26" s="11" customFormat="1" x14ac:dyDescent="0.25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81"/>
      <c r="S94" s="81"/>
      <c r="T94" s="78"/>
      <c r="U94" s="81"/>
      <c r="V94" s="78"/>
      <c r="W94" s="78"/>
      <c r="X94" s="81"/>
      <c r="Y94" s="81"/>
      <c r="Z94" s="81"/>
    </row>
    <row r="95" spans="1:26" s="11" customFormat="1" x14ac:dyDescent="0.25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81"/>
      <c r="S95" s="81"/>
      <c r="T95" s="78"/>
      <c r="U95" s="81"/>
      <c r="V95" s="78"/>
      <c r="W95" s="78"/>
      <c r="X95" s="81"/>
      <c r="Y95" s="81"/>
      <c r="Z95" s="8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3C9A1-3A4A-42CE-86B2-4DD9233DCA64}">
  <dimension ref="A1:AE94"/>
  <sheetViews>
    <sheetView topLeftCell="A13" workbookViewId="0">
      <selection activeCell="A50" sqref="A50:XFD94"/>
    </sheetView>
  </sheetViews>
  <sheetFormatPr defaultRowHeight="15" x14ac:dyDescent="0.25"/>
  <cols>
    <col min="1" max="1" width="19.28515625" customWidth="1"/>
    <col min="2" max="2" width="16.5703125" style="17" customWidth="1"/>
    <col min="3" max="3" width="17.28515625" style="17" customWidth="1"/>
    <col min="4" max="4" width="16.28515625" style="17" customWidth="1"/>
    <col min="5" max="5" width="13.85546875" style="17" customWidth="1"/>
    <col min="6" max="6" width="22.7109375" style="17" customWidth="1"/>
    <col min="7" max="7" width="16.5703125" style="17" customWidth="1"/>
    <col min="8" max="8" width="20.7109375" style="17" customWidth="1"/>
    <col min="9" max="9" width="15.5703125" style="17" customWidth="1"/>
    <col min="10" max="10" width="15.42578125" style="17" customWidth="1"/>
    <col min="11" max="11" width="12.7109375" style="50" customWidth="1"/>
    <col min="12" max="12" width="12.7109375" style="17" customWidth="1"/>
    <col min="13" max="13" width="17.7109375" style="28" customWidth="1"/>
    <col min="14" max="14" width="17.85546875" style="17" customWidth="1"/>
    <col min="15" max="15" width="14.28515625" style="17" customWidth="1"/>
    <col min="16" max="16" width="18.140625" style="17" customWidth="1"/>
    <col min="17" max="17" width="19.42578125" style="17" customWidth="1"/>
    <col min="18" max="18" width="20.7109375" style="35" customWidth="1"/>
    <col min="19" max="19" width="17.5703125" style="35" customWidth="1"/>
    <col min="20" max="20" width="23.85546875" style="17" customWidth="1"/>
    <col min="21" max="21" width="19.42578125" style="35" customWidth="1"/>
    <col min="22" max="22" width="18.7109375" style="17" customWidth="1"/>
    <col min="23" max="23" width="22.5703125" style="17" customWidth="1"/>
    <col min="24" max="24" width="17.85546875" style="35" customWidth="1"/>
    <col min="25" max="25" width="18" style="35" customWidth="1"/>
    <col min="26" max="26" width="22.5703125" style="35" customWidth="1"/>
  </cols>
  <sheetData>
    <row r="1" spans="1:31" ht="32.25" thickBot="1" x14ac:dyDescent="0.3">
      <c r="C1" s="17" t="s">
        <v>54</v>
      </c>
      <c r="D1" s="17" t="s">
        <v>56</v>
      </c>
      <c r="E1" s="48" t="s">
        <v>134</v>
      </c>
      <c r="F1" s="17" t="s">
        <v>174</v>
      </c>
      <c r="G1" s="17" t="s">
        <v>57</v>
      </c>
      <c r="H1" s="17" t="s">
        <v>136</v>
      </c>
      <c r="I1" s="17" t="s">
        <v>55</v>
      </c>
      <c r="J1" s="17" t="s">
        <v>58</v>
      </c>
      <c r="K1" s="50" t="s">
        <v>50</v>
      </c>
      <c r="L1" s="17" t="s">
        <v>49</v>
      </c>
      <c r="M1" s="17" t="s">
        <v>132</v>
      </c>
      <c r="N1" s="17" t="s">
        <v>131</v>
      </c>
      <c r="O1" s="17" t="s">
        <v>62</v>
      </c>
      <c r="P1" s="17" t="s">
        <v>133</v>
      </c>
      <c r="Q1" s="17" t="s">
        <v>137</v>
      </c>
      <c r="R1" s="17"/>
      <c r="S1" s="17"/>
      <c r="U1" s="17"/>
      <c r="Y1" s="17"/>
      <c r="Z1" s="17"/>
    </row>
    <row r="2" spans="1:31" ht="15.75" thickBot="1" x14ac:dyDescent="0.3">
      <c r="A2" s="1" t="s">
        <v>0</v>
      </c>
      <c r="B2" s="36" t="s">
        <v>106</v>
      </c>
      <c r="C2" s="18">
        <v>0</v>
      </c>
      <c r="D2" s="18">
        <v>0</v>
      </c>
      <c r="E2" s="43">
        <v>0</v>
      </c>
      <c r="F2" s="43">
        <v>0</v>
      </c>
      <c r="G2" s="18">
        <v>0.2</v>
      </c>
      <c r="H2" s="43">
        <v>0</v>
      </c>
      <c r="I2" s="18">
        <v>5.08</v>
      </c>
      <c r="J2" s="18">
        <v>0</v>
      </c>
      <c r="K2" s="51">
        <v>81.599999999999994</v>
      </c>
      <c r="L2" s="18">
        <v>74.599999999999994</v>
      </c>
      <c r="M2" s="19">
        <v>2.2599999999999998</v>
      </c>
      <c r="N2" s="18">
        <v>6.13</v>
      </c>
      <c r="O2" s="18">
        <v>3</v>
      </c>
      <c r="P2" s="18">
        <v>5.23</v>
      </c>
      <c r="Q2" s="18">
        <v>4.7300000000000004</v>
      </c>
      <c r="R2" s="19"/>
      <c r="S2" s="18"/>
      <c r="T2" s="18"/>
      <c r="U2" s="18"/>
      <c r="V2" s="18"/>
      <c r="W2" s="18"/>
      <c r="X2" s="18"/>
      <c r="Y2" s="18"/>
      <c r="Z2" s="18"/>
    </row>
    <row r="3" spans="1:31" ht="15.75" thickBot="1" x14ac:dyDescent="0.3">
      <c r="A3" s="2" t="s">
        <v>2</v>
      </c>
      <c r="B3" s="37"/>
      <c r="C3" s="17">
        <v>0</v>
      </c>
      <c r="D3" s="18">
        <v>0</v>
      </c>
      <c r="E3" s="44">
        <v>0</v>
      </c>
      <c r="F3" s="43">
        <v>0</v>
      </c>
      <c r="G3" s="18">
        <v>0</v>
      </c>
      <c r="H3" s="43">
        <v>0</v>
      </c>
      <c r="I3" s="19">
        <v>325</v>
      </c>
      <c r="J3" s="18">
        <v>328.69379014989295</v>
      </c>
      <c r="K3" s="52">
        <v>43</v>
      </c>
      <c r="L3" s="19">
        <v>155</v>
      </c>
      <c r="M3" s="19">
        <v>621</v>
      </c>
      <c r="N3" s="19">
        <v>316</v>
      </c>
      <c r="O3" s="19">
        <v>50</v>
      </c>
      <c r="P3" s="19">
        <v>559</v>
      </c>
      <c r="Q3" s="19">
        <v>584</v>
      </c>
      <c r="R3" s="19"/>
      <c r="S3" s="19"/>
      <c r="T3" s="19"/>
      <c r="U3" s="19"/>
      <c r="V3" s="19"/>
      <c r="W3" s="19"/>
      <c r="X3" s="19"/>
      <c r="Y3" s="19"/>
      <c r="Z3" s="19"/>
    </row>
    <row r="4" spans="1:31" ht="15.75" thickBot="1" x14ac:dyDescent="0.3">
      <c r="A4" s="2" t="s">
        <v>4</v>
      </c>
      <c r="B4" s="37"/>
      <c r="C4" s="17">
        <v>0</v>
      </c>
      <c r="D4" s="46">
        <v>3.9317953861584751</v>
      </c>
      <c r="E4" s="44">
        <v>0</v>
      </c>
      <c r="F4" s="43">
        <v>0</v>
      </c>
      <c r="G4" s="46">
        <v>0</v>
      </c>
      <c r="H4" s="43">
        <v>0</v>
      </c>
      <c r="I4" s="19">
        <v>40.4</v>
      </c>
      <c r="J4" s="46">
        <v>93.897216274089928</v>
      </c>
      <c r="K4" s="52">
        <v>1.68</v>
      </c>
      <c r="L4" s="19">
        <v>12.6</v>
      </c>
      <c r="M4" s="19">
        <v>15</v>
      </c>
      <c r="N4" s="19">
        <v>13.4</v>
      </c>
      <c r="O4" s="19">
        <v>2</v>
      </c>
      <c r="P4" s="19">
        <v>30.2</v>
      </c>
      <c r="Q4" s="19">
        <v>20.8</v>
      </c>
      <c r="R4" s="19"/>
      <c r="S4" s="19"/>
      <c r="T4" s="19"/>
      <c r="U4" s="19"/>
      <c r="V4" s="19"/>
      <c r="W4" s="19"/>
      <c r="X4" s="19"/>
      <c r="Y4" s="19"/>
      <c r="Z4" s="19"/>
    </row>
    <row r="5" spans="1:31" ht="15.75" thickBot="1" x14ac:dyDescent="0.3">
      <c r="A5" s="2" t="s">
        <v>5</v>
      </c>
      <c r="B5" s="37"/>
      <c r="C5" s="17">
        <v>0</v>
      </c>
      <c r="D5" s="46">
        <v>0.35105315947843529</v>
      </c>
      <c r="E5" s="44">
        <v>0</v>
      </c>
      <c r="F5" s="43">
        <v>0</v>
      </c>
      <c r="G5" s="46">
        <v>0</v>
      </c>
      <c r="H5" s="43">
        <v>0</v>
      </c>
      <c r="I5" s="19">
        <v>7.61</v>
      </c>
      <c r="J5" s="46">
        <v>2.0342612419700212</v>
      </c>
      <c r="K5" s="52">
        <v>0.56000000000000005</v>
      </c>
      <c r="L5" s="19">
        <v>10.6</v>
      </c>
      <c r="M5" s="19">
        <v>57.4</v>
      </c>
      <c r="N5" s="19">
        <v>20.8</v>
      </c>
      <c r="O5" s="19">
        <v>1</v>
      </c>
      <c r="P5" s="19">
        <v>49</v>
      </c>
      <c r="Q5" s="19">
        <v>51.5</v>
      </c>
      <c r="R5" s="19"/>
      <c r="S5" s="19"/>
      <c r="T5" s="19"/>
      <c r="U5" s="19"/>
      <c r="V5" s="19"/>
      <c r="W5" s="19"/>
      <c r="X5" s="19"/>
      <c r="Y5" s="19"/>
      <c r="Z5" s="19"/>
    </row>
    <row r="6" spans="1:31" ht="15.75" thickBot="1" x14ac:dyDescent="0.3">
      <c r="A6" s="2" t="s">
        <v>6</v>
      </c>
      <c r="B6" s="37"/>
      <c r="C6" s="17">
        <v>100</v>
      </c>
      <c r="D6" s="46">
        <v>94.894684052156464</v>
      </c>
      <c r="E6" s="44">
        <v>100</v>
      </c>
      <c r="F6" s="19">
        <v>100</v>
      </c>
      <c r="G6" s="46">
        <v>99.8</v>
      </c>
      <c r="H6" s="19">
        <v>100</v>
      </c>
      <c r="I6" s="19">
        <v>5.65</v>
      </c>
      <c r="J6" s="46">
        <v>3.3190578158458246</v>
      </c>
      <c r="K6" s="52">
        <v>6.61</v>
      </c>
      <c r="L6" s="19">
        <v>1.08</v>
      </c>
      <c r="M6" s="19">
        <v>3.63</v>
      </c>
      <c r="N6" s="19">
        <v>9.98</v>
      </c>
      <c r="O6" s="19">
        <v>2</v>
      </c>
      <c r="P6" s="19">
        <v>4.78</v>
      </c>
      <c r="Q6" s="19">
        <v>3.02</v>
      </c>
      <c r="R6" s="19"/>
      <c r="S6" s="19"/>
      <c r="T6" s="19"/>
      <c r="U6" s="19"/>
      <c r="V6" s="19"/>
      <c r="W6" s="19"/>
      <c r="X6" s="19"/>
      <c r="Y6" s="19"/>
      <c r="Z6" s="19"/>
    </row>
    <row r="7" spans="1:31" ht="15.75" thickBot="1" x14ac:dyDescent="0.3">
      <c r="A7" s="2" t="s">
        <v>7</v>
      </c>
      <c r="B7" s="37"/>
      <c r="C7" s="17">
        <v>0</v>
      </c>
      <c r="D7" s="46">
        <v>0</v>
      </c>
      <c r="E7" s="44">
        <v>0</v>
      </c>
      <c r="F7" s="43">
        <v>0</v>
      </c>
      <c r="G7" s="46">
        <v>0</v>
      </c>
      <c r="H7" s="43">
        <v>0</v>
      </c>
      <c r="I7" s="19">
        <v>41.2</v>
      </c>
      <c r="J7" s="46">
        <v>0</v>
      </c>
      <c r="K7" s="52">
        <v>9.57</v>
      </c>
      <c r="L7" s="19">
        <v>1.1200000000000001</v>
      </c>
      <c r="M7" s="19">
        <v>21.6</v>
      </c>
      <c r="N7" s="19">
        <v>49.7</v>
      </c>
      <c r="O7" s="19">
        <v>88</v>
      </c>
      <c r="P7" s="19">
        <v>10.7</v>
      </c>
      <c r="Q7" s="19">
        <v>20</v>
      </c>
      <c r="R7" s="19"/>
      <c r="S7" s="19"/>
      <c r="T7" s="19"/>
      <c r="U7" s="19"/>
      <c r="V7" s="19"/>
      <c r="W7" s="19"/>
      <c r="X7" s="19"/>
      <c r="Y7" s="19"/>
      <c r="Z7" s="19"/>
    </row>
    <row r="8" spans="1:31" ht="15.75" thickBot="1" x14ac:dyDescent="0.3">
      <c r="A8" s="2" t="s">
        <v>8</v>
      </c>
      <c r="B8" s="37"/>
      <c r="C8" s="17">
        <v>0</v>
      </c>
      <c r="D8" s="46">
        <v>0</v>
      </c>
      <c r="E8" s="44">
        <v>0</v>
      </c>
      <c r="F8" s="43">
        <v>0</v>
      </c>
      <c r="G8" s="46">
        <v>0</v>
      </c>
      <c r="H8" s="43">
        <v>0</v>
      </c>
      <c r="I8" s="19">
        <v>26.9</v>
      </c>
      <c r="J8" s="46">
        <v>0</v>
      </c>
      <c r="K8" s="52">
        <v>1.3</v>
      </c>
      <c r="L8" s="19">
        <v>0</v>
      </c>
      <c r="M8" s="19">
        <v>6</v>
      </c>
      <c r="N8" s="19">
        <v>21</v>
      </c>
      <c r="O8" s="19">
        <v>78</v>
      </c>
      <c r="P8" s="19">
        <v>6</v>
      </c>
      <c r="Q8" s="19">
        <v>8.6</v>
      </c>
      <c r="R8" s="19"/>
      <c r="S8" s="19"/>
      <c r="T8" s="19"/>
      <c r="U8" s="19"/>
      <c r="V8" s="19"/>
      <c r="W8" s="19"/>
      <c r="X8" s="19"/>
      <c r="Y8" s="19"/>
      <c r="Z8" s="19"/>
      <c r="AA8" s="3"/>
      <c r="AB8" s="3"/>
      <c r="AC8" s="3"/>
      <c r="AD8" s="3"/>
      <c r="AE8" s="3"/>
    </row>
    <row r="9" spans="1:31" s="11" customFormat="1" ht="15.75" thickBot="1" x14ac:dyDescent="0.3">
      <c r="A9" s="9" t="s">
        <v>68</v>
      </c>
      <c r="B9" s="38"/>
      <c r="C9" s="20">
        <f>C7-C8</f>
        <v>0</v>
      </c>
      <c r="D9" s="20">
        <f t="shared" ref="D9:Z9" si="0">D7-D8</f>
        <v>0</v>
      </c>
      <c r="E9" s="20">
        <f t="shared" si="0"/>
        <v>0</v>
      </c>
      <c r="F9" s="20">
        <f t="shared" si="0"/>
        <v>0</v>
      </c>
      <c r="G9" s="20">
        <f t="shared" si="0"/>
        <v>0</v>
      </c>
      <c r="H9" s="20">
        <f t="shared" si="0"/>
        <v>0</v>
      </c>
      <c r="I9" s="20">
        <f t="shared" si="0"/>
        <v>14.300000000000004</v>
      </c>
      <c r="J9" s="20">
        <f t="shared" si="0"/>
        <v>0</v>
      </c>
      <c r="K9" s="53">
        <f t="shared" si="0"/>
        <v>8.27</v>
      </c>
      <c r="L9" s="20">
        <f t="shared" si="0"/>
        <v>1.1200000000000001</v>
      </c>
      <c r="M9" s="27">
        <f t="shared" si="0"/>
        <v>15.600000000000001</v>
      </c>
      <c r="N9" s="20">
        <f t="shared" si="0"/>
        <v>28.700000000000003</v>
      </c>
      <c r="O9" s="20">
        <f t="shared" si="0"/>
        <v>10</v>
      </c>
      <c r="P9" s="20">
        <f t="shared" si="0"/>
        <v>4.6999999999999993</v>
      </c>
      <c r="Q9" s="20">
        <f t="shared" si="0"/>
        <v>11.4</v>
      </c>
      <c r="R9" s="20">
        <f t="shared" si="0"/>
        <v>0</v>
      </c>
      <c r="S9" s="20">
        <f t="shared" si="0"/>
        <v>0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0">
        <f t="shared" si="0"/>
        <v>0</v>
      </c>
      <c r="Y9" s="20">
        <f t="shared" si="0"/>
        <v>0</v>
      </c>
      <c r="Z9" s="20">
        <f t="shared" si="0"/>
        <v>0</v>
      </c>
      <c r="AA9" s="26"/>
      <c r="AB9" s="26"/>
      <c r="AC9" s="26"/>
      <c r="AD9" s="26"/>
      <c r="AE9" s="26"/>
    </row>
    <row r="10" spans="1:31" ht="15.75" thickBot="1" x14ac:dyDescent="0.3">
      <c r="A10" s="2" t="s">
        <v>9</v>
      </c>
      <c r="B10" s="37"/>
      <c r="C10" s="17">
        <v>30000</v>
      </c>
      <c r="D10" s="46">
        <v>34222.668004012034</v>
      </c>
      <c r="E10" s="44">
        <v>40000</v>
      </c>
      <c r="F10" s="19">
        <v>23000</v>
      </c>
      <c r="G10" s="46">
        <v>24</v>
      </c>
      <c r="H10" s="46">
        <v>29630</v>
      </c>
      <c r="I10" s="19">
        <v>30</v>
      </c>
      <c r="J10" s="46">
        <v>331.90578158458243</v>
      </c>
      <c r="K10" s="52">
        <v>168</v>
      </c>
      <c r="L10" s="19">
        <v>50</v>
      </c>
      <c r="M10" s="19">
        <v>168</v>
      </c>
      <c r="N10" s="19">
        <v>57</v>
      </c>
      <c r="O10" s="19">
        <v>184</v>
      </c>
      <c r="P10" s="19">
        <v>46</v>
      </c>
      <c r="Q10" s="19">
        <v>78</v>
      </c>
      <c r="R10" s="19"/>
      <c r="S10" s="19"/>
      <c r="T10" s="19"/>
      <c r="U10" s="19"/>
      <c r="V10" s="19"/>
      <c r="W10" s="19"/>
      <c r="X10" s="19"/>
      <c r="Y10" s="19"/>
      <c r="Z10" s="19"/>
    </row>
    <row r="11" spans="1:31" ht="15.75" thickBot="1" x14ac:dyDescent="0.3">
      <c r="A11" s="2" t="s">
        <v>11</v>
      </c>
      <c r="B11" s="37"/>
      <c r="C11" s="17">
        <v>0</v>
      </c>
      <c r="D11" s="46">
        <v>22.066198595787363</v>
      </c>
      <c r="E11" s="44">
        <v>0</v>
      </c>
      <c r="F11" s="43">
        <v>0</v>
      </c>
      <c r="G11" s="46">
        <v>0</v>
      </c>
      <c r="H11" s="43">
        <v>0</v>
      </c>
      <c r="I11" s="19">
        <v>2.17</v>
      </c>
      <c r="J11" s="46">
        <v>220.55674518201283</v>
      </c>
      <c r="K11" s="52">
        <v>2.85</v>
      </c>
      <c r="L11" s="19">
        <v>1.19</v>
      </c>
      <c r="M11" s="19">
        <v>2.4700000000000002</v>
      </c>
      <c r="N11" s="19">
        <v>18.5</v>
      </c>
      <c r="O11" s="19">
        <v>8.6</v>
      </c>
      <c r="P11" s="19">
        <v>8.82</v>
      </c>
      <c r="Q11" s="19">
        <v>5.25</v>
      </c>
      <c r="R11" s="19"/>
      <c r="S11" s="19"/>
      <c r="T11" s="19"/>
      <c r="U11" s="19"/>
      <c r="V11" s="19"/>
      <c r="W11" s="19"/>
      <c r="X11" s="19"/>
      <c r="Y11" s="19"/>
      <c r="Z11" s="19"/>
    </row>
    <row r="12" spans="1:31" ht="15.75" thickBot="1" x14ac:dyDescent="0.3">
      <c r="A12" s="2" t="s">
        <v>12</v>
      </c>
      <c r="B12" s="37"/>
      <c r="C12" s="17">
        <v>286</v>
      </c>
      <c r="D12" s="46">
        <v>290.87261785356071</v>
      </c>
      <c r="E12" s="44">
        <v>0</v>
      </c>
      <c r="F12" s="43">
        <v>0</v>
      </c>
      <c r="G12" s="46">
        <v>1</v>
      </c>
      <c r="H12" s="43">
        <v>0</v>
      </c>
      <c r="I12" s="19">
        <v>54</v>
      </c>
      <c r="J12" s="46">
        <v>214.13276231263382</v>
      </c>
      <c r="K12" s="52">
        <v>121</v>
      </c>
      <c r="L12" s="19">
        <v>10</v>
      </c>
      <c r="M12" s="19">
        <v>351</v>
      </c>
      <c r="N12" s="19">
        <v>781</v>
      </c>
      <c r="O12" s="17">
        <v>23.9</v>
      </c>
      <c r="P12" s="19">
        <v>592</v>
      </c>
      <c r="Q12" s="19">
        <v>325</v>
      </c>
      <c r="R12" s="19"/>
      <c r="S12" s="19"/>
      <c r="T12" s="19"/>
      <c r="U12" s="19"/>
      <c r="V12" s="19"/>
      <c r="W12" s="19"/>
      <c r="X12" s="19"/>
      <c r="Y12" s="19"/>
      <c r="Z12" s="19"/>
    </row>
    <row r="13" spans="1:31" ht="15.75" thickBot="1" x14ac:dyDescent="0.3">
      <c r="A13" s="2" t="s">
        <v>13</v>
      </c>
      <c r="B13" s="37"/>
      <c r="C13" s="17">
        <v>12000</v>
      </c>
      <c r="D13" s="46">
        <v>401.20361083249747</v>
      </c>
      <c r="E13" s="44">
        <v>0</v>
      </c>
      <c r="F13" s="19">
        <v>18000</v>
      </c>
      <c r="G13" s="46">
        <v>0</v>
      </c>
      <c r="H13" s="43">
        <v>0</v>
      </c>
      <c r="I13" s="19">
        <v>637</v>
      </c>
      <c r="J13" s="46">
        <v>224.83940042826549</v>
      </c>
      <c r="K13" s="52">
        <v>42</v>
      </c>
      <c r="L13" s="19">
        <v>172</v>
      </c>
      <c r="M13" s="19">
        <v>707</v>
      </c>
      <c r="N13" s="19">
        <v>1680</v>
      </c>
      <c r="O13" s="19">
        <v>111.00000000000001</v>
      </c>
      <c r="P13" s="19">
        <v>1230</v>
      </c>
      <c r="Q13" s="19">
        <v>660</v>
      </c>
      <c r="R13" s="19"/>
      <c r="S13" s="19"/>
      <c r="T13" s="19"/>
      <c r="U13" s="19"/>
      <c r="V13" s="19"/>
      <c r="W13" s="19"/>
      <c r="X13" s="19"/>
      <c r="Y13" s="19"/>
      <c r="Z13" s="19"/>
    </row>
    <row r="14" spans="1:31" ht="15.75" thickBot="1" x14ac:dyDescent="0.3">
      <c r="A14" s="2" t="s">
        <v>14</v>
      </c>
      <c r="B14" s="37"/>
      <c r="C14" s="17">
        <v>0</v>
      </c>
      <c r="D14" s="46">
        <v>300.90270812437308</v>
      </c>
      <c r="E14" s="44">
        <v>0</v>
      </c>
      <c r="F14" s="43">
        <v>0</v>
      </c>
      <c r="G14" s="46">
        <v>8</v>
      </c>
      <c r="H14" s="43">
        <v>0</v>
      </c>
      <c r="I14" s="19">
        <v>955</v>
      </c>
      <c r="J14" s="46">
        <v>385.43897216274087</v>
      </c>
      <c r="K14" s="52">
        <v>89</v>
      </c>
      <c r="L14" s="19">
        <v>126</v>
      </c>
      <c r="M14" s="19">
        <v>592</v>
      </c>
      <c r="N14" s="19">
        <v>1480</v>
      </c>
      <c r="O14" s="19">
        <v>967</v>
      </c>
      <c r="P14" s="19">
        <v>809</v>
      </c>
      <c r="Q14" s="19">
        <v>645</v>
      </c>
      <c r="R14" s="19"/>
      <c r="S14" s="19"/>
      <c r="T14" s="19"/>
      <c r="U14" s="19"/>
      <c r="V14" s="19"/>
      <c r="W14" s="19"/>
      <c r="X14" s="19"/>
      <c r="Y14" s="19"/>
      <c r="Z14" s="19"/>
    </row>
    <row r="15" spans="1:31" ht="15.75" thickBot="1" x14ac:dyDescent="0.3">
      <c r="A15" s="2" t="s">
        <v>15</v>
      </c>
      <c r="B15" s="37"/>
      <c r="C15" s="17">
        <v>0</v>
      </c>
      <c r="D15" s="46">
        <v>501.50451354062182</v>
      </c>
      <c r="E15" s="44">
        <v>0</v>
      </c>
      <c r="F15" s="43">
        <v>0</v>
      </c>
      <c r="G15" s="46">
        <v>38800</v>
      </c>
      <c r="H15" s="19">
        <v>16720</v>
      </c>
      <c r="I15" s="19">
        <v>51</v>
      </c>
      <c r="J15" s="46">
        <v>386.50963597430405</v>
      </c>
      <c r="K15" s="52">
        <v>233</v>
      </c>
      <c r="L15" s="19">
        <v>124</v>
      </c>
      <c r="M15" s="19">
        <v>2.5</v>
      </c>
      <c r="N15" s="19">
        <v>5</v>
      </c>
      <c r="O15" s="19">
        <v>74</v>
      </c>
      <c r="P15" s="19">
        <v>7</v>
      </c>
      <c r="Q15" s="19">
        <v>9</v>
      </c>
      <c r="R15" s="19"/>
      <c r="S15" s="19"/>
      <c r="T15" s="19"/>
      <c r="U15" s="19"/>
      <c r="V15" s="19"/>
      <c r="W15" s="19"/>
      <c r="X15" s="19"/>
      <c r="Y15" s="19"/>
      <c r="Z15" s="19"/>
    </row>
    <row r="16" spans="1:31" ht="15.75" thickBot="1" x14ac:dyDescent="0.3">
      <c r="A16" s="2" t="s">
        <v>16</v>
      </c>
      <c r="B16" s="37"/>
      <c r="C16" s="17">
        <v>0</v>
      </c>
      <c r="D16" s="46">
        <v>1.0030090270812437</v>
      </c>
      <c r="E16" s="44">
        <v>0</v>
      </c>
      <c r="F16" s="43">
        <v>0</v>
      </c>
      <c r="G16" s="46">
        <v>0.1</v>
      </c>
      <c r="H16" s="43">
        <v>0</v>
      </c>
      <c r="I16" s="19">
        <v>7.94</v>
      </c>
      <c r="J16" s="46">
        <v>2.4625267665952886</v>
      </c>
      <c r="K16" s="52">
        <v>1.23</v>
      </c>
      <c r="L16" s="19">
        <v>1.05</v>
      </c>
      <c r="M16" s="19">
        <v>3.82</v>
      </c>
      <c r="N16" s="19">
        <v>6.04</v>
      </c>
      <c r="O16" s="19">
        <v>0.28999999999999998</v>
      </c>
      <c r="P16" s="19">
        <v>7.81</v>
      </c>
      <c r="Q16" s="19">
        <v>5</v>
      </c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5.75" thickBot="1" x14ac:dyDescent="0.3">
      <c r="A17" s="2" t="s">
        <v>17</v>
      </c>
      <c r="B17" s="37"/>
      <c r="C17" s="17">
        <v>0</v>
      </c>
      <c r="D17" s="46">
        <v>1.0029999999999999</v>
      </c>
      <c r="E17" s="44">
        <v>0</v>
      </c>
      <c r="F17" s="43">
        <v>0</v>
      </c>
      <c r="G17" s="46">
        <v>0.03</v>
      </c>
      <c r="H17" s="43">
        <v>0</v>
      </c>
      <c r="I17" s="19">
        <v>0.436</v>
      </c>
      <c r="J17" s="46">
        <v>1.1779999999999999</v>
      </c>
      <c r="K17" s="52">
        <v>0.13</v>
      </c>
      <c r="L17" s="19">
        <v>1.2999999999999999E-2</v>
      </c>
      <c r="M17" s="19">
        <v>1.74</v>
      </c>
      <c r="N17" s="19">
        <v>0.72799999999999998</v>
      </c>
      <c r="O17" s="19">
        <v>0</v>
      </c>
      <c r="P17" s="19">
        <v>1.34</v>
      </c>
      <c r="Q17" s="19">
        <v>1.8</v>
      </c>
      <c r="R17" s="19"/>
      <c r="S17" s="19"/>
      <c r="T17" s="19"/>
      <c r="U17" s="19"/>
      <c r="V17" s="19"/>
      <c r="W17" s="19"/>
      <c r="X17" s="19"/>
      <c r="Y17" s="19"/>
      <c r="Z17" s="19"/>
    </row>
    <row r="18" spans="1:26" s="16" customFormat="1" ht="15.75" thickBot="1" x14ac:dyDescent="0.3">
      <c r="A18" s="12" t="s">
        <v>70</v>
      </c>
      <c r="B18" s="39"/>
      <c r="C18" s="33">
        <v>0</v>
      </c>
      <c r="D18" s="49">
        <v>0</v>
      </c>
      <c r="E18" s="44">
        <v>0</v>
      </c>
      <c r="F18" s="43">
        <v>0</v>
      </c>
      <c r="G18" s="49">
        <v>0</v>
      </c>
      <c r="H18" s="43">
        <v>0</v>
      </c>
      <c r="I18" s="21">
        <v>0</v>
      </c>
      <c r="J18" s="49">
        <v>0</v>
      </c>
      <c r="K18" s="54">
        <v>19</v>
      </c>
      <c r="L18" s="21">
        <v>0</v>
      </c>
      <c r="M18" s="19">
        <v>0</v>
      </c>
      <c r="N18" s="19">
        <v>0</v>
      </c>
      <c r="O18" s="21">
        <v>0</v>
      </c>
      <c r="P18" s="19">
        <v>0</v>
      </c>
      <c r="Q18" s="19">
        <v>0</v>
      </c>
      <c r="R18" s="21"/>
      <c r="S18" s="21"/>
      <c r="T18" s="21"/>
      <c r="U18" s="21"/>
      <c r="V18" s="21"/>
      <c r="W18" s="21"/>
      <c r="X18" s="21"/>
      <c r="Y18" s="21"/>
      <c r="Z18" s="21"/>
    </row>
    <row r="19" spans="1:26" s="11" customFormat="1" ht="15.75" thickBot="1" x14ac:dyDescent="0.3">
      <c r="A19" s="9" t="s">
        <v>19</v>
      </c>
      <c r="B19" s="38"/>
      <c r="C19" s="17">
        <v>0</v>
      </c>
      <c r="D19" s="46">
        <v>0</v>
      </c>
      <c r="E19" s="44">
        <v>0</v>
      </c>
      <c r="F19" s="43">
        <v>0</v>
      </c>
      <c r="G19" s="46">
        <v>0.1</v>
      </c>
      <c r="H19" s="43">
        <v>0</v>
      </c>
      <c r="I19" s="19">
        <v>7.9</v>
      </c>
      <c r="J19" s="46">
        <v>6.4000000000000001E-2</v>
      </c>
      <c r="K19" s="52">
        <v>0.7</v>
      </c>
      <c r="L19" s="19">
        <v>30.8</v>
      </c>
      <c r="M19" s="19">
        <v>280</v>
      </c>
      <c r="N19" s="19">
        <v>15.6</v>
      </c>
      <c r="O19" s="19">
        <v>0</v>
      </c>
      <c r="P19" s="19">
        <v>9.4</v>
      </c>
      <c r="Q19" s="19">
        <v>53</v>
      </c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5.75" thickBot="1" x14ac:dyDescent="0.3">
      <c r="A20" s="2" t="s">
        <v>20</v>
      </c>
      <c r="B20" s="37"/>
      <c r="C20" s="17">
        <v>0</v>
      </c>
      <c r="D20" s="46">
        <v>0</v>
      </c>
      <c r="E20" s="44">
        <v>0</v>
      </c>
      <c r="F20" s="43">
        <v>0</v>
      </c>
      <c r="G20" s="46">
        <v>0</v>
      </c>
      <c r="H20" s="43">
        <v>0</v>
      </c>
      <c r="I20" s="19">
        <v>11</v>
      </c>
      <c r="J20" s="43">
        <v>0</v>
      </c>
      <c r="K20" s="52">
        <v>0.05</v>
      </c>
      <c r="L20" s="19">
        <v>6.6000000000000003E-2</v>
      </c>
      <c r="M20" s="19">
        <v>0</v>
      </c>
      <c r="N20" s="19">
        <v>2.75</v>
      </c>
      <c r="O20" s="19">
        <v>0</v>
      </c>
      <c r="P20" s="19">
        <v>0.27300000000000002</v>
      </c>
      <c r="Q20" s="19">
        <v>1.48</v>
      </c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5.75" thickBot="1" x14ac:dyDescent="0.3">
      <c r="A21" s="2" t="s">
        <v>21</v>
      </c>
      <c r="B21" s="37"/>
      <c r="C21" s="17">
        <v>0</v>
      </c>
      <c r="D21" s="46">
        <v>0</v>
      </c>
      <c r="E21" s="44">
        <v>0</v>
      </c>
      <c r="F21" s="43">
        <v>0</v>
      </c>
      <c r="G21" s="46">
        <v>0</v>
      </c>
      <c r="H21" s="43">
        <v>0</v>
      </c>
      <c r="I21" s="19">
        <v>4</v>
      </c>
      <c r="J21" s="43">
        <v>0</v>
      </c>
      <c r="K21" s="52">
        <v>0.15</v>
      </c>
      <c r="L21" s="19">
        <v>0.51300000000000001</v>
      </c>
      <c r="M21" s="19">
        <v>0</v>
      </c>
      <c r="N21" s="19">
        <v>0.28399999999999997</v>
      </c>
      <c r="O21" s="19">
        <v>0</v>
      </c>
      <c r="P21" s="19">
        <v>0.153</v>
      </c>
      <c r="Q21" s="19">
        <v>0.35499999999999998</v>
      </c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5.75" thickBot="1" x14ac:dyDescent="0.3">
      <c r="A22" s="2" t="s">
        <v>22</v>
      </c>
      <c r="B22" s="37"/>
      <c r="C22" s="17">
        <v>0</v>
      </c>
      <c r="D22" s="46">
        <v>0</v>
      </c>
      <c r="E22" s="44">
        <v>0</v>
      </c>
      <c r="F22" s="43">
        <v>0</v>
      </c>
      <c r="G22" s="46">
        <v>0</v>
      </c>
      <c r="H22" s="43">
        <v>0</v>
      </c>
      <c r="I22" s="19">
        <v>40.200000000000003</v>
      </c>
      <c r="J22" s="43">
        <v>0</v>
      </c>
      <c r="K22" s="52">
        <v>0.47</v>
      </c>
      <c r="L22" s="19">
        <v>6.4000000000000001E-2</v>
      </c>
      <c r="M22" s="19">
        <v>0</v>
      </c>
      <c r="N22" s="19">
        <v>34</v>
      </c>
      <c r="O22" s="19">
        <v>0</v>
      </c>
      <c r="P22" s="19">
        <v>4.99</v>
      </c>
      <c r="Q22" s="19">
        <v>8.34</v>
      </c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.75" thickBot="1" x14ac:dyDescent="0.3">
      <c r="A23" s="2" t="s">
        <v>23</v>
      </c>
      <c r="B23" s="37"/>
      <c r="C23" s="17">
        <v>0</v>
      </c>
      <c r="D23" s="46">
        <v>0</v>
      </c>
      <c r="E23" s="44">
        <v>0</v>
      </c>
      <c r="F23" s="43">
        <v>0</v>
      </c>
      <c r="G23" s="46">
        <v>0</v>
      </c>
      <c r="H23" s="43">
        <v>0</v>
      </c>
      <c r="I23" s="19">
        <v>13.5</v>
      </c>
      <c r="J23" s="43">
        <v>0</v>
      </c>
      <c r="K23" s="52">
        <v>0.64200000000000002</v>
      </c>
      <c r="L23" s="19">
        <v>1.4</v>
      </c>
      <c r="M23" s="19">
        <v>0</v>
      </c>
      <c r="N23" s="19">
        <v>7.39</v>
      </c>
      <c r="O23" s="19">
        <v>0</v>
      </c>
      <c r="P23" s="19">
        <v>0.75</v>
      </c>
      <c r="Q23" s="19">
        <v>1.1299999999999999</v>
      </c>
      <c r="R23" s="19"/>
      <c r="S23" s="19"/>
      <c r="T23" s="19"/>
      <c r="U23" s="19"/>
      <c r="V23" s="19"/>
      <c r="W23" s="19"/>
      <c r="X23" s="19"/>
      <c r="Y23" s="19"/>
      <c r="Z23" s="19"/>
    </row>
    <row r="24" spans="1:26" ht="15.75" thickBot="1" x14ac:dyDescent="0.3">
      <c r="A24" s="2" t="s">
        <v>24</v>
      </c>
      <c r="B24" s="37"/>
      <c r="C24" s="17">
        <v>0</v>
      </c>
      <c r="D24" s="46">
        <v>0</v>
      </c>
      <c r="E24" s="44">
        <v>0</v>
      </c>
      <c r="F24" s="43">
        <v>0</v>
      </c>
      <c r="G24" s="46">
        <v>0</v>
      </c>
      <c r="H24" s="43">
        <v>0</v>
      </c>
      <c r="I24" s="19">
        <v>1.5</v>
      </c>
      <c r="J24" s="43">
        <v>0</v>
      </c>
      <c r="K24" s="52">
        <v>2E-3</v>
      </c>
      <c r="L24" s="19">
        <v>0.121</v>
      </c>
      <c r="M24" s="19">
        <v>0</v>
      </c>
      <c r="N24" s="19">
        <v>4.07</v>
      </c>
      <c r="O24" s="19">
        <v>0</v>
      </c>
      <c r="P24" s="19">
        <v>0.14299999999999999</v>
      </c>
      <c r="Q24" s="19">
        <v>1.34</v>
      </c>
      <c r="R24" s="19"/>
      <c r="S24" s="19"/>
      <c r="T24" s="19"/>
      <c r="U24" s="19"/>
      <c r="V24" s="19"/>
      <c r="W24" s="19"/>
      <c r="X24" s="19"/>
      <c r="Y24" s="19"/>
      <c r="Z24" s="19"/>
    </row>
    <row r="25" spans="1:26" s="11" customFormat="1" ht="15.75" thickBot="1" x14ac:dyDescent="0.3">
      <c r="A25" s="9" t="s">
        <v>25</v>
      </c>
      <c r="B25" s="38"/>
      <c r="C25" s="17">
        <v>0</v>
      </c>
      <c r="D25" s="46">
        <v>0</v>
      </c>
      <c r="E25" s="44">
        <v>0</v>
      </c>
      <c r="F25" s="43">
        <v>0</v>
      </c>
      <c r="G25" s="46">
        <v>0</v>
      </c>
      <c r="H25" s="43">
        <v>0</v>
      </c>
      <c r="I25" s="19">
        <v>2340</v>
      </c>
      <c r="J25" s="43">
        <v>0</v>
      </c>
      <c r="K25" s="52">
        <v>180</v>
      </c>
      <c r="L25" s="19">
        <v>44</v>
      </c>
      <c r="M25" s="19">
        <v>0</v>
      </c>
      <c r="N25" s="19">
        <v>63</v>
      </c>
      <c r="O25" s="19">
        <v>0</v>
      </c>
      <c r="P25" s="19">
        <v>58</v>
      </c>
      <c r="Q25" s="19">
        <v>227</v>
      </c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5.75" thickBot="1" x14ac:dyDescent="0.3">
      <c r="A26" s="2" t="s">
        <v>26</v>
      </c>
      <c r="B26" s="37"/>
      <c r="C26" s="17">
        <v>0</v>
      </c>
      <c r="D26" s="17">
        <v>0</v>
      </c>
      <c r="E26" s="44">
        <v>0</v>
      </c>
      <c r="F26" s="43">
        <v>0</v>
      </c>
      <c r="G26" s="46">
        <v>0</v>
      </c>
      <c r="H26" s="43">
        <v>0</v>
      </c>
      <c r="I26" s="19">
        <v>32</v>
      </c>
      <c r="J26" s="43">
        <v>0</v>
      </c>
      <c r="K26" s="52">
        <v>12.8</v>
      </c>
      <c r="L26" s="19">
        <v>294</v>
      </c>
      <c r="M26" s="19">
        <v>0</v>
      </c>
      <c r="N26" s="19">
        <v>32.200000000000003</v>
      </c>
      <c r="O26" s="19">
        <v>0</v>
      </c>
      <c r="P26" s="19">
        <v>63</v>
      </c>
      <c r="Q26" s="19">
        <v>55.1</v>
      </c>
      <c r="R26" s="19"/>
      <c r="S26" s="19"/>
      <c r="T26" s="19"/>
      <c r="U26" s="19"/>
      <c r="V26" s="19"/>
      <c r="W26" s="19"/>
      <c r="X26" s="19"/>
      <c r="Y26" s="19"/>
      <c r="Z26" s="19"/>
    </row>
    <row r="27" spans="1:26" s="11" customFormat="1" ht="15.75" thickBot="1" x14ac:dyDescent="0.3">
      <c r="A27" s="9" t="s">
        <v>27</v>
      </c>
      <c r="B27" s="38"/>
      <c r="C27" s="17">
        <v>0</v>
      </c>
      <c r="D27" s="17">
        <v>0</v>
      </c>
      <c r="E27" s="44">
        <v>0</v>
      </c>
      <c r="F27" s="43">
        <v>0</v>
      </c>
      <c r="G27" s="46">
        <v>0</v>
      </c>
      <c r="H27" s="43">
        <v>0</v>
      </c>
      <c r="I27" s="19">
        <v>7.0000000000000007E-2</v>
      </c>
      <c r="J27" s="43">
        <v>0</v>
      </c>
      <c r="K27" s="52">
        <v>0</v>
      </c>
      <c r="L27" s="19">
        <v>1.1100000000000001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5.75" thickBot="1" x14ac:dyDescent="0.3">
      <c r="A28" s="2" t="s">
        <v>28</v>
      </c>
      <c r="B28" s="37"/>
      <c r="C28" s="17">
        <v>0</v>
      </c>
      <c r="D28" s="17">
        <v>0</v>
      </c>
      <c r="E28" s="44">
        <v>0</v>
      </c>
      <c r="F28" s="43">
        <v>0</v>
      </c>
      <c r="G28" s="46">
        <v>0</v>
      </c>
      <c r="H28" s="43">
        <v>0</v>
      </c>
      <c r="I28" s="19">
        <v>0</v>
      </c>
      <c r="J28" s="43">
        <v>0</v>
      </c>
      <c r="K28" s="52">
        <v>116</v>
      </c>
      <c r="L28" s="19">
        <v>520</v>
      </c>
      <c r="M28" s="19">
        <v>0</v>
      </c>
      <c r="N28" s="19">
        <v>0</v>
      </c>
      <c r="O28" s="19">
        <v>0</v>
      </c>
      <c r="P28" s="19">
        <v>16</v>
      </c>
      <c r="Q28" s="19">
        <v>50</v>
      </c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thickBot="1" x14ac:dyDescent="0.3">
      <c r="A29" s="2" t="s">
        <v>30</v>
      </c>
      <c r="B29" s="37"/>
      <c r="C29" s="17">
        <v>0</v>
      </c>
      <c r="D29" s="17">
        <v>0</v>
      </c>
      <c r="E29" s="44">
        <v>0</v>
      </c>
      <c r="F29" s="43">
        <v>0</v>
      </c>
      <c r="G29" s="46">
        <v>0</v>
      </c>
      <c r="H29" s="43">
        <v>0</v>
      </c>
      <c r="I29" s="19">
        <v>0</v>
      </c>
      <c r="J29" s="43">
        <v>0</v>
      </c>
      <c r="K29" s="52">
        <v>0.87</v>
      </c>
      <c r="L29" s="19">
        <v>1.03</v>
      </c>
      <c r="M29" s="46">
        <v>5.65</v>
      </c>
      <c r="N29" s="19">
        <v>4.92</v>
      </c>
      <c r="O29" s="19">
        <v>0</v>
      </c>
      <c r="P29" s="19">
        <v>2.1800000000000002</v>
      </c>
      <c r="Q29" s="19">
        <v>35.200000000000003</v>
      </c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thickBot="1" x14ac:dyDescent="0.3">
      <c r="A30" s="2" t="s">
        <v>31</v>
      </c>
      <c r="B30" s="37"/>
      <c r="C30" s="17">
        <v>0</v>
      </c>
      <c r="D30" s="17">
        <v>0</v>
      </c>
      <c r="E30" s="44">
        <v>0</v>
      </c>
      <c r="F30" s="43">
        <v>0</v>
      </c>
      <c r="G30" s="46">
        <v>0</v>
      </c>
      <c r="H30" s="43">
        <v>0</v>
      </c>
      <c r="I30" s="19">
        <v>0</v>
      </c>
      <c r="J30" s="43">
        <v>0</v>
      </c>
      <c r="K30" s="52">
        <v>0</v>
      </c>
      <c r="L30" s="19">
        <v>87</v>
      </c>
      <c r="M30" s="46">
        <v>0</v>
      </c>
      <c r="N30" s="19">
        <v>0</v>
      </c>
      <c r="O30" s="19">
        <v>0</v>
      </c>
      <c r="P30" s="19">
        <v>0</v>
      </c>
      <c r="Q30" s="19">
        <v>0</v>
      </c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thickBot="1" x14ac:dyDescent="0.3">
      <c r="A31" s="2" t="s">
        <v>32</v>
      </c>
      <c r="B31" s="37"/>
      <c r="C31" s="17">
        <v>0</v>
      </c>
      <c r="D31" s="17">
        <v>0</v>
      </c>
      <c r="E31" s="44">
        <v>0</v>
      </c>
      <c r="F31" s="43">
        <v>0</v>
      </c>
      <c r="G31" s="46">
        <v>0</v>
      </c>
      <c r="H31" s="43">
        <v>0</v>
      </c>
      <c r="I31" s="19">
        <v>1.7000000000000001E-2</v>
      </c>
      <c r="J31" s="43">
        <v>0</v>
      </c>
      <c r="K31" s="52">
        <v>0.02</v>
      </c>
      <c r="L31" s="19">
        <v>1.19</v>
      </c>
      <c r="M31" s="46">
        <v>24.4</v>
      </c>
      <c r="N31" s="19">
        <v>7.14</v>
      </c>
      <c r="O31" s="19">
        <v>0</v>
      </c>
      <c r="P31" s="19">
        <v>20.7</v>
      </c>
      <c r="Q31" s="19">
        <v>23</v>
      </c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thickBot="1" x14ac:dyDescent="0.3">
      <c r="A32" s="2" t="s">
        <v>33</v>
      </c>
      <c r="B32" s="37"/>
      <c r="C32" s="17">
        <v>0</v>
      </c>
      <c r="D32" s="17">
        <v>0</v>
      </c>
      <c r="E32" s="44">
        <v>0</v>
      </c>
      <c r="F32" s="43">
        <v>0</v>
      </c>
      <c r="G32" s="46">
        <v>0</v>
      </c>
      <c r="H32" s="43">
        <v>0</v>
      </c>
      <c r="I32" s="19">
        <v>0</v>
      </c>
      <c r="J32" s="43">
        <v>0</v>
      </c>
      <c r="K32" s="52">
        <v>4.0000000000000001E-3</v>
      </c>
      <c r="L32" s="19">
        <v>3.5000000000000003E-2</v>
      </c>
      <c r="M32" s="46">
        <v>3.5999999999999997E-2</v>
      </c>
      <c r="N32" s="19">
        <v>0.316</v>
      </c>
      <c r="O32" s="19">
        <v>0</v>
      </c>
      <c r="P32" s="19">
        <v>0.12</v>
      </c>
      <c r="Q32" s="19">
        <v>0.06</v>
      </c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thickBot="1" x14ac:dyDescent="0.3">
      <c r="A33" s="2" t="s">
        <v>34</v>
      </c>
      <c r="B33" s="37"/>
      <c r="C33" s="17">
        <v>0</v>
      </c>
      <c r="D33" s="17">
        <v>0</v>
      </c>
      <c r="E33" s="44">
        <v>0</v>
      </c>
      <c r="F33" s="43">
        <v>0</v>
      </c>
      <c r="G33" s="46">
        <v>0</v>
      </c>
      <c r="H33" s="43">
        <v>0</v>
      </c>
      <c r="I33" s="19">
        <v>0</v>
      </c>
      <c r="J33" s="43">
        <v>0</v>
      </c>
      <c r="K33" s="52">
        <v>4.0000000000000001E-3</v>
      </c>
      <c r="L33" s="19">
        <v>5.0000000000000001E-3</v>
      </c>
      <c r="M33" s="19">
        <v>0</v>
      </c>
      <c r="N33" s="19">
        <v>0</v>
      </c>
      <c r="O33" s="19">
        <v>0</v>
      </c>
      <c r="P33" s="19">
        <v>0</v>
      </c>
      <c r="Q33" s="19">
        <v>1.4E-2</v>
      </c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.75" thickBot="1" x14ac:dyDescent="0.3">
      <c r="A34" s="2" t="s">
        <v>35</v>
      </c>
      <c r="B34" s="37"/>
      <c r="C34" s="17">
        <v>0</v>
      </c>
      <c r="D34" s="17">
        <v>0</v>
      </c>
      <c r="E34" s="44">
        <v>0</v>
      </c>
      <c r="F34" s="43">
        <v>0</v>
      </c>
      <c r="G34" s="46">
        <v>0</v>
      </c>
      <c r="H34" s="43">
        <v>0</v>
      </c>
      <c r="I34" s="19">
        <v>0</v>
      </c>
      <c r="J34" s="43">
        <v>0</v>
      </c>
      <c r="K34" s="52">
        <v>0</v>
      </c>
      <c r="L34" s="19">
        <v>3.7999999999999999E-2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/>
      <c r="S34" s="19"/>
      <c r="T34" s="19"/>
      <c r="U34" s="19"/>
      <c r="V34" s="19"/>
      <c r="W34" s="19"/>
      <c r="X34" s="19"/>
      <c r="Y34" s="19"/>
      <c r="Z34" s="19"/>
    </row>
    <row r="35" spans="1:26" ht="15.75" thickBot="1" x14ac:dyDescent="0.3">
      <c r="A35" s="2" t="s">
        <v>36</v>
      </c>
      <c r="B35" s="37"/>
      <c r="C35" s="17">
        <v>0</v>
      </c>
      <c r="D35" s="17">
        <v>0</v>
      </c>
      <c r="E35" s="44">
        <v>0</v>
      </c>
      <c r="F35" s="43">
        <v>0</v>
      </c>
      <c r="G35" s="46">
        <v>0</v>
      </c>
      <c r="H35" s="43">
        <v>0</v>
      </c>
      <c r="I35" s="19">
        <v>0.54</v>
      </c>
      <c r="J35" s="43">
        <v>0</v>
      </c>
      <c r="K35" s="52">
        <v>4.8000000000000001E-2</v>
      </c>
      <c r="L35" s="19">
        <v>0.153</v>
      </c>
      <c r="M35" s="19">
        <v>0</v>
      </c>
      <c r="N35" s="19">
        <v>0.108</v>
      </c>
      <c r="O35" s="19">
        <v>0</v>
      </c>
      <c r="P35" s="19">
        <v>0.57599999999999996</v>
      </c>
      <c r="Q35" s="19">
        <v>0.34799999999999998</v>
      </c>
      <c r="R35" s="19"/>
      <c r="S35" s="19"/>
      <c r="T35" s="19"/>
      <c r="U35" s="19"/>
      <c r="V35" s="19"/>
      <c r="W35" s="19"/>
      <c r="X35" s="19"/>
      <c r="Y35" s="19"/>
      <c r="Z35" s="19"/>
    </row>
    <row r="36" spans="1:26" ht="15.75" thickBot="1" x14ac:dyDescent="0.3">
      <c r="A36" s="2" t="s">
        <v>37</v>
      </c>
      <c r="B36" s="37"/>
      <c r="C36" s="17">
        <v>0</v>
      </c>
      <c r="D36" s="17">
        <v>0</v>
      </c>
      <c r="E36" s="44">
        <v>0</v>
      </c>
      <c r="F36" s="43">
        <v>0</v>
      </c>
      <c r="G36" s="46">
        <v>0</v>
      </c>
      <c r="H36" s="43">
        <v>0</v>
      </c>
      <c r="I36" s="19">
        <v>1.99</v>
      </c>
      <c r="J36" s="43">
        <v>0</v>
      </c>
      <c r="K36" s="52">
        <v>5.5E-2</v>
      </c>
      <c r="L36" s="19">
        <v>0.60399999999999998</v>
      </c>
      <c r="M36" s="19">
        <v>0</v>
      </c>
      <c r="N36" s="19">
        <v>0.55500000000000005</v>
      </c>
      <c r="O36" s="19">
        <v>0</v>
      </c>
      <c r="P36" s="19">
        <v>0.998</v>
      </c>
      <c r="Q36" s="19">
        <v>0.92800000000000005</v>
      </c>
      <c r="R36" s="19"/>
      <c r="S36" s="19"/>
      <c r="T36" s="19"/>
      <c r="U36" s="19"/>
      <c r="V36" s="19"/>
      <c r="W36" s="19"/>
      <c r="X36" s="19"/>
      <c r="Y36" s="19"/>
      <c r="Z36" s="19"/>
    </row>
    <row r="37" spans="1:26" ht="15.75" thickBot="1" x14ac:dyDescent="0.3">
      <c r="A37" s="2" t="s">
        <v>38</v>
      </c>
      <c r="B37" s="37"/>
      <c r="C37" s="17">
        <v>0</v>
      </c>
      <c r="D37" s="17">
        <v>0</v>
      </c>
      <c r="E37" s="44">
        <v>0</v>
      </c>
      <c r="F37" s="43">
        <v>0</v>
      </c>
      <c r="G37" s="46">
        <v>0</v>
      </c>
      <c r="H37" s="43">
        <v>0</v>
      </c>
      <c r="I37" s="19">
        <v>1.89</v>
      </c>
      <c r="J37" s="43">
        <v>0</v>
      </c>
      <c r="K37" s="52">
        <v>7.5999999999999998E-2</v>
      </c>
      <c r="L37" s="19">
        <v>0.68600000000000005</v>
      </c>
      <c r="M37" s="19">
        <v>0</v>
      </c>
      <c r="N37" s="19">
        <v>0.56799999999999995</v>
      </c>
      <c r="O37" s="19">
        <v>0</v>
      </c>
      <c r="P37" s="19">
        <v>1.28</v>
      </c>
      <c r="Q37" s="19">
        <v>1.1399999999999999</v>
      </c>
      <c r="R37" s="19"/>
      <c r="S37" s="19"/>
      <c r="T37" s="19"/>
      <c r="U37" s="19"/>
      <c r="V37" s="19"/>
      <c r="W37" s="19"/>
      <c r="X37" s="19"/>
      <c r="Y37" s="19"/>
      <c r="Z37" s="19"/>
    </row>
    <row r="38" spans="1:26" ht="15.75" thickBot="1" x14ac:dyDescent="0.3">
      <c r="A38" s="2" t="s">
        <v>39</v>
      </c>
      <c r="B38" s="37"/>
      <c r="C38" s="17">
        <v>0</v>
      </c>
      <c r="D38" s="17">
        <v>0</v>
      </c>
      <c r="E38" s="44">
        <v>0</v>
      </c>
      <c r="F38" s="43">
        <v>0</v>
      </c>
      <c r="G38" s="46">
        <v>0</v>
      </c>
      <c r="H38" s="43">
        <v>0</v>
      </c>
      <c r="I38" s="19">
        <v>2.92</v>
      </c>
      <c r="J38" s="43">
        <v>0</v>
      </c>
      <c r="K38" s="52">
        <v>8.3000000000000004E-2</v>
      </c>
      <c r="L38" s="19">
        <v>1.08</v>
      </c>
      <c r="M38" s="19">
        <v>0</v>
      </c>
      <c r="N38" s="19">
        <v>1.02</v>
      </c>
      <c r="O38" s="19">
        <v>0</v>
      </c>
      <c r="P38" s="19">
        <v>2.42</v>
      </c>
      <c r="Q38" s="19">
        <v>1.66</v>
      </c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thickBot="1" x14ac:dyDescent="0.3">
      <c r="A39" s="2" t="s">
        <v>40</v>
      </c>
      <c r="B39" s="37"/>
      <c r="C39" s="17">
        <v>0</v>
      </c>
      <c r="D39" s="17">
        <v>0</v>
      </c>
      <c r="E39" s="44">
        <v>0</v>
      </c>
      <c r="F39" s="43">
        <v>0</v>
      </c>
      <c r="G39" s="46">
        <v>0</v>
      </c>
      <c r="H39" s="43">
        <v>0</v>
      </c>
      <c r="I39" s="19">
        <v>3.28</v>
      </c>
      <c r="J39" s="43">
        <v>0</v>
      </c>
      <c r="K39" s="52">
        <v>8.2000000000000003E-2</v>
      </c>
      <c r="L39" s="19">
        <v>0.90400000000000003</v>
      </c>
      <c r="M39" s="19">
        <v>0</v>
      </c>
      <c r="N39" s="19">
        <v>0.65</v>
      </c>
      <c r="O39" s="19">
        <v>0</v>
      </c>
      <c r="P39" s="19">
        <v>1.24</v>
      </c>
      <c r="Q39" s="19">
        <v>0.93700000000000006</v>
      </c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thickBot="1" x14ac:dyDescent="0.3">
      <c r="A40" s="2" t="s">
        <v>41</v>
      </c>
      <c r="B40" s="37"/>
      <c r="C40" s="17">
        <v>0</v>
      </c>
      <c r="D40" s="17">
        <v>0</v>
      </c>
      <c r="E40" s="44">
        <v>0</v>
      </c>
      <c r="F40" s="43">
        <v>0</v>
      </c>
      <c r="G40" s="46">
        <v>0</v>
      </c>
      <c r="H40" s="43">
        <v>0</v>
      </c>
      <c r="I40" s="19">
        <v>0.59</v>
      </c>
      <c r="J40" s="43">
        <v>0</v>
      </c>
      <c r="K40" s="52">
        <v>2.5000000000000001E-2</v>
      </c>
      <c r="L40" s="19">
        <v>0.39200000000000002</v>
      </c>
      <c r="M40" s="19">
        <v>0</v>
      </c>
      <c r="N40" s="19">
        <v>0.30599999999999999</v>
      </c>
      <c r="O40" s="19">
        <v>0</v>
      </c>
      <c r="P40" s="19">
        <v>0.60299999999999998</v>
      </c>
      <c r="Q40" s="19">
        <v>0.49399999999999999</v>
      </c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thickBot="1" x14ac:dyDescent="0.3">
      <c r="A41" s="2" t="s">
        <v>42</v>
      </c>
      <c r="B41" s="37"/>
      <c r="C41" s="17">
        <v>0</v>
      </c>
      <c r="D41" s="17">
        <v>0</v>
      </c>
      <c r="E41" s="44">
        <v>0</v>
      </c>
      <c r="F41" s="43">
        <v>0</v>
      </c>
      <c r="G41" s="46">
        <v>0</v>
      </c>
      <c r="H41" s="43">
        <v>0</v>
      </c>
      <c r="I41" s="19">
        <v>0.5</v>
      </c>
      <c r="J41" s="43">
        <v>0</v>
      </c>
      <c r="K41" s="52">
        <v>9.8000000000000004E-2</v>
      </c>
      <c r="L41" s="19">
        <v>0.29199999999999998</v>
      </c>
      <c r="M41" s="19">
        <v>0</v>
      </c>
      <c r="N41" s="19">
        <v>0.317</v>
      </c>
      <c r="O41" s="19">
        <v>0</v>
      </c>
      <c r="P41" s="19">
        <v>0.33200000000000002</v>
      </c>
      <c r="Q41" s="19">
        <v>0.45100000000000001</v>
      </c>
      <c r="R41" s="19"/>
      <c r="S41" s="19"/>
      <c r="T41" s="19"/>
      <c r="U41" s="19"/>
      <c r="V41" s="19"/>
      <c r="W41" s="19"/>
      <c r="X41" s="19"/>
      <c r="Y41" s="19"/>
      <c r="Z41" s="19"/>
    </row>
    <row r="42" spans="1:26" ht="15.75" thickBot="1" x14ac:dyDescent="0.3">
      <c r="A42" s="2" t="s">
        <v>43</v>
      </c>
      <c r="B42" s="37"/>
      <c r="C42" s="17">
        <v>0</v>
      </c>
      <c r="D42" s="17">
        <v>0</v>
      </c>
      <c r="E42" s="44">
        <v>0</v>
      </c>
      <c r="F42" s="43">
        <v>0</v>
      </c>
      <c r="G42" s="46">
        <v>0</v>
      </c>
      <c r="H42" s="43">
        <v>0</v>
      </c>
      <c r="I42" s="19">
        <v>1.75</v>
      </c>
      <c r="J42" s="43">
        <v>0</v>
      </c>
      <c r="K42" s="52">
        <v>4.2999999999999997E-2</v>
      </c>
      <c r="L42" s="19">
        <v>0.66800000000000004</v>
      </c>
      <c r="M42" s="19">
        <v>0</v>
      </c>
      <c r="N42" s="19">
        <v>0.63500000000000001</v>
      </c>
      <c r="O42" s="19">
        <v>0</v>
      </c>
      <c r="P42" s="19">
        <v>1.73</v>
      </c>
      <c r="Q42" s="19">
        <v>1.17</v>
      </c>
      <c r="R42" s="19"/>
      <c r="S42" s="19"/>
      <c r="T42" s="19"/>
      <c r="U42" s="19"/>
      <c r="V42" s="19"/>
      <c r="W42" s="19"/>
      <c r="X42" s="19"/>
      <c r="Y42" s="19"/>
      <c r="Z42" s="19"/>
    </row>
    <row r="43" spans="1:26" ht="15.75" thickBot="1" x14ac:dyDescent="0.3">
      <c r="A43" s="2" t="s">
        <v>44</v>
      </c>
      <c r="B43" s="37"/>
      <c r="C43" s="17">
        <v>0</v>
      </c>
      <c r="D43" s="17">
        <v>0</v>
      </c>
      <c r="E43" s="44">
        <v>0</v>
      </c>
      <c r="F43" s="43">
        <v>0</v>
      </c>
      <c r="G43" s="46">
        <v>0</v>
      </c>
      <c r="H43" s="43">
        <v>0</v>
      </c>
      <c r="I43" s="19">
        <v>1.1299999999999999</v>
      </c>
      <c r="J43" s="43">
        <v>0</v>
      </c>
      <c r="K43" s="52">
        <v>2.5999999999999999E-2</v>
      </c>
      <c r="L43" s="19">
        <v>0.51300000000000001</v>
      </c>
      <c r="M43" s="19">
        <v>0</v>
      </c>
      <c r="N43" s="19">
        <v>0.41099999999999998</v>
      </c>
      <c r="O43" s="19">
        <v>0</v>
      </c>
      <c r="P43" s="19">
        <v>1.0900000000000001</v>
      </c>
      <c r="Q43" s="19">
        <v>0.66600000000000004</v>
      </c>
      <c r="R43" s="19"/>
      <c r="S43" s="19"/>
      <c r="T43" s="19"/>
      <c r="U43" s="19"/>
      <c r="V43" s="19"/>
      <c r="W43" s="19"/>
      <c r="X43" s="19"/>
      <c r="Y43" s="19"/>
      <c r="Z43" s="19"/>
    </row>
    <row r="44" spans="1:26" ht="15.75" thickBot="1" x14ac:dyDescent="0.3">
      <c r="A44" s="2" t="s">
        <v>45</v>
      </c>
      <c r="B44" s="37"/>
      <c r="C44" s="17">
        <v>0</v>
      </c>
      <c r="D44" s="17">
        <v>0</v>
      </c>
      <c r="E44" s="44">
        <v>0</v>
      </c>
      <c r="F44" s="43">
        <v>0</v>
      </c>
      <c r="G44" s="46">
        <v>0</v>
      </c>
      <c r="H44" s="43">
        <v>0</v>
      </c>
      <c r="I44" s="19">
        <v>2.31</v>
      </c>
      <c r="J44" s="43">
        <v>0</v>
      </c>
      <c r="K44" s="52">
        <v>7.1999999999999995E-2</v>
      </c>
      <c r="L44" s="19">
        <v>0.76700000000000002</v>
      </c>
      <c r="M44" s="19">
        <v>0</v>
      </c>
      <c r="N44" s="19">
        <v>0.88100000000000001</v>
      </c>
      <c r="O44" s="19">
        <v>0</v>
      </c>
      <c r="P44" s="19">
        <v>1.58</v>
      </c>
      <c r="Q44" s="19">
        <v>1.32</v>
      </c>
      <c r="R44" s="19"/>
      <c r="S44" s="19"/>
      <c r="T44" s="19"/>
      <c r="U44" s="19"/>
      <c r="V44" s="19"/>
      <c r="W44" s="19"/>
      <c r="X44" s="19"/>
      <c r="Y44" s="19"/>
      <c r="Z44" s="19"/>
    </row>
    <row r="45" spans="1:26" ht="15.75" thickBot="1" x14ac:dyDescent="0.3">
      <c r="A45" s="2" t="s">
        <v>46</v>
      </c>
      <c r="B45" s="37"/>
      <c r="C45" s="17">
        <v>0</v>
      </c>
      <c r="D45" s="17">
        <v>0</v>
      </c>
      <c r="E45" s="44">
        <v>0</v>
      </c>
      <c r="F45" s="43">
        <v>0</v>
      </c>
      <c r="G45" s="46">
        <v>0</v>
      </c>
      <c r="H45" s="43">
        <v>0</v>
      </c>
      <c r="I45" s="19">
        <v>2.0299999999999998</v>
      </c>
      <c r="J45" s="43">
        <v>0</v>
      </c>
      <c r="K45" s="52">
        <v>6.5000000000000002E-2</v>
      </c>
      <c r="L45" s="19">
        <v>0.755</v>
      </c>
      <c r="M45" s="19">
        <v>0</v>
      </c>
      <c r="N45" s="19">
        <v>1.06</v>
      </c>
      <c r="O45" s="19">
        <v>0</v>
      </c>
      <c r="P45" s="19">
        <v>5.35</v>
      </c>
      <c r="Q45" s="19">
        <v>2.4</v>
      </c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25">
      <c r="C46" s="32"/>
      <c r="D46" s="32"/>
      <c r="E46" s="32"/>
      <c r="F46" s="32"/>
      <c r="G46" s="32"/>
      <c r="H46" s="41"/>
      <c r="I46" s="32"/>
      <c r="J46" s="32"/>
      <c r="K46" s="55"/>
    </row>
    <row r="50" spans="1:26" s="11" customFormat="1" ht="32.25" thickBot="1" x14ac:dyDescent="0.3">
      <c r="B50" s="78"/>
      <c r="C50" s="78" t="s">
        <v>54</v>
      </c>
      <c r="D50" s="78" t="s">
        <v>56</v>
      </c>
      <c r="E50" s="79" t="s">
        <v>134</v>
      </c>
      <c r="F50" s="78" t="s">
        <v>174</v>
      </c>
      <c r="G50" s="78" t="s">
        <v>57</v>
      </c>
      <c r="H50" s="78" t="s">
        <v>136</v>
      </c>
      <c r="I50" s="78" t="s">
        <v>55</v>
      </c>
      <c r="J50" s="78" t="s">
        <v>58</v>
      </c>
      <c r="K50" s="80" t="s">
        <v>50</v>
      </c>
      <c r="L50" s="78" t="s">
        <v>49</v>
      </c>
      <c r="M50" s="78" t="s">
        <v>132</v>
      </c>
      <c r="N50" s="78" t="s">
        <v>131</v>
      </c>
      <c r="O50" s="78" t="s">
        <v>62</v>
      </c>
      <c r="P50" s="78" t="s">
        <v>133</v>
      </c>
      <c r="Q50" s="78" t="s">
        <v>137</v>
      </c>
      <c r="R50" s="78"/>
      <c r="S50" s="78"/>
      <c r="T50" s="78"/>
      <c r="U50" s="78"/>
      <c r="V50" s="78"/>
      <c r="W50" s="78"/>
      <c r="X50" s="81"/>
      <c r="Y50" s="78"/>
      <c r="Z50" s="78"/>
    </row>
    <row r="51" spans="1:26" s="11" customFormat="1" ht="15.75" thickBot="1" x14ac:dyDescent="0.3">
      <c r="A51" s="9" t="s">
        <v>0</v>
      </c>
      <c r="B51" s="20" t="s">
        <v>1</v>
      </c>
      <c r="C51" s="20">
        <f t="shared" ref="C51:Z51" si="1">C2*1</f>
        <v>0</v>
      </c>
      <c r="D51" s="20">
        <f t="shared" si="1"/>
        <v>0</v>
      </c>
      <c r="E51" s="20">
        <f t="shared" si="1"/>
        <v>0</v>
      </c>
      <c r="F51" s="20">
        <f t="shared" si="1"/>
        <v>0</v>
      </c>
      <c r="G51" s="20">
        <f t="shared" si="1"/>
        <v>0.2</v>
      </c>
      <c r="H51" s="20">
        <f t="shared" si="1"/>
        <v>0</v>
      </c>
      <c r="I51" s="20">
        <f t="shared" si="1"/>
        <v>5.08</v>
      </c>
      <c r="J51" s="20">
        <f t="shared" si="1"/>
        <v>0</v>
      </c>
      <c r="K51" s="53">
        <f t="shared" si="1"/>
        <v>81.599999999999994</v>
      </c>
      <c r="L51" s="20">
        <f t="shared" si="1"/>
        <v>74.599999999999994</v>
      </c>
      <c r="M51" s="27">
        <f t="shared" si="1"/>
        <v>2.2599999999999998</v>
      </c>
      <c r="N51" s="20">
        <f t="shared" si="1"/>
        <v>6.13</v>
      </c>
      <c r="O51" s="20">
        <f t="shared" si="1"/>
        <v>3</v>
      </c>
      <c r="P51" s="20">
        <f t="shared" si="1"/>
        <v>5.23</v>
      </c>
      <c r="Q51" s="20">
        <f t="shared" si="1"/>
        <v>4.7300000000000004</v>
      </c>
      <c r="R51" s="20">
        <f t="shared" si="1"/>
        <v>0</v>
      </c>
      <c r="S51" s="20">
        <f t="shared" si="1"/>
        <v>0</v>
      </c>
      <c r="T51" s="20">
        <f t="shared" si="1"/>
        <v>0</v>
      </c>
      <c r="U51" s="20">
        <f t="shared" si="1"/>
        <v>0</v>
      </c>
      <c r="V51" s="20">
        <f t="shared" si="1"/>
        <v>0</v>
      </c>
      <c r="W51" s="20">
        <f t="shared" si="1"/>
        <v>0</v>
      </c>
      <c r="X51" s="20">
        <f t="shared" si="1"/>
        <v>0</v>
      </c>
      <c r="Y51" s="20">
        <f t="shared" si="1"/>
        <v>0</v>
      </c>
      <c r="Z51" s="20">
        <f t="shared" si="1"/>
        <v>0</v>
      </c>
    </row>
    <row r="52" spans="1:26" s="11" customFormat="1" ht="15.75" thickBot="1" x14ac:dyDescent="0.3">
      <c r="A52" s="9" t="s">
        <v>2</v>
      </c>
      <c r="B52" s="20" t="s">
        <v>3</v>
      </c>
      <c r="C52" s="20">
        <f>(C3/(100-$C$51))*100</f>
        <v>0</v>
      </c>
      <c r="D52" s="20">
        <f>(D3/(100-$D$51))*100</f>
        <v>0</v>
      </c>
      <c r="E52" s="20">
        <f>(E3/(100-$E$51))*100</f>
        <v>0</v>
      </c>
      <c r="F52" s="20">
        <f>(F3/(100-$F$51))*100</f>
        <v>0</v>
      </c>
      <c r="G52" s="20">
        <f>(G3/(100-$G$51))*100</f>
        <v>0</v>
      </c>
      <c r="H52" s="20">
        <f>(H3/(100-$H$51))*100</f>
        <v>0</v>
      </c>
      <c r="I52" s="20">
        <f>(I3/(100-$I$51))*100</f>
        <v>342.39359460598399</v>
      </c>
      <c r="J52" s="20">
        <f>(J3/(100-$J$51))*100</f>
        <v>328.69379014989295</v>
      </c>
      <c r="K52" s="53">
        <f>(K3/(100-$K$51))*100</f>
        <v>233.695652173913</v>
      </c>
      <c r="L52" s="20">
        <f>(L3/(100-$L$51))*100</f>
        <v>610.23622047244089</v>
      </c>
      <c r="M52" s="27">
        <f>(M3/(100-$M$51))*100</f>
        <v>635.35911602209944</v>
      </c>
      <c r="N52" s="20">
        <f>(N3/(100-$N$51))*100</f>
        <v>336.6357728773836</v>
      </c>
      <c r="O52" s="20">
        <f>(O3/(100-$O$51))*100</f>
        <v>51.546391752577314</v>
      </c>
      <c r="P52" s="20">
        <f>(P3/(100-$P$51))*100</f>
        <v>589.84910836762697</v>
      </c>
      <c r="Q52" s="20">
        <f>(Q3/(100-$Q$51))*100</f>
        <v>612.99464679332425</v>
      </c>
      <c r="R52" s="20">
        <f>(R3/(100-$R$51))*100</f>
        <v>0</v>
      </c>
      <c r="S52" s="20">
        <f>(S3/(100-$S$51))*100</f>
        <v>0</v>
      </c>
      <c r="T52" s="20">
        <f>(T3/(100-$T$51))*100</f>
        <v>0</v>
      </c>
      <c r="U52" s="20">
        <f t="shared" ref="U52:Z55" si="2">(U3/(100-U$51))*100</f>
        <v>0</v>
      </c>
      <c r="V52" s="20">
        <f t="shared" si="2"/>
        <v>0</v>
      </c>
      <c r="W52" s="20">
        <f t="shared" si="2"/>
        <v>0</v>
      </c>
      <c r="X52" s="20">
        <f t="shared" si="2"/>
        <v>0</v>
      </c>
      <c r="Y52" s="20">
        <f t="shared" si="2"/>
        <v>0</v>
      </c>
      <c r="Z52" s="20">
        <f t="shared" si="2"/>
        <v>0</v>
      </c>
    </row>
    <row r="53" spans="1:26" s="11" customFormat="1" ht="15.75" thickBot="1" x14ac:dyDescent="0.3">
      <c r="A53" s="9" t="s">
        <v>4</v>
      </c>
      <c r="B53" s="20" t="s">
        <v>1</v>
      </c>
      <c r="C53" s="20">
        <f>(C4/(100-$C$51))*100</f>
        <v>0</v>
      </c>
      <c r="D53" s="20">
        <f t="shared" ref="D53:D55" si="3">(D4/(100-70.8))*100</f>
        <v>13.465052692323543</v>
      </c>
      <c r="E53" s="20">
        <f t="shared" ref="E53:E55" si="4">(E4/(100-76.5))*100</f>
        <v>0</v>
      </c>
      <c r="F53" s="20">
        <f t="shared" ref="F53:F55" si="5">(F4/(100-$F$51))*100</f>
        <v>0</v>
      </c>
      <c r="G53" s="20">
        <f t="shared" ref="G53:G55" si="6">(G4/(100-$G$51))*100</f>
        <v>0</v>
      </c>
      <c r="H53" s="20">
        <f t="shared" ref="H53:H55" si="7">(H4/(100-$H$51))*100</f>
        <v>0</v>
      </c>
      <c r="I53" s="20">
        <f t="shared" ref="I53:I55" si="8">(I4/(100-$I$51))*100</f>
        <v>42.562157606405393</v>
      </c>
      <c r="J53" s="20">
        <f t="shared" ref="J53:J55" si="9">(J4/(100-$J$51))*100</f>
        <v>93.897216274089928</v>
      </c>
      <c r="K53" s="53">
        <f t="shared" ref="K53:K55" si="10">(K4/(100-$K$51))*100</f>
        <v>9.1304347826086936</v>
      </c>
      <c r="L53" s="20">
        <f t="shared" ref="L53:L55" si="11">(L4/(100-$L$51))*100</f>
        <v>49.606299212598415</v>
      </c>
      <c r="M53" s="27">
        <f t="shared" ref="M53:M55" si="12">(M4/(100-$M$51))*100</f>
        <v>15.34683855125844</v>
      </c>
      <c r="N53" s="20">
        <f t="shared" ref="N53:N55" si="13">(N4/(100-$N$51))*100</f>
        <v>14.275061254927026</v>
      </c>
      <c r="O53" s="20">
        <f t="shared" ref="O53:O55" si="14">(O4/(100-$O$51))*100</f>
        <v>2.0618556701030926</v>
      </c>
      <c r="P53" s="20">
        <f t="shared" ref="P53:P55" si="15">(P4/(100-$P$51))*100</f>
        <v>31.866624459217054</v>
      </c>
      <c r="Q53" s="20">
        <f t="shared" ref="Q53:Q55" si="16">(Q4/(100-$Q$51))*100</f>
        <v>21.832686050173194</v>
      </c>
      <c r="R53" s="20">
        <f t="shared" ref="R53:R55" si="17">(R4/(100-$R$51))*100</f>
        <v>0</v>
      </c>
      <c r="S53" s="20">
        <f t="shared" ref="S53:S55" si="18">(S4/(100-$S$51))*100</f>
        <v>0</v>
      </c>
      <c r="T53" s="20">
        <f t="shared" ref="T53:T55" si="19">(T4/(100-$T$51))*100</f>
        <v>0</v>
      </c>
      <c r="U53" s="20">
        <f t="shared" ref="U53:U55" si="20">(U4/(100-$U$51))*100</f>
        <v>0</v>
      </c>
      <c r="V53" s="20">
        <f t="shared" si="2"/>
        <v>0</v>
      </c>
      <c r="W53" s="20">
        <f t="shared" si="2"/>
        <v>0</v>
      </c>
      <c r="X53" s="20">
        <f t="shared" si="2"/>
        <v>0</v>
      </c>
      <c r="Y53" s="20">
        <f t="shared" si="2"/>
        <v>0</v>
      </c>
      <c r="Z53" s="20">
        <f t="shared" si="2"/>
        <v>0</v>
      </c>
    </row>
    <row r="54" spans="1:26" s="11" customFormat="1" ht="15.75" thickBot="1" x14ac:dyDescent="0.3">
      <c r="A54" s="9" t="s">
        <v>5</v>
      </c>
      <c r="B54" s="20" t="s">
        <v>1</v>
      </c>
      <c r="C54" s="20">
        <f>(C5/(100-$C$51))*100</f>
        <v>0</v>
      </c>
      <c r="D54" s="20">
        <f t="shared" si="3"/>
        <v>1.2022368475288878</v>
      </c>
      <c r="E54" s="20">
        <f t="shared" si="4"/>
        <v>0</v>
      </c>
      <c r="F54" s="20">
        <f t="shared" si="5"/>
        <v>0</v>
      </c>
      <c r="G54" s="20">
        <f t="shared" si="6"/>
        <v>0</v>
      </c>
      <c r="H54" s="20">
        <f t="shared" si="7"/>
        <v>0</v>
      </c>
      <c r="I54" s="20">
        <f t="shared" si="8"/>
        <v>8.0172777075431938</v>
      </c>
      <c r="J54" s="20">
        <f t="shared" si="9"/>
        <v>2.0342612419700212</v>
      </c>
      <c r="K54" s="53">
        <f t="shared" si="10"/>
        <v>3.0434782608695645</v>
      </c>
      <c r="L54" s="20">
        <f t="shared" si="11"/>
        <v>41.732283464566919</v>
      </c>
      <c r="M54" s="27">
        <f t="shared" si="12"/>
        <v>58.727235522815633</v>
      </c>
      <c r="N54" s="20">
        <f t="shared" si="13"/>
        <v>22.15830403749867</v>
      </c>
      <c r="O54" s="20">
        <f t="shared" si="14"/>
        <v>1.0309278350515463</v>
      </c>
      <c r="P54" s="20">
        <f t="shared" si="15"/>
        <v>51.704125778199852</v>
      </c>
      <c r="Q54" s="20">
        <f t="shared" si="16"/>
        <v>54.056890941534583</v>
      </c>
      <c r="R54" s="20">
        <f t="shared" si="17"/>
        <v>0</v>
      </c>
      <c r="S54" s="20">
        <f t="shared" si="18"/>
        <v>0</v>
      </c>
      <c r="T54" s="20">
        <f t="shared" si="19"/>
        <v>0</v>
      </c>
      <c r="U54" s="20">
        <f t="shared" si="20"/>
        <v>0</v>
      </c>
      <c r="V54" s="20">
        <f t="shared" si="2"/>
        <v>0</v>
      </c>
      <c r="W54" s="20">
        <f t="shared" si="2"/>
        <v>0</v>
      </c>
      <c r="X54" s="20">
        <f t="shared" si="2"/>
        <v>0</v>
      </c>
      <c r="Y54" s="20">
        <f t="shared" si="2"/>
        <v>0</v>
      </c>
      <c r="Z54" s="20">
        <f t="shared" si="2"/>
        <v>0</v>
      </c>
    </row>
    <row r="55" spans="1:26" s="11" customFormat="1" ht="15.75" thickBot="1" x14ac:dyDescent="0.3">
      <c r="A55" s="9" t="s">
        <v>6</v>
      </c>
      <c r="B55" s="20" t="s">
        <v>1</v>
      </c>
      <c r="C55" s="20">
        <f>(C6/(100-$C$51))*100</f>
        <v>100</v>
      </c>
      <c r="D55" s="20">
        <f t="shared" si="3"/>
        <v>324.98179469916596</v>
      </c>
      <c r="E55" s="20">
        <f t="shared" si="4"/>
        <v>425.531914893617</v>
      </c>
      <c r="F55" s="20">
        <f t="shared" si="5"/>
        <v>100</v>
      </c>
      <c r="G55" s="20">
        <f t="shared" si="6"/>
        <v>100</v>
      </c>
      <c r="H55" s="20">
        <f t="shared" si="7"/>
        <v>100</v>
      </c>
      <c r="I55" s="20">
        <f t="shared" si="8"/>
        <v>5.9523809523809526</v>
      </c>
      <c r="J55" s="20">
        <f t="shared" si="9"/>
        <v>3.3190578158458246</v>
      </c>
      <c r="K55" s="53">
        <f t="shared" si="10"/>
        <v>35.923913043478251</v>
      </c>
      <c r="L55" s="20">
        <f t="shared" si="11"/>
        <v>4.2519685039370074</v>
      </c>
      <c r="M55" s="27">
        <f t="shared" si="12"/>
        <v>3.7139349294045427</v>
      </c>
      <c r="N55" s="20">
        <f t="shared" si="13"/>
        <v>10.631724725684458</v>
      </c>
      <c r="O55" s="20">
        <f t="shared" si="14"/>
        <v>2.0618556701030926</v>
      </c>
      <c r="P55" s="20">
        <f t="shared" si="15"/>
        <v>5.0437902289754142</v>
      </c>
      <c r="Q55" s="20">
        <f t="shared" si="16"/>
        <v>3.1699380707463005</v>
      </c>
      <c r="R55" s="20">
        <f t="shared" si="17"/>
        <v>0</v>
      </c>
      <c r="S55" s="20">
        <f t="shared" si="18"/>
        <v>0</v>
      </c>
      <c r="T55" s="20">
        <f t="shared" si="19"/>
        <v>0</v>
      </c>
      <c r="U55" s="20">
        <f t="shared" si="20"/>
        <v>0</v>
      </c>
      <c r="V55" s="20">
        <f t="shared" si="2"/>
        <v>0</v>
      </c>
      <c r="W55" s="20">
        <f t="shared" si="2"/>
        <v>0</v>
      </c>
      <c r="X55" s="20">
        <f t="shared" si="2"/>
        <v>0</v>
      </c>
      <c r="Y55" s="20">
        <f t="shared" si="2"/>
        <v>0</v>
      </c>
      <c r="Z55" s="20">
        <f t="shared" si="2"/>
        <v>0</v>
      </c>
    </row>
    <row r="56" spans="1:26" s="11" customFormat="1" ht="15.75" thickBot="1" x14ac:dyDescent="0.3">
      <c r="A56" s="9" t="s">
        <v>69</v>
      </c>
      <c r="B56" s="20" t="s">
        <v>1</v>
      </c>
      <c r="C56" s="20">
        <f>(C9/(100-C51))*100</f>
        <v>0</v>
      </c>
      <c r="D56" s="20">
        <f>(D9/(100-D51))*100</f>
        <v>0</v>
      </c>
      <c r="E56" s="20">
        <f>(E9/(100-E51))*100</f>
        <v>0</v>
      </c>
      <c r="F56" s="20">
        <f>(F9/(100-F51))*100</f>
        <v>0</v>
      </c>
      <c r="G56" s="20">
        <f t="shared" ref="G56:Z56" si="21">(G9/(100-G51))*100</f>
        <v>0</v>
      </c>
      <c r="H56" s="20">
        <f t="shared" si="21"/>
        <v>0</v>
      </c>
      <c r="I56" s="20">
        <f t="shared" si="21"/>
        <v>15.065318162663299</v>
      </c>
      <c r="J56" s="20">
        <f t="shared" si="21"/>
        <v>0</v>
      </c>
      <c r="K56" s="53">
        <f t="shared" si="21"/>
        <v>44.945652173913025</v>
      </c>
      <c r="L56" s="20">
        <f t="shared" si="21"/>
        <v>4.4094488188976371</v>
      </c>
      <c r="M56" s="27">
        <f t="shared" si="21"/>
        <v>15.960712093308782</v>
      </c>
      <c r="N56" s="20">
        <f t="shared" si="21"/>
        <v>30.574198359433257</v>
      </c>
      <c r="O56" s="20">
        <f t="shared" si="21"/>
        <v>10.309278350515463</v>
      </c>
      <c r="P56" s="20">
        <f t="shared" si="21"/>
        <v>4.9593753297456997</v>
      </c>
      <c r="Q56" s="20">
        <f t="shared" si="21"/>
        <v>11.965991392883385</v>
      </c>
      <c r="R56" s="20">
        <f t="shared" si="21"/>
        <v>0</v>
      </c>
      <c r="S56" s="20">
        <f t="shared" si="21"/>
        <v>0</v>
      </c>
      <c r="T56" s="20">
        <f t="shared" si="21"/>
        <v>0</v>
      </c>
      <c r="U56" s="20">
        <f t="shared" si="21"/>
        <v>0</v>
      </c>
      <c r="V56" s="20">
        <f t="shared" si="21"/>
        <v>0</v>
      </c>
      <c r="W56" s="20">
        <f t="shared" si="21"/>
        <v>0</v>
      </c>
      <c r="X56" s="20">
        <f t="shared" si="21"/>
        <v>0</v>
      </c>
      <c r="Y56" s="20">
        <f t="shared" si="21"/>
        <v>0</v>
      </c>
      <c r="Z56" s="20">
        <f t="shared" si="21"/>
        <v>0</v>
      </c>
    </row>
    <row r="57" spans="1:26" s="11" customFormat="1" ht="15.75" thickBot="1" x14ac:dyDescent="0.3">
      <c r="A57" s="9" t="s">
        <v>8</v>
      </c>
      <c r="B57" s="20" t="s">
        <v>1</v>
      </c>
      <c r="C57" s="20">
        <f t="shared" ref="C57" si="22">(C8/(100-$C$51))*100</f>
        <v>0</v>
      </c>
      <c r="D57" s="20">
        <f>(D8/(100-$D$51))*100</f>
        <v>0</v>
      </c>
      <c r="E57" s="20">
        <f>(E8/(100-$E$51))*100</f>
        <v>0</v>
      </c>
      <c r="F57" s="20">
        <f>(F8/(100-$F$51))*100</f>
        <v>0</v>
      </c>
      <c r="G57" s="20">
        <f>(G8/(100-$G$51))*100</f>
        <v>0</v>
      </c>
      <c r="H57" s="20">
        <f>(H8/(100-$H$51))*100</f>
        <v>0</v>
      </c>
      <c r="I57" s="20">
        <f>(I8/(100-$I$51))*100</f>
        <v>28.339654445849131</v>
      </c>
      <c r="J57" s="20">
        <f>(J8/(100-$J$51))*100</f>
        <v>0</v>
      </c>
      <c r="K57" s="53">
        <f>(K8/(100-$K$51))*100</f>
        <v>7.0652173913043459</v>
      </c>
      <c r="L57" s="20">
        <f>(L8/(100-$L$51))*100</f>
        <v>0</v>
      </c>
      <c r="M57" s="27">
        <f>(M8/(100-$M$51))*100</f>
        <v>6.1387354205033766</v>
      </c>
      <c r="N57" s="20">
        <f>(N8/(100-$N$51))*100</f>
        <v>22.371364653243848</v>
      </c>
      <c r="O57" s="20">
        <f>(O8/(100-$O$51))*100</f>
        <v>80.412371134020617</v>
      </c>
      <c r="P57" s="20">
        <f>(P8/(100-$P$51))*100</f>
        <v>6.3311174422285541</v>
      </c>
      <c r="Q57" s="20">
        <f>(Q8/(100-$Q$51))*100</f>
        <v>9.0269759630523776</v>
      </c>
      <c r="R57" s="20">
        <f>(R8/(100-$R$51))*100</f>
        <v>0</v>
      </c>
      <c r="S57" s="20">
        <f>(S8/(100-$S$51))*100</f>
        <v>0</v>
      </c>
      <c r="T57" s="20">
        <f>(T8/(100-$T$51))*100</f>
        <v>0</v>
      </c>
      <c r="U57" s="20">
        <f>(U8/(100-U$51))*100</f>
        <v>0</v>
      </c>
      <c r="V57" s="20">
        <f>(V8/(100-V$51))*100</f>
        <v>0</v>
      </c>
      <c r="W57" s="20">
        <f>(W8/(100-W$51))*100</f>
        <v>0</v>
      </c>
      <c r="X57" s="20">
        <f>(X8/(100-X$51))*100</f>
        <v>0</v>
      </c>
      <c r="Y57" s="20">
        <f t="shared" ref="Y57:Z57" si="23">(Y8/(100-Y$51))*100</f>
        <v>0</v>
      </c>
      <c r="Z57" s="20">
        <f t="shared" si="23"/>
        <v>0</v>
      </c>
    </row>
    <row r="58" spans="1:26" s="11" customFormat="1" ht="15.75" thickBot="1" x14ac:dyDescent="0.3">
      <c r="A58" s="9" t="s">
        <v>9</v>
      </c>
      <c r="B58" s="20" t="s">
        <v>10</v>
      </c>
      <c r="C58" s="20">
        <f>(C10/(100-$C$51))*100</f>
        <v>30000</v>
      </c>
      <c r="D58" s="20">
        <f t="shared" ref="D58:D65" si="24">(D10/(100-$D$51))*100</f>
        <v>34222.668004012034</v>
      </c>
      <c r="E58" s="20">
        <f t="shared" ref="E58:E65" si="25">(E10/(100-$E$51))*100</f>
        <v>40000</v>
      </c>
      <c r="F58" s="20">
        <f t="shared" ref="F58:F65" si="26">(F10/(100-$F$51))*100</f>
        <v>23000</v>
      </c>
      <c r="G58" s="20">
        <f t="shared" ref="G58:G66" si="27">(G10/(100-$G$51))*100</f>
        <v>24.048096192384772</v>
      </c>
      <c r="H58" s="20">
        <f t="shared" ref="H58:H66" si="28">(H10/(100-$H$51))*100</f>
        <v>29630</v>
      </c>
      <c r="I58" s="20">
        <f>(I10/(100-$I$51))*100</f>
        <v>31.605562579013906</v>
      </c>
      <c r="J58" s="20">
        <f>(J10/(100-$J$51))*100</f>
        <v>331.90578158458243</v>
      </c>
      <c r="K58" s="53">
        <f>(K10/(100-$K$51))*100</f>
        <v>913.04347826086939</v>
      </c>
      <c r="L58" s="20">
        <f>(L10/(100-$L$51))*100</f>
        <v>196.85039370078735</v>
      </c>
      <c r="M58" s="27">
        <f t="shared" ref="M58:M65" si="29">(M10/(100-$M$51))*100</f>
        <v>171.88459177409453</v>
      </c>
      <c r="N58" s="20">
        <f t="shared" ref="N58:N65" si="30">(N10/(100-$N$51))*100</f>
        <v>60.722275487376152</v>
      </c>
      <c r="O58" s="20">
        <f t="shared" ref="O58:O65" si="31">(O10/(100-$O$51))*100</f>
        <v>189.69072164948452</v>
      </c>
      <c r="P58" s="20">
        <f>(P10/(100-$P$51))*100</f>
        <v>48.538567057085579</v>
      </c>
      <c r="Q58" s="20">
        <f t="shared" ref="Q58:Q65" si="32">(Q10/(100-$Q$51))*100</f>
        <v>81.872572688149475</v>
      </c>
      <c r="R58" s="20">
        <f t="shared" ref="R58:R65" si="33">(R10/(100-$R$51))*100</f>
        <v>0</v>
      </c>
      <c r="S58" s="20">
        <f t="shared" ref="S58:S65" si="34">(S10/(100-$S$51))*100</f>
        <v>0</v>
      </c>
      <c r="T58" s="20">
        <f t="shared" ref="T58:T65" si="35">(T10/(100-$T$51))*100</f>
        <v>0</v>
      </c>
      <c r="U58" s="20">
        <f>(U10/(100-U$51))*100</f>
        <v>0</v>
      </c>
      <c r="V58" s="20">
        <f>(V10/(100-V$51))*100</f>
        <v>0</v>
      </c>
      <c r="W58" s="20">
        <f>(W10/(100-W$51))*100</f>
        <v>0</v>
      </c>
      <c r="X58" s="20">
        <f t="shared" ref="X58:Z59" si="36">(X10/(100-X$51))*100</f>
        <v>0</v>
      </c>
      <c r="Y58" s="20">
        <f t="shared" si="36"/>
        <v>0</v>
      </c>
      <c r="Z58" s="20">
        <f t="shared" si="36"/>
        <v>0</v>
      </c>
    </row>
    <row r="59" spans="1:26" s="11" customFormat="1" ht="15.75" thickBot="1" x14ac:dyDescent="0.3">
      <c r="A59" s="9" t="s">
        <v>11</v>
      </c>
      <c r="B59" s="20" t="s">
        <v>10</v>
      </c>
      <c r="C59" s="20">
        <f t="shared" ref="C59:C93" si="37">(C11/(100-$C$51))*100</f>
        <v>0</v>
      </c>
      <c r="D59" s="20">
        <f t="shared" si="24"/>
        <v>22.066198595787363</v>
      </c>
      <c r="E59" s="20">
        <f t="shared" si="25"/>
        <v>0</v>
      </c>
      <c r="F59" s="20">
        <f t="shared" si="26"/>
        <v>0</v>
      </c>
      <c r="G59" s="20">
        <f t="shared" si="27"/>
        <v>0</v>
      </c>
      <c r="H59" s="20">
        <f t="shared" si="28"/>
        <v>0</v>
      </c>
      <c r="I59" s="20">
        <f t="shared" ref="I59:I93" si="38">(I11/(100-$I$51))*100</f>
        <v>2.2861356932153392</v>
      </c>
      <c r="J59" s="20">
        <f t="shared" ref="J59:J93" si="39">(J11/(100-$J$51))*100</f>
        <v>220.55674518201283</v>
      </c>
      <c r="K59" s="53">
        <f t="shared" ref="K59:K93" si="40">(K11/(100-$K$51))*100</f>
        <v>15.489130434782606</v>
      </c>
      <c r="L59" s="20">
        <f t="shared" ref="L59:L93" si="41">(L11/(100-$L$51))*100</f>
        <v>4.6850393700787389</v>
      </c>
      <c r="M59" s="27">
        <f t="shared" si="29"/>
        <v>2.5271127481072235</v>
      </c>
      <c r="N59" s="20">
        <f t="shared" si="30"/>
        <v>19.708106956429102</v>
      </c>
      <c r="O59" s="20">
        <f t="shared" si="31"/>
        <v>8.8659793814432977</v>
      </c>
      <c r="P59" s="20">
        <f t="shared" ref="P59:P93" si="42">(P11/(100-$P$51))*100</f>
        <v>9.3067426400759743</v>
      </c>
      <c r="Q59" s="20">
        <f t="shared" si="32"/>
        <v>5.5106539309331373</v>
      </c>
      <c r="R59" s="20">
        <f t="shared" si="33"/>
        <v>0</v>
      </c>
      <c r="S59" s="20">
        <f t="shared" si="34"/>
        <v>0</v>
      </c>
      <c r="T59" s="20">
        <f t="shared" si="35"/>
        <v>0</v>
      </c>
      <c r="U59" s="20">
        <f t="shared" ref="U59:U65" si="43">(U11/(100-$U$51))*100</f>
        <v>0</v>
      </c>
      <c r="V59" s="20">
        <f t="shared" ref="V59:Z74" si="44">(V11/(100-V$51))*100</f>
        <v>0</v>
      </c>
      <c r="W59" s="20">
        <f>(W11/(100-W$51))*100</f>
        <v>0</v>
      </c>
      <c r="X59" s="20">
        <f t="shared" si="36"/>
        <v>0</v>
      </c>
      <c r="Y59" s="20">
        <f t="shared" si="36"/>
        <v>0</v>
      </c>
      <c r="Z59" s="20">
        <f t="shared" si="36"/>
        <v>0</v>
      </c>
    </row>
    <row r="60" spans="1:26" s="11" customFormat="1" ht="15.75" thickBot="1" x14ac:dyDescent="0.3">
      <c r="A60" s="9" t="s">
        <v>12</v>
      </c>
      <c r="B60" s="20" t="s">
        <v>10</v>
      </c>
      <c r="C60" s="20">
        <f t="shared" si="37"/>
        <v>286</v>
      </c>
      <c r="D60" s="20">
        <f t="shared" si="24"/>
        <v>290.87261785356071</v>
      </c>
      <c r="E60" s="20">
        <f t="shared" si="25"/>
        <v>0</v>
      </c>
      <c r="F60" s="20">
        <f t="shared" si="26"/>
        <v>0</v>
      </c>
      <c r="G60" s="20">
        <f t="shared" si="27"/>
        <v>1.002004008016032</v>
      </c>
      <c r="H60" s="20">
        <f t="shared" si="28"/>
        <v>0</v>
      </c>
      <c r="I60" s="20">
        <f t="shared" si="38"/>
        <v>56.890012642225031</v>
      </c>
      <c r="J60" s="20">
        <f t="shared" si="39"/>
        <v>214.13276231263382</v>
      </c>
      <c r="K60" s="53">
        <f t="shared" si="40"/>
        <v>657.60869565217376</v>
      </c>
      <c r="L60" s="20">
        <f t="shared" si="41"/>
        <v>39.370078740157474</v>
      </c>
      <c r="M60" s="27">
        <f t="shared" si="29"/>
        <v>359.11602209944755</v>
      </c>
      <c r="N60" s="20">
        <f t="shared" si="30"/>
        <v>832.00170448492588</v>
      </c>
      <c r="O60" s="20">
        <f t="shared" si="31"/>
        <v>24.639175257731956</v>
      </c>
      <c r="P60" s="20">
        <f t="shared" si="42"/>
        <v>624.67025429988394</v>
      </c>
      <c r="Q60" s="20">
        <f t="shared" si="32"/>
        <v>341.13571953395615</v>
      </c>
      <c r="R60" s="20">
        <f t="shared" si="33"/>
        <v>0</v>
      </c>
      <c r="S60" s="20">
        <f t="shared" si="34"/>
        <v>0</v>
      </c>
      <c r="T60" s="20">
        <f t="shared" si="35"/>
        <v>0</v>
      </c>
      <c r="U60" s="20">
        <f t="shared" si="43"/>
        <v>0</v>
      </c>
      <c r="V60" s="20">
        <f t="shared" si="44"/>
        <v>0</v>
      </c>
      <c r="W60" s="20">
        <f t="shared" si="44"/>
        <v>0</v>
      </c>
      <c r="X60" s="20">
        <f t="shared" si="44"/>
        <v>0</v>
      </c>
      <c r="Y60" s="20">
        <f t="shared" si="44"/>
        <v>0</v>
      </c>
      <c r="Z60" s="20">
        <f t="shared" si="44"/>
        <v>0</v>
      </c>
    </row>
    <row r="61" spans="1:26" s="11" customFormat="1" ht="15.75" thickBot="1" x14ac:dyDescent="0.3">
      <c r="A61" s="9" t="s">
        <v>13</v>
      </c>
      <c r="B61" s="20" t="s">
        <v>10</v>
      </c>
      <c r="C61" s="20">
        <f t="shared" si="37"/>
        <v>12000</v>
      </c>
      <c r="D61" s="20">
        <f t="shared" si="24"/>
        <v>401.20361083249747</v>
      </c>
      <c r="E61" s="20">
        <f t="shared" si="25"/>
        <v>0</v>
      </c>
      <c r="F61" s="20">
        <f t="shared" si="26"/>
        <v>18000</v>
      </c>
      <c r="G61" s="20">
        <f t="shared" si="27"/>
        <v>0</v>
      </c>
      <c r="H61" s="20">
        <f t="shared" si="28"/>
        <v>0</v>
      </c>
      <c r="I61" s="20">
        <f t="shared" si="38"/>
        <v>671.09144542772856</v>
      </c>
      <c r="J61" s="20">
        <f t="shared" si="39"/>
        <v>224.83940042826549</v>
      </c>
      <c r="K61" s="53">
        <f t="shared" si="40"/>
        <v>228.26086956521735</v>
      </c>
      <c r="L61" s="20">
        <f t="shared" si="41"/>
        <v>677.16535433070851</v>
      </c>
      <c r="M61" s="27">
        <f t="shared" si="29"/>
        <v>723.34765704931453</v>
      </c>
      <c r="N61" s="20">
        <f t="shared" si="30"/>
        <v>1789.7091722595078</v>
      </c>
      <c r="O61" s="20">
        <f t="shared" si="31"/>
        <v>114.43298969072167</v>
      </c>
      <c r="P61" s="20">
        <f t="shared" si="42"/>
        <v>1297.8790756568535</v>
      </c>
      <c r="Q61" s="20">
        <f t="shared" si="32"/>
        <v>692.76792274588013</v>
      </c>
      <c r="R61" s="20">
        <f t="shared" si="33"/>
        <v>0</v>
      </c>
      <c r="S61" s="20">
        <f t="shared" si="34"/>
        <v>0</v>
      </c>
      <c r="T61" s="20">
        <f t="shared" si="35"/>
        <v>0</v>
      </c>
      <c r="U61" s="20">
        <f t="shared" si="43"/>
        <v>0</v>
      </c>
      <c r="V61" s="20">
        <f t="shared" si="44"/>
        <v>0</v>
      </c>
      <c r="W61" s="20">
        <f t="shared" si="44"/>
        <v>0</v>
      </c>
      <c r="X61" s="20">
        <f t="shared" si="44"/>
        <v>0</v>
      </c>
      <c r="Y61" s="20">
        <f t="shared" si="44"/>
        <v>0</v>
      </c>
      <c r="Z61" s="20">
        <f t="shared" si="44"/>
        <v>0</v>
      </c>
    </row>
    <row r="62" spans="1:26" s="11" customFormat="1" ht="15.75" thickBot="1" x14ac:dyDescent="0.3">
      <c r="A62" s="9" t="s">
        <v>14</v>
      </c>
      <c r="B62" s="20" t="s">
        <v>10</v>
      </c>
      <c r="C62" s="20">
        <f t="shared" si="37"/>
        <v>0</v>
      </c>
      <c r="D62" s="20">
        <f t="shared" si="24"/>
        <v>300.90270812437308</v>
      </c>
      <c r="E62" s="20">
        <f t="shared" si="25"/>
        <v>0</v>
      </c>
      <c r="F62" s="20">
        <f t="shared" si="26"/>
        <v>0</v>
      </c>
      <c r="G62" s="20">
        <f t="shared" si="27"/>
        <v>8.0160320641282556</v>
      </c>
      <c r="H62" s="20">
        <f t="shared" si="28"/>
        <v>0</v>
      </c>
      <c r="I62" s="20">
        <f t="shared" si="38"/>
        <v>1006.110408765276</v>
      </c>
      <c r="J62" s="20">
        <f t="shared" si="39"/>
        <v>385.43897216274087</v>
      </c>
      <c r="K62" s="53">
        <f t="shared" si="40"/>
        <v>483.69565217391289</v>
      </c>
      <c r="L62" s="20">
        <f t="shared" si="41"/>
        <v>496.06299212598418</v>
      </c>
      <c r="M62" s="27">
        <f t="shared" si="29"/>
        <v>605.68856148966643</v>
      </c>
      <c r="N62" s="20">
        <f t="shared" si="30"/>
        <v>1576.6485565143282</v>
      </c>
      <c r="O62" s="20">
        <f t="shared" si="31"/>
        <v>996.90721649484533</v>
      </c>
      <c r="P62" s="20">
        <f t="shared" si="42"/>
        <v>853.64566846048331</v>
      </c>
      <c r="Q62" s="20">
        <f t="shared" si="32"/>
        <v>677.02319722892832</v>
      </c>
      <c r="R62" s="20">
        <f t="shared" si="33"/>
        <v>0</v>
      </c>
      <c r="S62" s="20">
        <f t="shared" si="34"/>
        <v>0</v>
      </c>
      <c r="T62" s="20">
        <f t="shared" si="35"/>
        <v>0</v>
      </c>
      <c r="U62" s="20">
        <f t="shared" si="43"/>
        <v>0</v>
      </c>
      <c r="V62" s="20">
        <f t="shared" si="44"/>
        <v>0</v>
      </c>
      <c r="W62" s="20">
        <f t="shared" si="44"/>
        <v>0</v>
      </c>
      <c r="X62" s="20">
        <f t="shared" si="44"/>
        <v>0</v>
      </c>
      <c r="Y62" s="20">
        <f t="shared" si="44"/>
        <v>0</v>
      </c>
      <c r="Z62" s="20">
        <f t="shared" si="44"/>
        <v>0</v>
      </c>
    </row>
    <row r="63" spans="1:26" s="11" customFormat="1" ht="15.75" thickBot="1" x14ac:dyDescent="0.3">
      <c r="A63" s="9" t="s">
        <v>15</v>
      </c>
      <c r="B63" s="20" t="s">
        <v>10</v>
      </c>
      <c r="C63" s="20">
        <f t="shared" si="37"/>
        <v>0</v>
      </c>
      <c r="D63" s="20">
        <f t="shared" si="24"/>
        <v>501.50451354062182</v>
      </c>
      <c r="E63" s="20">
        <f t="shared" si="25"/>
        <v>0</v>
      </c>
      <c r="F63" s="20">
        <f t="shared" si="26"/>
        <v>0</v>
      </c>
      <c r="G63" s="20">
        <f t="shared" si="27"/>
        <v>38877.755511022049</v>
      </c>
      <c r="H63" s="20">
        <f t="shared" si="28"/>
        <v>16720</v>
      </c>
      <c r="I63" s="20">
        <f t="shared" si="38"/>
        <v>53.72945638432364</v>
      </c>
      <c r="J63" s="20">
        <f t="shared" si="39"/>
        <v>386.50963597430405</v>
      </c>
      <c r="K63" s="53">
        <f t="shared" si="40"/>
        <v>1266.3043478260865</v>
      </c>
      <c r="L63" s="20">
        <f t="shared" si="41"/>
        <v>488.18897637795271</v>
      </c>
      <c r="M63" s="27">
        <f t="shared" si="29"/>
        <v>2.5578064252097401</v>
      </c>
      <c r="N63" s="20">
        <f t="shared" si="30"/>
        <v>5.3265153936294869</v>
      </c>
      <c r="O63" s="20">
        <f t="shared" si="31"/>
        <v>76.288659793814432</v>
      </c>
      <c r="P63" s="20">
        <f t="shared" si="42"/>
        <v>7.386303682599979</v>
      </c>
      <c r="Q63" s="20">
        <f t="shared" si="32"/>
        <v>9.4468353101710942</v>
      </c>
      <c r="R63" s="20">
        <f t="shared" si="33"/>
        <v>0</v>
      </c>
      <c r="S63" s="20">
        <f t="shared" si="34"/>
        <v>0</v>
      </c>
      <c r="T63" s="20">
        <f t="shared" si="35"/>
        <v>0</v>
      </c>
      <c r="U63" s="20">
        <f t="shared" si="43"/>
        <v>0</v>
      </c>
      <c r="V63" s="20">
        <f t="shared" si="44"/>
        <v>0</v>
      </c>
      <c r="W63" s="20">
        <f t="shared" si="44"/>
        <v>0</v>
      </c>
      <c r="X63" s="20">
        <f t="shared" si="44"/>
        <v>0</v>
      </c>
      <c r="Y63" s="20">
        <f t="shared" si="44"/>
        <v>0</v>
      </c>
      <c r="Z63" s="20">
        <f t="shared" si="44"/>
        <v>0</v>
      </c>
    </row>
    <row r="64" spans="1:26" s="11" customFormat="1" ht="15.75" thickBot="1" x14ac:dyDescent="0.3">
      <c r="A64" s="9" t="s">
        <v>16</v>
      </c>
      <c r="B64" s="20" t="s">
        <v>10</v>
      </c>
      <c r="C64" s="20">
        <f t="shared" si="37"/>
        <v>0</v>
      </c>
      <c r="D64" s="20">
        <f t="shared" si="24"/>
        <v>1.0030090270812437</v>
      </c>
      <c r="E64" s="20">
        <f t="shared" si="25"/>
        <v>0</v>
      </c>
      <c r="F64" s="20">
        <f t="shared" si="26"/>
        <v>0</v>
      </c>
      <c r="G64" s="20">
        <f t="shared" si="27"/>
        <v>0.10020040080160322</v>
      </c>
      <c r="H64" s="20">
        <f t="shared" si="28"/>
        <v>0</v>
      </c>
      <c r="I64" s="20">
        <f t="shared" si="38"/>
        <v>8.3649388959123474</v>
      </c>
      <c r="J64" s="20">
        <f t="shared" si="39"/>
        <v>2.4625267665952886</v>
      </c>
      <c r="K64" s="53">
        <f t="shared" si="40"/>
        <v>6.6847826086956497</v>
      </c>
      <c r="L64" s="20">
        <f t="shared" si="41"/>
        <v>4.1338582677165352</v>
      </c>
      <c r="M64" s="27">
        <f t="shared" si="29"/>
        <v>3.908328217720483</v>
      </c>
      <c r="N64" s="20">
        <f t="shared" si="30"/>
        <v>6.4344305955044199</v>
      </c>
      <c r="O64" s="20">
        <f t="shared" si="31"/>
        <v>0.29896907216494845</v>
      </c>
      <c r="P64" s="20">
        <f t="shared" si="42"/>
        <v>8.2410045373008334</v>
      </c>
      <c r="Q64" s="20">
        <f t="shared" si="32"/>
        <v>5.2482418389839403</v>
      </c>
      <c r="R64" s="20">
        <f t="shared" si="33"/>
        <v>0</v>
      </c>
      <c r="S64" s="20">
        <f t="shared" si="34"/>
        <v>0</v>
      </c>
      <c r="T64" s="20">
        <f t="shared" si="35"/>
        <v>0</v>
      </c>
      <c r="U64" s="20">
        <f t="shared" si="43"/>
        <v>0</v>
      </c>
      <c r="V64" s="20">
        <f t="shared" si="44"/>
        <v>0</v>
      </c>
      <c r="W64" s="20">
        <f t="shared" si="44"/>
        <v>0</v>
      </c>
      <c r="X64" s="20">
        <f t="shared" si="44"/>
        <v>0</v>
      </c>
      <c r="Y64" s="20">
        <f t="shared" si="44"/>
        <v>0</v>
      </c>
      <c r="Z64" s="20">
        <f t="shared" si="44"/>
        <v>0</v>
      </c>
    </row>
    <row r="65" spans="1:26" s="11" customFormat="1" ht="15.75" thickBot="1" x14ac:dyDescent="0.3">
      <c r="A65" s="9" t="s">
        <v>17</v>
      </c>
      <c r="B65" s="20" t="s">
        <v>10</v>
      </c>
      <c r="C65" s="20">
        <f t="shared" si="37"/>
        <v>0</v>
      </c>
      <c r="D65" s="20">
        <f t="shared" si="24"/>
        <v>1.0029999999999999</v>
      </c>
      <c r="E65" s="20">
        <f t="shared" si="25"/>
        <v>0</v>
      </c>
      <c r="F65" s="20">
        <f t="shared" si="26"/>
        <v>0</v>
      </c>
      <c r="G65" s="20">
        <f t="shared" si="27"/>
        <v>3.0060120240480961E-2</v>
      </c>
      <c r="H65" s="20">
        <f t="shared" si="28"/>
        <v>0</v>
      </c>
      <c r="I65" s="20">
        <f t="shared" si="38"/>
        <v>0.45933417614833544</v>
      </c>
      <c r="J65" s="20">
        <f t="shared" si="39"/>
        <v>1.1779999999999999</v>
      </c>
      <c r="K65" s="53">
        <f t="shared" si="40"/>
        <v>0.70652173913043459</v>
      </c>
      <c r="L65" s="20">
        <f t="shared" si="41"/>
        <v>5.1181102362204703E-2</v>
      </c>
      <c r="M65" s="27">
        <f t="shared" si="29"/>
        <v>1.780233271945979</v>
      </c>
      <c r="N65" s="20">
        <f t="shared" si="30"/>
        <v>0.77554064131245326</v>
      </c>
      <c r="O65" s="20">
        <f t="shared" si="31"/>
        <v>0</v>
      </c>
      <c r="P65" s="20">
        <f t="shared" si="42"/>
        <v>1.4139495620977103</v>
      </c>
      <c r="Q65" s="20">
        <f t="shared" si="32"/>
        <v>1.8893670620342184</v>
      </c>
      <c r="R65" s="20">
        <f t="shared" si="33"/>
        <v>0</v>
      </c>
      <c r="S65" s="20">
        <f t="shared" si="34"/>
        <v>0</v>
      </c>
      <c r="T65" s="20">
        <f t="shared" si="35"/>
        <v>0</v>
      </c>
      <c r="U65" s="20">
        <f t="shared" si="43"/>
        <v>0</v>
      </c>
      <c r="V65" s="20">
        <f t="shared" si="44"/>
        <v>0</v>
      </c>
      <c r="W65" s="20">
        <f t="shared" si="44"/>
        <v>0</v>
      </c>
      <c r="X65" s="20">
        <f t="shared" si="44"/>
        <v>0</v>
      </c>
      <c r="Y65" s="20">
        <f t="shared" si="44"/>
        <v>0</v>
      </c>
      <c r="Z65" s="20">
        <f t="shared" si="44"/>
        <v>0</v>
      </c>
    </row>
    <row r="66" spans="1:26" s="11" customFormat="1" ht="15.75" thickBot="1" x14ac:dyDescent="0.3">
      <c r="A66" s="9" t="s">
        <v>70</v>
      </c>
      <c r="B66" s="20" t="s">
        <v>10</v>
      </c>
      <c r="C66" s="20">
        <f t="shared" si="37"/>
        <v>0</v>
      </c>
      <c r="D66" s="20">
        <v>0</v>
      </c>
      <c r="E66" s="20">
        <v>0</v>
      </c>
      <c r="F66" s="20">
        <v>0</v>
      </c>
      <c r="G66" s="20">
        <f t="shared" si="27"/>
        <v>0</v>
      </c>
      <c r="H66" s="20">
        <f t="shared" si="28"/>
        <v>0</v>
      </c>
      <c r="I66" s="20">
        <f t="shared" si="38"/>
        <v>0</v>
      </c>
      <c r="J66" s="20">
        <f t="shared" si="39"/>
        <v>0</v>
      </c>
      <c r="K66" s="53">
        <f t="shared" si="40"/>
        <v>103.26086956521736</v>
      </c>
      <c r="L66" s="20">
        <f t="shared" si="41"/>
        <v>0</v>
      </c>
      <c r="M66" s="27">
        <v>0</v>
      </c>
      <c r="N66" s="20">
        <v>0</v>
      </c>
      <c r="O66" s="20">
        <v>0</v>
      </c>
      <c r="P66" s="20">
        <f t="shared" si="42"/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</row>
    <row r="67" spans="1:26" s="11" customFormat="1" ht="15.75" thickBot="1" x14ac:dyDescent="0.3">
      <c r="A67" s="9" t="s">
        <v>71</v>
      </c>
      <c r="B67" s="20" t="s">
        <v>10</v>
      </c>
      <c r="C67" s="20">
        <f>((C19/(100-$C$51))*100)/1000</f>
        <v>0</v>
      </c>
      <c r="D67" s="20">
        <f>((D19/(100-$D$51))*100)/1000</f>
        <v>0</v>
      </c>
      <c r="E67" s="20">
        <f>((E19/(100-$E$51))*100)/1000</f>
        <v>0</v>
      </c>
      <c r="F67" s="20">
        <f>((F19/(100-$F$51))*100)/1000</f>
        <v>0</v>
      </c>
      <c r="G67" s="20">
        <f>((G19/(100-$G$51))*100)/1000</f>
        <v>1.0020040080160322E-4</v>
      </c>
      <c r="H67" s="20">
        <f t="shared" ref="H67:Z67" si="45">((H19/(100-H$51))*100)/1000</f>
        <v>0</v>
      </c>
      <c r="I67" s="20">
        <f t="shared" si="45"/>
        <v>8.322798145806996E-3</v>
      </c>
      <c r="J67" s="20">
        <f t="shared" si="45"/>
        <v>6.3999999999999997E-5</v>
      </c>
      <c r="K67" s="53">
        <f t="shared" si="45"/>
        <v>3.8043478260869554E-3</v>
      </c>
      <c r="L67" s="20">
        <f t="shared" si="45"/>
        <v>0.12125984251968502</v>
      </c>
      <c r="M67" s="27">
        <f t="shared" si="45"/>
        <v>0.2864743196234909</v>
      </c>
      <c r="N67" s="20">
        <f t="shared" si="45"/>
        <v>1.6618728028123999E-2</v>
      </c>
      <c r="O67" s="20">
        <f t="shared" si="45"/>
        <v>0</v>
      </c>
      <c r="P67" s="20">
        <f t="shared" si="45"/>
        <v>9.9187506594914012E-3</v>
      </c>
      <c r="Q67" s="20">
        <f t="shared" si="45"/>
        <v>5.5631363493229773E-2</v>
      </c>
      <c r="R67" s="20">
        <f t="shared" si="45"/>
        <v>0</v>
      </c>
      <c r="S67" s="20">
        <f t="shared" si="45"/>
        <v>0</v>
      </c>
      <c r="T67" s="20">
        <f t="shared" si="45"/>
        <v>0</v>
      </c>
      <c r="U67" s="20">
        <f t="shared" si="45"/>
        <v>0</v>
      </c>
      <c r="V67" s="20">
        <f t="shared" si="45"/>
        <v>0</v>
      </c>
      <c r="W67" s="20">
        <f t="shared" si="45"/>
        <v>0</v>
      </c>
      <c r="X67" s="20">
        <f t="shared" si="45"/>
        <v>0</v>
      </c>
      <c r="Y67" s="20">
        <f t="shared" si="45"/>
        <v>0</v>
      </c>
      <c r="Z67" s="20">
        <f t="shared" si="45"/>
        <v>0</v>
      </c>
    </row>
    <row r="68" spans="1:26" s="11" customFormat="1" ht="15.75" thickBot="1" x14ac:dyDescent="0.3">
      <c r="A68" s="9" t="s">
        <v>20</v>
      </c>
      <c r="B68" s="20" t="s">
        <v>10</v>
      </c>
      <c r="C68" s="20">
        <f t="shared" si="37"/>
        <v>0</v>
      </c>
      <c r="D68" s="20">
        <f>(D20/(100-$D$51))*100</f>
        <v>0</v>
      </c>
      <c r="E68" s="20">
        <f>(E20/(100-$E$51))*100</f>
        <v>0</v>
      </c>
      <c r="F68" s="20">
        <f>(F20/(100-$F$51))*100</f>
        <v>0</v>
      </c>
      <c r="G68" s="20">
        <f>(G20/(100-$G$51))*100</f>
        <v>0</v>
      </c>
      <c r="H68" s="20">
        <f>(H20/(100-$H$51))*100</f>
        <v>0</v>
      </c>
      <c r="I68" s="20">
        <f t="shared" si="38"/>
        <v>11.588706278971765</v>
      </c>
      <c r="J68" s="20">
        <f t="shared" si="39"/>
        <v>0</v>
      </c>
      <c r="K68" s="53">
        <f t="shared" si="40"/>
        <v>0.27173913043478254</v>
      </c>
      <c r="L68" s="20">
        <f t="shared" si="41"/>
        <v>0.25984251968503935</v>
      </c>
      <c r="M68" s="27">
        <f>(M20/(100-$M$51))*100</f>
        <v>0</v>
      </c>
      <c r="N68" s="20">
        <f>(N20/(100-$N$51))*100</f>
        <v>2.9295834664962177</v>
      </c>
      <c r="O68" s="20">
        <f>(O20/(100-$O$51))*100</f>
        <v>0</v>
      </c>
      <c r="P68" s="20">
        <f t="shared" si="42"/>
        <v>0.2880658436213992</v>
      </c>
      <c r="Q68" s="20">
        <f>(Q20/(100-$Q$51))*100</f>
        <v>1.5534795843392464</v>
      </c>
      <c r="R68" s="20">
        <f>(R20/(100-$R$51))*100</f>
        <v>0</v>
      </c>
      <c r="S68" s="20">
        <f>(S20/(100-$S$51))*100</f>
        <v>0</v>
      </c>
      <c r="T68" s="20">
        <f>(T20/(100-$T$51))*100</f>
        <v>0</v>
      </c>
      <c r="U68" s="20">
        <f>(U20/(100-$U$51))*100</f>
        <v>0</v>
      </c>
      <c r="V68" s="20">
        <f t="shared" si="44"/>
        <v>0</v>
      </c>
      <c r="W68" s="20">
        <f t="shared" si="44"/>
        <v>0</v>
      </c>
      <c r="X68" s="20">
        <f t="shared" si="44"/>
        <v>0</v>
      </c>
      <c r="Y68" s="20">
        <f t="shared" si="44"/>
        <v>0</v>
      </c>
      <c r="Z68" s="20">
        <f t="shared" si="44"/>
        <v>0</v>
      </c>
    </row>
    <row r="69" spans="1:26" s="11" customFormat="1" ht="15.75" thickBot="1" x14ac:dyDescent="0.3">
      <c r="A69" s="9" t="s">
        <v>21</v>
      </c>
      <c r="B69" s="20" t="s">
        <v>10</v>
      </c>
      <c r="C69" s="20">
        <f t="shared" si="37"/>
        <v>0</v>
      </c>
      <c r="D69" s="20">
        <f>(D21/(100-$D$51))*100</f>
        <v>0</v>
      </c>
      <c r="E69" s="20">
        <f>(E21/(100-$E$51))*100</f>
        <v>0</v>
      </c>
      <c r="F69" s="20">
        <f>(F21/(100-$F$51))*100</f>
        <v>0</v>
      </c>
      <c r="G69" s="20">
        <f>(G21/(100-$G$51))*100</f>
        <v>0</v>
      </c>
      <c r="H69" s="20">
        <f>(H21/(100-$H$51))*100</f>
        <v>0</v>
      </c>
      <c r="I69" s="20">
        <f t="shared" si="38"/>
        <v>4.2140750105351881</v>
      </c>
      <c r="J69" s="20">
        <f t="shared" si="39"/>
        <v>0</v>
      </c>
      <c r="K69" s="53">
        <f t="shared" si="40"/>
        <v>0.81521739130434767</v>
      </c>
      <c r="L69" s="20">
        <f t="shared" si="41"/>
        <v>2.0196850393700783</v>
      </c>
      <c r="M69" s="27">
        <f>(M21/(100-$M$51))*100</f>
        <v>0</v>
      </c>
      <c r="N69" s="20">
        <f>(N21/(100-$N$51))*100</f>
        <v>0.30254607435815484</v>
      </c>
      <c r="O69" s="20">
        <f>(O21/(100-$O$51))*100</f>
        <v>0</v>
      </c>
      <c r="P69" s="20">
        <f t="shared" si="42"/>
        <v>0.16144349477682809</v>
      </c>
      <c r="Q69" s="20">
        <f>(Q21/(100-$Q$51))*100</f>
        <v>0.37262517056785976</v>
      </c>
      <c r="R69" s="20">
        <f>(R21/(100-$R$51))*100</f>
        <v>0</v>
      </c>
      <c r="S69" s="20">
        <f>(S21/(100-$S$51))*100</f>
        <v>0</v>
      </c>
      <c r="T69" s="20">
        <f>(T21/(100-$T$51))*100</f>
        <v>0</v>
      </c>
      <c r="U69" s="20">
        <f>(U21/(100-$U$51))*100</f>
        <v>0</v>
      </c>
      <c r="V69" s="20">
        <f t="shared" si="44"/>
        <v>0</v>
      </c>
      <c r="W69" s="20">
        <f t="shared" si="44"/>
        <v>0</v>
      </c>
      <c r="X69" s="20">
        <f t="shared" si="44"/>
        <v>0</v>
      </c>
      <c r="Y69" s="20">
        <f t="shared" si="44"/>
        <v>0</v>
      </c>
      <c r="Z69" s="20">
        <f t="shared" si="44"/>
        <v>0</v>
      </c>
    </row>
    <row r="70" spans="1:26" s="11" customFormat="1" ht="15.75" thickBot="1" x14ac:dyDescent="0.3">
      <c r="A70" s="9" t="s">
        <v>22</v>
      </c>
      <c r="B70" s="20" t="s">
        <v>10</v>
      </c>
      <c r="C70" s="20">
        <f t="shared" si="37"/>
        <v>0</v>
      </c>
      <c r="D70" s="20">
        <f>(D22/(100-$D$51))*100</f>
        <v>0</v>
      </c>
      <c r="E70" s="20">
        <f>(E22/(100-$E$51))*100</f>
        <v>0</v>
      </c>
      <c r="F70" s="20">
        <f>(F22/(100-$F$51))*100</f>
        <v>0</v>
      </c>
      <c r="G70" s="20">
        <f>(G22/(100-$G$51))*100</f>
        <v>0</v>
      </c>
      <c r="H70" s="20">
        <f>(H22/(100-$H$51))*100</f>
        <v>0</v>
      </c>
      <c r="I70" s="20">
        <f t="shared" si="38"/>
        <v>42.351453855878631</v>
      </c>
      <c r="J70" s="20">
        <f t="shared" si="39"/>
        <v>0</v>
      </c>
      <c r="K70" s="53">
        <f t="shared" si="40"/>
        <v>2.5543478260869557</v>
      </c>
      <c r="L70" s="20">
        <f t="shared" si="41"/>
        <v>0.25196850393700782</v>
      </c>
      <c r="M70" s="27">
        <f>(M22/(100-$M$51))*100</f>
        <v>0</v>
      </c>
      <c r="N70" s="20">
        <f>(N22/(100-$N$51))*100</f>
        <v>36.220304676680513</v>
      </c>
      <c r="O70" s="20">
        <f>(O22/(100-$O$51))*100</f>
        <v>0</v>
      </c>
      <c r="P70" s="20">
        <f t="shared" si="42"/>
        <v>5.2653793394534141</v>
      </c>
      <c r="Q70" s="20">
        <f>(Q22/(100-$Q$51))*100</f>
        <v>8.7540673874252128</v>
      </c>
      <c r="R70" s="20">
        <f>(R22/(100-$R$51))*100</f>
        <v>0</v>
      </c>
      <c r="S70" s="20">
        <f>(S22/(100-$S$51))*100</f>
        <v>0</v>
      </c>
      <c r="T70" s="20">
        <f>(T22/(100-$T$51))*100</f>
        <v>0</v>
      </c>
      <c r="U70" s="20">
        <f>(U22/(100-$U$51))*100</f>
        <v>0</v>
      </c>
      <c r="V70" s="20">
        <f t="shared" si="44"/>
        <v>0</v>
      </c>
      <c r="W70" s="20">
        <f t="shared" si="44"/>
        <v>0</v>
      </c>
      <c r="X70" s="20">
        <f t="shared" si="44"/>
        <v>0</v>
      </c>
      <c r="Y70" s="20">
        <f t="shared" si="44"/>
        <v>0</v>
      </c>
      <c r="Z70" s="20">
        <f t="shared" si="44"/>
        <v>0</v>
      </c>
    </row>
    <row r="71" spans="1:26" s="11" customFormat="1" ht="15.75" thickBot="1" x14ac:dyDescent="0.3">
      <c r="A71" s="9" t="s">
        <v>23</v>
      </c>
      <c r="B71" s="20" t="s">
        <v>10</v>
      </c>
      <c r="C71" s="20">
        <f t="shared" si="37"/>
        <v>0</v>
      </c>
      <c r="D71" s="20">
        <f>(D23/(100-$D$51))*100</f>
        <v>0</v>
      </c>
      <c r="E71" s="20">
        <f>(E23/(100-$E$51))*100</f>
        <v>0</v>
      </c>
      <c r="F71" s="20">
        <f>(F23/(100-$F$51))*100</f>
        <v>0</v>
      </c>
      <c r="G71" s="20">
        <f>(G23/(100-$G$51))*100</f>
        <v>0</v>
      </c>
      <c r="H71" s="20">
        <f>(H23/(100-$H$51))*100</f>
        <v>0</v>
      </c>
      <c r="I71" s="20">
        <f t="shared" si="38"/>
        <v>14.222503160556258</v>
      </c>
      <c r="J71" s="20">
        <f t="shared" si="39"/>
        <v>0</v>
      </c>
      <c r="K71" s="53">
        <f t="shared" si="40"/>
        <v>3.489130434782608</v>
      </c>
      <c r="L71" s="20">
        <f t="shared" si="41"/>
        <v>5.5118110236220454</v>
      </c>
      <c r="M71" s="27">
        <f>(M23/(100-$M$51))*100</f>
        <v>0</v>
      </c>
      <c r="N71" s="20">
        <f>(N23/(100-$N$51))*100</f>
        <v>7.872589751784381</v>
      </c>
      <c r="O71" s="20">
        <f>(O23/(100-$O$51))*100</f>
        <v>0</v>
      </c>
      <c r="P71" s="20">
        <f t="shared" si="42"/>
        <v>0.79138968027856926</v>
      </c>
      <c r="Q71" s="20">
        <f>(Q23/(100-$Q$51))*100</f>
        <v>1.1861026556103704</v>
      </c>
      <c r="R71" s="20">
        <f>(R23/(100-$R$51))*100</f>
        <v>0</v>
      </c>
      <c r="S71" s="20">
        <f>(S23/(100-$S$51))*100</f>
        <v>0</v>
      </c>
      <c r="T71" s="20">
        <f>(T23/(100-$T$51))*100</f>
        <v>0</v>
      </c>
      <c r="U71" s="20">
        <f>(U23/(100-$U$51))*100</f>
        <v>0</v>
      </c>
      <c r="V71" s="20">
        <f t="shared" si="44"/>
        <v>0</v>
      </c>
      <c r="W71" s="20">
        <f t="shared" si="44"/>
        <v>0</v>
      </c>
      <c r="X71" s="20">
        <f t="shared" si="44"/>
        <v>0</v>
      </c>
      <c r="Y71" s="20">
        <f t="shared" si="44"/>
        <v>0</v>
      </c>
      <c r="Z71" s="20">
        <f t="shared" si="44"/>
        <v>0</v>
      </c>
    </row>
    <row r="72" spans="1:26" s="11" customFormat="1" ht="15.75" thickBot="1" x14ac:dyDescent="0.3">
      <c r="A72" s="9" t="s">
        <v>24</v>
      </c>
      <c r="B72" s="20" t="s">
        <v>10</v>
      </c>
      <c r="C72" s="20">
        <f t="shared" si="37"/>
        <v>0</v>
      </c>
      <c r="D72" s="20">
        <f>(D24/(100-$D$51))*100</f>
        <v>0</v>
      </c>
      <c r="E72" s="20">
        <f>(E24/(100-$E$51))*100</f>
        <v>0</v>
      </c>
      <c r="F72" s="20">
        <f>(F24/(100-$F$51))*100</f>
        <v>0</v>
      </c>
      <c r="G72" s="20">
        <f>(G24/(100-$G$51))*100</f>
        <v>0</v>
      </c>
      <c r="H72" s="20">
        <f>(H24/(100-$H$51))*100</f>
        <v>0</v>
      </c>
      <c r="I72" s="20">
        <f t="shared" si="38"/>
        <v>1.5802781289506951</v>
      </c>
      <c r="J72" s="20">
        <f t="shared" si="39"/>
        <v>0</v>
      </c>
      <c r="K72" s="53">
        <f t="shared" si="40"/>
        <v>1.0869565217391301E-2</v>
      </c>
      <c r="L72" s="20">
        <f t="shared" si="41"/>
        <v>0.47637795275590539</v>
      </c>
      <c r="M72" s="27">
        <f>(M24/(100-$M$51))*100</f>
        <v>0</v>
      </c>
      <c r="N72" s="20">
        <f>(N24/(100-$N$51))*100</f>
        <v>4.3357835304144023</v>
      </c>
      <c r="O72" s="20">
        <f>(O24/(100-$O$51))*100</f>
        <v>0</v>
      </c>
      <c r="P72" s="20">
        <f t="shared" si="42"/>
        <v>0.15089163237311387</v>
      </c>
      <c r="Q72" s="20">
        <f>(Q24/(100-$Q$51))*100</f>
        <v>1.4065288128476963</v>
      </c>
      <c r="R72" s="20">
        <f>(R24/(100-$R$51))*100</f>
        <v>0</v>
      </c>
      <c r="S72" s="20">
        <f>(S24/(100-$S$51))*100</f>
        <v>0</v>
      </c>
      <c r="T72" s="20">
        <f>(T24/(100-$T$51))*100</f>
        <v>0</v>
      </c>
      <c r="U72" s="20">
        <f>(U24/(100-$U$51))*100</f>
        <v>0</v>
      </c>
      <c r="V72" s="20">
        <f t="shared" si="44"/>
        <v>0</v>
      </c>
      <c r="W72" s="20">
        <f t="shared" si="44"/>
        <v>0</v>
      </c>
      <c r="X72" s="20">
        <f t="shared" si="44"/>
        <v>0</v>
      </c>
      <c r="Y72" s="20">
        <f t="shared" si="44"/>
        <v>0</v>
      </c>
      <c r="Z72" s="20">
        <f t="shared" si="44"/>
        <v>0</v>
      </c>
    </row>
    <row r="73" spans="1:26" s="11" customFormat="1" ht="15.75" thickBot="1" x14ac:dyDescent="0.3">
      <c r="A73" s="9" t="s">
        <v>72</v>
      </c>
      <c r="B73" s="20" t="s">
        <v>10</v>
      </c>
      <c r="C73" s="20">
        <f t="shared" ref="C73:Z73" si="46">((C25/(100-C$51))*100)/1000</f>
        <v>0</v>
      </c>
      <c r="D73" s="20">
        <f t="shared" si="46"/>
        <v>0</v>
      </c>
      <c r="E73" s="20">
        <f t="shared" si="46"/>
        <v>0</v>
      </c>
      <c r="F73" s="20">
        <f t="shared" si="46"/>
        <v>0</v>
      </c>
      <c r="G73" s="20">
        <f t="shared" si="46"/>
        <v>0</v>
      </c>
      <c r="H73" s="20">
        <f t="shared" si="46"/>
        <v>0</v>
      </c>
      <c r="I73" s="20">
        <f t="shared" si="46"/>
        <v>2.4652338811630847</v>
      </c>
      <c r="J73" s="20">
        <f t="shared" si="46"/>
        <v>0</v>
      </c>
      <c r="K73" s="53">
        <f t="shared" si="46"/>
        <v>0.97826086956521707</v>
      </c>
      <c r="L73" s="20">
        <f t="shared" si="46"/>
        <v>0.17322834645669286</v>
      </c>
      <c r="M73" s="27">
        <f t="shared" si="46"/>
        <v>0</v>
      </c>
      <c r="N73" s="20">
        <f t="shared" si="46"/>
        <v>6.711409395973153E-2</v>
      </c>
      <c r="O73" s="20">
        <f t="shared" si="46"/>
        <v>0</v>
      </c>
      <c r="P73" s="20">
        <f t="shared" si="46"/>
        <v>6.1200801941542676E-2</v>
      </c>
      <c r="Q73" s="20">
        <f t="shared" si="46"/>
        <v>0.23827017948987092</v>
      </c>
      <c r="R73" s="20">
        <f t="shared" si="46"/>
        <v>0</v>
      </c>
      <c r="S73" s="20">
        <f t="shared" si="46"/>
        <v>0</v>
      </c>
      <c r="T73" s="20">
        <f t="shared" si="46"/>
        <v>0</v>
      </c>
      <c r="U73" s="20">
        <f t="shared" si="46"/>
        <v>0</v>
      </c>
      <c r="V73" s="20">
        <f t="shared" si="46"/>
        <v>0</v>
      </c>
      <c r="W73" s="20">
        <f t="shared" si="46"/>
        <v>0</v>
      </c>
      <c r="X73" s="20">
        <f t="shared" si="46"/>
        <v>0</v>
      </c>
      <c r="Y73" s="20">
        <f t="shared" si="46"/>
        <v>0</v>
      </c>
      <c r="Z73" s="20">
        <f t="shared" si="46"/>
        <v>0</v>
      </c>
    </row>
    <row r="74" spans="1:26" s="11" customFormat="1" ht="15.75" thickBot="1" x14ac:dyDescent="0.3">
      <c r="A74" s="9" t="s">
        <v>26</v>
      </c>
      <c r="B74" s="20" t="s">
        <v>10</v>
      </c>
      <c r="C74" s="20">
        <f t="shared" si="37"/>
        <v>0</v>
      </c>
      <c r="D74" s="20">
        <f>(D26/(100-$D$51))*100</f>
        <v>0</v>
      </c>
      <c r="E74" s="20">
        <f>(E26/(100-$E$51))*100</f>
        <v>0</v>
      </c>
      <c r="F74" s="20">
        <f>(F26/(100-$F$51))*100</f>
        <v>0</v>
      </c>
      <c r="G74" s="20">
        <f>(G26/(100-$G$51))*100</f>
        <v>0</v>
      </c>
      <c r="H74" s="20">
        <f>(H26/(100-$H$51))*100</f>
        <v>0</v>
      </c>
      <c r="I74" s="20">
        <f t="shared" si="38"/>
        <v>33.712600084281505</v>
      </c>
      <c r="J74" s="20">
        <f t="shared" si="39"/>
        <v>0</v>
      </c>
      <c r="K74" s="53">
        <f t="shared" si="40"/>
        <v>69.56521739130433</v>
      </c>
      <c r="L74" s="20">
        <f t="shared" si="41"/>
        <v>1157.4803149606296</v>
      </c>
      <c r="M74" s="27">
        <f>(M26/(100-$M$51))*100</f>
        <v>0</v>
      </c>
      <c r="N74" s="20">
        <f>(N26/(100-$N$51))*100</f>
        <v>34.302759134973904</v>
      </c>
      <c r="O74" s="20">
        <f>(O26/(100-$O$51))*100</f>
        <v>0</v>
      </c>
      <c r="P74" s="20">
        <f t="shared" si="42"/>
        <v>66.476733143399812</v>
      </c>
      <c r="Q74" s="20">
        <f>(Q26/(100-$Q$51))*100</f>
        <v>57.835625065603026</v>
      </c>
      <c r="R74" s="20">
        <f>(R26/(100-$R$51))*100</f>
        <v>0</v>
      </c>
      <c r="S74" s="20">
        <f>(S26/(100-$S$51))*100</f>
        <v>0</v>
      </c>
      <c r="T74" s="20">
        <f>(T26/(100-$T$51))*100</f>
        <v>0</v>
      </c>
      <c r="U74" s="20">
        <f>(U26/(100-$U$51))*100</f>
        <v>0</v>
      </c>
      <c r="V74" s="20">
        <f t="shared" si="44"/>
        <v>0</v>
      </c>
      <c r="W74" s="20">
        <f t="shared" si="44"/>
        <v>0</v>
      </c>
      <c r="X74" s="20">
        <f t="shared" si="44"/>
        <v>0</v>
      </c>
      <c r="Y74" s="20">
        <f t="shared" si="44"/>
        <v>0</v>
      </c>
      <c r="Z74" s="20">
        <f t="shared" si="44"/>
        <v>0</v>
      </c>
    </row>
    <row r="75" spans="1:26" s="11" customFormat="1" ht="15.75" thickBot="1" x14ac:dyDescent="0.3">
      <c r="A75" s="9" t="s">
        <v>73</v>
      </c>
      <c r="B75" s="20" t="s">
        <v>10</v>
      </c>
      <c r="C75" s="20">
        <f>((C27/(100-C$51))*100)/1000</f>
        <v>0</v>
      </c>
      <c r="D75" s="20">
        <f>((D27/(100-D$51))*100)/1000</f>
        <v>0</v>
      </c>
      <c r="E75" s="20">
        <f>((E27/(100-E$51))*100)/1000</f>
        <v>0</v>
      </c>
      <c r="F75" s="20">
        <f t="shared" ref="F75:Z75" si="47">((F27/(100-F$51))*100)/1000</f>
        <v>0</v>
      </c>
      <c r="G75" s="20">
        <f t="shared" si="47"/>
        <v>0</v>
      </c>
      <c r="H75" s="20">
        <f t="shared" si="47"/>
        <v>0</v>
      </c>
      <c r="I75" s="20">
        <f t="shared" si="47"/>
        <v>7.3746312684365794E-5</v>
      </c>
      <c r="J75" s="20">
        <f t="shared" si="47"/>
        <v>0</v>
      </c>
      <c r="K75" s="53">
        <f t="shared" si="47"/>
        <v>0</v>
      </c>
      <c r="L75" s="20">
        <f t="shared" si="47"/>
        <v>4.3700787401574799E-3</v>
      </c>
      <c r="M75" s="27">
        <f t="shared" si="47"/>
        <v>0</v>
      </c>
      <c r="N75" s="20">
        <f t="shared" si="47"/>
        <v>0</v>
      </c>
      <c r="O75" s="20">
        <f t="shared" si="47"/>
        <v>0</v>
      </c>
      <c r="P75" s="20">
        <f t="shared" si="47"/>
        <v>0</v>
      </c>
      <c r="Q75" s="20">
        <f t="shared" si="47"/>
        <v>0</v>
      </c>
      <c r="R75" s="20">
        <f t="shared" si="47"/>
        <v>0</v>
      </c>
      <c r="S75" s="20">
        <f t="shared" si="47"/>
        <v>0</v>
      </c>
      <c r="T75" s="20">
        <f t="shared" si="47"/>
        <v>0</v>
      </c>
      <c r="U75" s="20">
        <f t="shared" si="47"/>
        <v>0</v>
      </c>
      <c r="V75" s="20">
        <f t="shared" si="47"/>
        <v>0</v>
      </c>
      <c r="W75" s="20">
        <f t="shared" si="47"/>
        <v>0</v>
      </c>
      <c r="X75" s="20">
        <f t="shared" si="47"/>
        <v>0</v>
      </c>
      <c r="Y75" s="20">
        <f t="shared" si="47"/>
        <v>0</v>
      </c>
      <c r="Z75" s="20">
        <f t="shared" si="47"/>
        <v>0</v>
      </c>
    </row>
    <row r="76" spans="1:26" s="11" customFormat="1" ht="15.75" thickBot="1" x14ac:dyDescent="0.3">
      <c r="A76" s="9" t="s">
        <v>28</v>
      </c>
      <c r="B76" s="20" t="s">
        <v>29</v>
      </c>
      <c r="C76" s="20">
        <f t="shared" si="37"/>
        <v>0</v>
      </c>
      <c r="D76" s="20">
        <f t="shared" ref="D76:D93" si="48">(D28/(100-$D$51))*100</f>
        <v>0</v>
      </c>
      <c r="E76" s="20">
        <f t="shared" ref="E76:E93" si="49">(E28/(100-$E$51))*100</f>
        <v>0</v>
      </c>
      <c r="F76" s="20">
        <f t="shared" ref="F76:F93" si="50">(F28/(100-$F$51))*100</f>
        <v>0</v>
      </c>
      <c r="G76" s="20">
        <f t="shared" ref="G76:G93" si="51">(G28/(100-$G$51))*100</f>
        <v>0</v>
      </c>
      <c r="H76" s="20">
        <f t="shared" ref="H76:H93" si="52">(H28/(100-$H$51))*100</f>
        <v>0</v>
      </c>
      <c r="I76" s="20">
        <f t="shared" si="38"/>
        <v>0</v>
      </c>
      <c r="J76" s="20">
        <f t="shared" si="39"/>
        <v>0</v>
      </c>
      <c r="K76" s="53">
        <f t="shared" si="40"/>
        <v>630.4347826086954</v>
      </c>
      <c r="L76" s="20">
        <f t="shared" si="41"/>
        <v>2047.2440944881885</v>
      </c>
      <c r="M76" s="27">
        <f t="shared" ref="M76:M93" si="53">(M28/(100-$M$51))*100</f>
        <v>0</v>
      </c>
      <c r="N76" s="20">
        <f t="shared" ref="N76:N93" si="54">(N28/(100-$N$51))*100</f>
        <v>0</v>
      </c>
      <c r="O76" s="20">
        <f t="shared" ref="O76:O93" si="55">(O28/(100-$O$51))*100</f>
        <v>0</v>
      </c>
      <c r="P76" s="20">
        <f t="shared" si="42"/>
        <v>16.88297984594281</v>
      </c>
      <c r="Q76" s="20">
        <f t="shared" ref="Q76:Q93" si="56">(Q28/(100-$Q$51))*100</f>
        <v>52.482418389839403</v>
      </c>
      <c r="R76" s="20">
        <f t="shared" ref="R76:R93" si="57">(R28/(100-$R$51))*100</f>
        <v>0</v>
      </c>
      <c r="S76" s="20">
        <f t="shared" ref="S76:S93" si="58">(S28/(100-$S$51))*100</f>
        <v>0</v>
      </c>
      <c r="T76" s="20">
        <f t="shared" ref="T76:T93" si="59">(T28/(100-$T$51))*100</f>
        <v>0</v>
      </c>
      <c r="U76" s="20">
        <f t="shared" ref="U76:U93" si="60">(U28/(100-$U$51))*100</f>
        <v>0</v>
      </c>
      <c r="V76" s="20">
        <f t="shared" ref="V76:Z91" si="61">(V28/(100-V$51))*100</f>
        <v>0</v>
      </c>
      <c r="W76" s="20">
        <f t="shared" si="61"/>
        <v>0</v>
      </c>
      <c r="X76" s="20">
        <f t="shared" si="61"/>
        <v>0</v>
      </c>
      <c r="Y76" s="20">
        <f t="shared" si="61"/>
        <v>0</v>
      </c>
      <c r="Z76" s="20">
        <f t="shared" si="61"/>
        <v>0</v>
      </c>
    </row>
    <row r="77" spans="1:26" s="11" customFormat="1" ht="15.75" thickBot="1" x14ac:dyDescent="0.3">
      <c r="A77" s="9" t="s">
        <v>30</v>
      </c>
      <c r="B77" s="20" t="s">
        <v>10</v>
      </c>
      <c r="C77" s="20">
        <f t="shared" si="37"/>
        <v>0</v>
      </c>
      <c r="D77" s="20">
        <f t="shared" si="48"/>
        <v>0</v>
      </c>
      <c r="E77" s="20">
        <f t="shared" si="49"/>
        <v>0</v>
      </c>
      <c r="F77" s="20">
        <f t="shared" si="50"/>
        <v>0</v>
      </c>
      <c r="G77" s="20">
        <f t="shared" si="51"/>
        <v>0</v>
      </c>
      <c r="H77" s="20">
        <f t="shared" si="52"/>
        <v>0</v>
      </c>
      <c r="I77" s="20">
        <f t="shared" si="38"/>
        <v>0</v>
      </c>
      <c r="J77" s="20">
        <f t="shared" si="39"/>
        <v>0</v>
      </c>
      <c r="K77" s="53">
        <f t="shared" si="40"/>
        <v>4.728260869565216</v>
      </c>
      <c r="L77" s="20">
        <f t="shared" si="41"/>
        <v>4.0551181102362195</v>
      </c>
      <c r="M77" s="27">
        <f t="shared" si="53"/>
        <v>5.7806425209740135</v>
      </c>
      <c r="N77" s="20">
        <f t="shared" si="54"/>
        <v>5.241291147331415</v>
      </c>
      <c r="O77" s="20">
        <f t="shared" si="55"/>
        <v>0</v>
      </c>
      <c r="P77" s="20">
        <f t="shared" si="42"/>
        <v>2.3003060040097081</v>
      </c>
      <c r="Q77" s="20">
        <f t="shared" si="56"/>
        <v>36.947622546446944</v>
      </c>
      <c r="R77" s="20">
        <f t="shared" si="57"/>
        <v>0</v>
      </c>
      <c r="S77" s="20">
        <f t="shared" si="58"/>
        <v>0</v>
      </c>
      <c r="T77" s="20">
        <f t="shared" si="59"/>
        <v>0</v>
      </c>
      <c r="U77" s="20">
        <f t="shared" si="60"/>
        <v>0</v>
      </c>
      <c r="V77" s="20">
        <f t="shared" si="61"/>
        <v>0</v>
      </c>
      <c r="W77" s="20">
        <f t="shared" si="61"/>
        <v>0</v>
      </c>
      <c r="X77" s="20">
        <f t="shared" si="61"/>
        <v>0</v>
      </c>
      <c r="Y77" s="20">
        <f t="shared" si="61"/>
        <v>0</v>
      </c>
      <c r="Z77" s="20">
        <f t="shared" si="61"/>
        <v>0</v>
      </c>
    </row>
    <row r="78" spans="1:26" s="11" customFormat="1" ht="15.75" thickBot="1" x14ac:dyDescent="0.3">
      <c r="A78" s="9" t="s">
        <v>31</v>
      </c>
      <c r="B78" s="20" t="s">
        <v>29</v>
      </c>
      <c r="C78" s="20">
        <f t="shared" si="37"/>
        <v>0</v>
      </c>
      <c r="D78" s="20">
        <f t="shared" si="48"/>
        <v>0</v>
      </c>
      <c r="E78" s="20">
        <f t="shared" si="49"/>
        <v>0</v>
      </c>
      <c r="F78" s="20">
        <f t="shared" si="50"/>
        <v>0</v>
      </c>
      <c r="G78" s="20">
        <f t="shared" si="51"/>
        <v>0</v>
      </c>
      <c r="H78" s="20">
        <f t="shared" si="52"/>
        <v>0</v>
      </c>
      <c r="I78" s="20">
        <f t="shared" si="38"/>
        <v>0</v>
      </c>
      <c r="J78" s="20">
        <f t="shared" si="39"/>
        <v>0</v>
      </c>
      <c r="K78" s="53">
        <f t="shared" si="40"/>
        <v>0</v>
      </c>
      <c r="L78" s="20">
        <f t="shared" si="41"/>
        <v>342.51968503937002</v>
      </c>
      <c r="M78" s="27">
        <f t="shared" si="53"/>
        <v>0</v>
      </c>
      <c r="N78" s="20">
        <f t="shared" si="54"/>
        <v>0</v>
      </c>
      <c r="O78" s="20">
        <f t="shared" si="55"/>
        <v>0</v>
      </c>
      <c r="P78" s="20">
        <f t="shared" si="42"/>
        <v>0</v>
      </c>
      <c r="Q78" s="20">
        <f t="shared" si="56"/>
        <v>0</v>
      </c>
      <c r="R78" s="20">
        <f t="shared" si="57"/>
        <v>0</v>
      </c>
      <c r="S78" s="20">
        <f t="shared" si="58"/>
        <v>0</v>
      </c>
      <c r="T78" s="20">
        <f t="shared" si="59"/>
        <v>0</v>
      </c>
      <c r="U78" s="20">
        <f t="shared" si="60"/>
        <v>0</v>
      </c>
      <c r="V78" s="20">
        <f t="shared" si="61"/>
        <v>0</v>
      </c>
      <c r="W78" s="20">
        <f t="shared" si="61"/>
        <v>0</v>
      </c>
      <c r="X78" s="20">
        <f t="shared" si="61"/>
        <v>0</v>
      </c>
      <c r="Y78" s="20">
        <f t="shared" si="61"/>
        <v>0</v>
      </c>
      <c r="Z78" s="20">
        <f t="shared" si="61"/>
        <v>0</v>
      </c>
    </row>
    <row r="79" spans="1:26" s="11" customFormat="1" ht="15.75" thickBot="1" x14ac:dyDescent="0.3">
      <c r="A79" s="9" t="s">
        <v>32</v>
      </c>
      <c r="B79" s="20" t="s">
        <v>1</v>
      </c>
      <c r="C79" s="20">
        <f t="shared" si="37"/>
        <v>0</v>
      </c>
      <c r="D79" s="20">
        <f t="shared" si="48"/>
        <v>0</v>
      </c>
      <c r="E79" s="20">
        <f t="shared" si="49"/>
        <v>0</v>
      </c>
      <c r="F79" s="20">
        <f t="shared" si="50"/>
        <v>0</v>
      </c>
      <c r="G79" s="20">
        <f t="shared" si="51"/>
        <v>0</v>
      </c>
      <c r="H79" s="20">
        <f t="shared" si="52"/>
        <v>0</v>
      </c>
      <c r="I79" s="20">
        <f t="shared" si="38"/>
        <v>1.7909818794774549E-2</v>
      </c>
      <c r="J79" s="20">
        <f t="shared" si="39"/>
        <v>0</v>
      </c>
      <c r="K79" s="53">
        <f t="shared" si="40"/>
        <v>0.108695652173913</v>
      </c>
      <c r="L79" s="20">
        <f t="shared" si="41"/>
        <v>4.6850393700787389</v>
      </c>
      <c r="M79" s="27">
        <f t="shared" si="53"/>
        <v>24.964190710047063</v>
      </c>
      <c r="N79" s="20">
        <f t="shared" si="54"/>
        <v>7.6062639821029077</v>
      </c>
      <c r="O79" s="20">
        <f t="shared" si="55"/>
        <v>0</v>
      </c>
      <c r="P79" s="20">
        <f t="shared" si="42"/>
        <v>21.84235517568851</v>
      </c>
      <c r="Q79" s="20">
        <f t="shared" si="56"/>
        <v>24.141912459326125</v>
      </c>
      <c r="R79" s="20">
        <f t="shared" si="57"/>
        <v>0</v>
      </c>
      <c r="S79" s="20">
        <f t="shared" si="58"/>
        <v>0</v>
      </c>
      <c r="T79" s="20">
        <f t="shared" si="59"/>
        <v>0</v>
      </c>
      <c r="U79" s="20">
        <f t="shared" si="60"/>
        <v>0</v>
      </c>
      <c r="V79" s="20">
        <f t="shared" si="61"/>
        <v>0</v>
      </c>
      <c r="W79" s="20">
        <f t="shared" si="61"/>
        <v>0</v>
      </c>
      <c r="X79" s="20">
        <f t="shared" si="61"/>
        <v>0</v>
      </c>
      <c r="Y79" s="20">
        <f t="shared" si="61"/>
        <v>0</v>
      </c>
      <c r="Z79" s="20">
        <f t="shared" si="61"/>
        <v>0</v>
      </c>
    </row>
    <row r="80" spans="1:26" s="11" customFormat="1" ht="15.75" thickBot="1" x14ac:dyDescent="0.3">
      <c r="A80" s="9" t="s">
        <v>33</v>
      </c>
      <c r="B80" s="20" t="s">
        <v>1</v>
      </c>
      <c r="C80" s="20">
        <f t="shared" si="37"/>
        <v>0</v>
      </c>
      <c r="D80" s="20">
        <f t="shared" si="48"/>
        <v>0</v>
      </c>
      <c r="E80" s="20">
        <f t="shared" si="49"/>
        <v>0</v>
      </c>
      <c r="F80" s="20">
        <f t="shared" si="50"/>
        <v>0</v>
      </c>
      <c r="G80" s="20">
        <f t="shared" si="51"/>
        <v>0</v>
      </c>
      <c r="H80" s="20">
        <f t="shared" si="52"/>
        <v>0</v>
      </c>
      <c r="I80" s="20">
        <f t="shared" si="38"/>
        <v>0</v>
      </c>
      <c r="J80" s="20">
        <f t="shared" si="39"/>
        <v>0</v>
      </c>
      <c r="K80" s="53">
        <f t="shared" si="40"/>
        <v>2.1739130434782601E-2</v>
      </c>
      <c r="L80" s="20">
        <f t="shared" si="41"/>
        <v>0.13779527559055116</v>
      </c>
      <c r="M80" s="27">
        <f t="shared" si="53"/>
        <v>3.6832412523020254E-2</v>
      </c>
      <c r="N80" s="20">
        <f t="shared" si="54"/>
        <v>0.33663577287738361</v>
      </c>
      <c r="O80" s="20">
        <f t="shared" si="55"/>
        <v>0</v>
      </c>
      <c r="P80" s="20">
        <f t="shared" si="42"/>
        <v>0.12662234884457108</v>
      </c>
      <c r="Q80" s="20">
        <f t="shared" si="56"/>
        <v>6.2978902067807277E-2</v>
      </c>
      <c r="R80" s="20">
        <f t="shared" si="57"/>
        <v>0</v>
      </c>
      <c r="S80" s="20">
        <f t="shared" si="58"/>
        <v>0</v>
      </c>
      <c r="T80" s="20">
        <f t="shared" si="59"/>
        <v>0</v>
      </c>
      <c r="U80" s="20">
        <f t="shared" si="60"/>
        <v>0</v>
      </c>
      <c r="V80" s="20">
        <f t="shared" si="61"/>
        <v>0</v>
      </c>
      <c r="W80" s="20">
        <f t="shared" si="61"/>
        <v>0</v>
      </c>
      <c r="X80" s="20">
        <f t="shared" si="61"/>
        <v>0</v>
      </c>
      <c r="Y80" s="20">
        <f t="shared" si="61"/>
        <v>0</v>
      </c>
      <c r="Z80" s="20">
        <f t="shared" si="61"/>
        <v>0</v>
      </c>
    </row>
    <row r="81" spans="1:26" s="11" customFormat="1" ht="15.75" thickBot="1" x14ac:dyDescent="0.3">
      <c r="A81" s="9" t="s">
        <v>34</v>
      </c>
      <c r="B81" s="20" t="s">
        <v>1</v>
      </c>
      <c r="C81" s="20">
        <f t="shared" si="37"/>
        <v>0</v>
      </c>
      <c r="D81" s="20">
        <f t="shared" si="48"/>
        <v>0</v>
      </c>
      <c r="E81" s="20">
        <f t="shared" si="49"/>
        <v>0</v>
      </c>
      <c r="F81" s="20">
        <f t="shared" si="50"/>
        <v>0</v>
      </c>
      <c r="G81" s="20">
        <f t="shared" si="51"/>
        <v>0</v>
      </c>
      <c r="H81" s="20">
        <f t="shared" si="52"/>
        <v>0</v>
      </c>
      <c r="I81" s="20">
        <f t="shared" si="38"/>
        <v>0</v>
      </c>
      <c r="J81" s="20">
        <f t="shared" si="39"/>
        <v>0</v>
      </c>
      <c r="K81" s="53">
        <f t="shared" si="40"/>
        <v>2.1739130434782601E-2</v>
      </c>
      <c r="L81" s="20">
        <f t="shared" si="41"/>
        <v>1.9685039370078736E-2</v>
      </c>
      <c r="M81" s="27">
        <f t="shared" si="53"/>
        <v>0</v>
      </c>
      <c r="N81" s="20">
        <f t="shared" si="54"/>
        <v>0</v>
      </c>
      <c r="O81" s="20">
        <f t="shared" si="55"/>
        <v>0</v>
      </c>
      <c r="P81" s="20">
        <f t="shared" si="42"/>
        <v>0</v>
      </c>
      <c r="Q81" s="20">
        <f t="shared" si="56"/>
        <v>1.4695077149155035E-2</v>
      </c>
      <c r="R81" s="20">
        <f t="shared" si="57"/>
        <v>0</v>
      </c>
      <c r="S81" s="20">
        <f t="shared" si="58"/>
        <v>0</v>
      </c>
      <c r="T81" s="20">
        <f t="shared" si="59"/>
        <v>0</v>
      </c>
      <c r="U81" s="20">
        <f t="shared" si="60"/>
        <v>0</v>
      </c>
      <c r="V81" s="20">
        <f t="shared" si="61"/>
        <v>0</v>
      </c>
      <c r="W81" s="20">
        <f t="shared" si="61"/>
        <v>0</v>
      </c>
      <c r="X81" s="20">
        <f t="shared" si="61"/>
        <v>0</v>
      </c>
      <c r="Y81" s="20">
        <f t="shared" si="61"/>
        <v>0</v>
      </c>
      <c r="Z81" s="20">
        <f t="shared" si="61"/>
        <v>0</v>
      </c>
    </row>
    <row r="82" spans="1:26" s="11" customFormat="1" ht="15.75" thickBot="1" x14ac:dyDescent="0.3">
      <c r="A82" s="9" t="s">
        <v>35</v>
      </c>
      <c r="B82" s="20" t="s">
        <v>1</v>
      </c>
      <c r="C82" s="20">
        <f t="shared" si="37"/>
        <v>0</v>
      </c>
      <c r="D82" s="20">
        <f t="shared" si="48"/>
        <v>0</v>
      </c>
      <c r="E82" s="20">
        <f t="shared" si="49"/>
        <v>0</v>
      </c>
      <c r="F82" s="20">
        <f t="shared" si="50"/>
        <v>0</v>
      </c>
      <c r="G82" s="20">
        <f t="shared" si="51"/>
        <v>0</v>
      </c>
      <c r="H82" s="20">
        <f t="shared" si="52"/>
        <v>0</v>
      </c>
      <c r="I82" s="20">
        <f t="shared" si="38"/>
        <v>0</v>
      </c>
      <c r="J82" s="20">
        <f t="shared" si="39"/>
        <v>0</v>
      </c>
      <c r="K82" s="53">
        <f t="shared" si="40"/>
        <v>0</v>
      </c>
      <c r="L82" s="20">
        <f t="shared" si="41"/>
        <v>0.14960629921259838</v>
      </c>
      <c r="M82" s="27">
        <f t="shared" si="53"/>
        <v>0</v>
      </c>
      <c r="N82" s="20">
        <f t="shared" si="54"/>
        <v>0</v>
      </c>
      <c r="O82" s="20">
        <f t="shared" si="55"/>
        <v>0</v>
      </c>
      <c r="P82" s="20">
        <f t="shared" si="42"/>
        <v>0</v>
      </c>
      <c r="Q82" s="20">
        <f t="shared" si="56"/>
        <v>0</v>
      </c>
      <c r="R82" s="20">
        <f t="shared" si="57"/>
        <v>0</v>
      </c>
      <c r="S82" s="20">
        <f t="shared" si="58"/>
        <v>0</v>
      </c>
      <c r="T82" s="20">
        <f t="shared" si="59"/>
        <v>0</v>
      </c>
      <c r="U82" s="20">
        <f t="shared" si="60"/>
        <v>0</v>
      </c>
      <c r="V82" s="20">
        <f t="shared" si="61"/>
        <v>0</v>
      </c>
      <c r="W82" s="20">
        <f t="shared" si="61"/>
        <v>0</v>
      </c>
      <c r="X82" s="20">
        <f t="shared" si="61"/>
        <v>0</v>
      </c>
      <c r="Y82" s="20">
        <f t="shared" si="61"/>
        <v>0</v>
      </c>
      <c r="Z82" s="20">
        <f t="shared" si="61"/>
        <v>0</v>
      </c>
    </row>
    <row r="83" spans="1:26" s="11" customFormat="1" ht="15.75" thickBot="1" x14ac:dyDescent="0.3">
      <c r="A83" s="9" t="s">
        <v>36</v>
      </c>
      <c r="B83" s="20" t="s">
        <v>1</v>
      </c>
      <c r="C83" s="20">
        <f t="shared" si="37"/>
        <v>0</v>
      </c>
      <c r="D83" s="20">
        <f t="shared" si="48"/>
        <v>0</v>
      </c>
      <c r="E83" s="20">
        <f t="shared" si="49"/>
        <v>0</v>
      </c>
      <c r="F83" s="20">
        <f t="shared" si="50"/>
        <v>0</v>
      </c>
      <c r="G83" s="20">
        <f t="shared" si="51"/>
        <v>0</v>
      </c>
      <c r="H83" s="20">
        <f t="shared" si="52"/>
        <v>0</v>
      </c>
      <c r="I83" s="20">
        <f t="shared" si="38"/>
        <v>0.5689001264222503</v>
      </c>
      <c r="J83" s="20">
        <f t="shared" si="39"/>
        <v>0</v>
      </c>
      <c r="K83" s="53">
        <f t="shared" si="40"/>
        <v>0.26086956521739124</v>
      </c>
      <c r="L83" s="20">
        <f t="shared" si="41"/>
        <v>0.60236220472440938</v>
      </c>
      <c r="M83" s="27">
        <f t="shared" si="53"/>
        <v>0</v>
      </c>
      <c r="N83" s="20">
        <f t="shared" si="54"/>
        <v>0.11505273250239692</v>
      </c>
      <c r="O83" s="20">
        <f t="shared" si="55"/>
        <v>0</v>
      </c>
      <c r="P83" s="20">
        <f t="shared" si="42"/>
        <v>0.6077872744539411</v>
      </c>
      <c r="Q83" s="20">
        <f t="shared" si="56"/>
        <v>0.36527763199328223</v>
      </c>
      <c r="R83" s="20">
        <f t="shared" si="57"/>
        <v>0</v>
      </c>
      <c r="S83" s="20">
        <f t="shared" si="58"/>
        <v>0</v>
      </c>
      <c r="T83" s="20">
        <f t="shared" si="59"/>
        <v>0</v>
      </c>
      <c r="U83" s="20">
        <f t="shared" si="60"/>
        <v>0</v>
      </c>
      <c r="V83" s="20">
        <f t="shared" si="61"/>
        <v>0</v>
      </c>
      <c r="W83" s="20">
        <f t="shared" si="61"/>
        <v>0</v>
      </c>
      <c r="X83" s="20">
        <f t="shared" si="61"/>
        <v>0</v>
      </c>
      <c r="Y83" s="20">
        <f t="shared" si="61"/>
        <v>0</v>
      </c>
      <c r="Z83" s="20">
        <f t="shared" si="61"/>
        <v>0</v>
      </c>
    </row>
    <row r="84" spans="1:26" s="11" customFormat="1" ht="15.75" thickBot="1" x14ac:dyDescent="0.3">
      <c r="A84" s="9" t="s">
        <v>37</v>
      </c>
      <c r="B84" s="20" t="s">
        <v>1</v>
      </c>
      <c r="C84" s="20">
        <f t="shared" si="37"/>
        <v>0</v>
      </c>
      <c r="D84" s="20">
        <f t="shared" si="48"/>
        <v>0</v>
      </c>
      <c r="E84" s="20">
        <f t="shared" si="49"/>
        <v>0</v>
      </c>
      <c r="F84" s="20">
        <f t="shared" si="50"/>
        <v>0</v>
      </c>
      <c r="G84" s="20">
        <f t="shared" si="51"/>
        <v>0</v>
      </c>
      <c r="H84" s="20">
        <f t="shared" si="52"/>
        <v>0</v>
      </c>
      <c r="I84" s="20">
        <f t="shared" si="38"/>
        <v>2.0965023177412556</v>
      </c>
      <c r="J84" s="20">
        <f t="shared" si="39"/>
        <v>0</v>
      </c>
      <c r="K84" s="53">
        <f t="shared" si="40"/>
        <v>0.29891304347826081</v>
      </c>
      <c r="L84" s="20">
        <f t="shared" si="41"/>
        <v>2.3779527559055111</v>
      </c>
      <c r="M84" s="27">
        <f t="shared" si="53"/>
        <v>0</v>
      </c>
      <c r="N84" s="20">
        <f t="shared" si="54"/>
        <v>0.59124320869287317</v>
      </c>
      <c r="O84" s="20">
        <f t="shared" si="55"/>
        <v>0</v>
      </c>
      <c r="P84" s="20">
        <f t="shared" si="42"/>
        <v>1.0530758678906829</v>
      </c>
      <c r="Q84" s="20">
        <f t="shared" si="56"/>
        <v>0.97407368531541949</v>
      </c>
      <c r="R84" s="20">
        <f t="shared" si="57"/>
        <v>0</v>
      </c>
      <c r="S84" s="20">
        <f t="shared" si="58"/>
        <v>0</v>
      </c>
      <c r="T84" s="20">
        <f t="shared" si="59"/>
        <v>0</v>
      </c>
      <c r="U84" s="20">
        <f t="shared" si="60"/>
        <v>0</v>
      </c>
      <c r="V84" s="20">
        <f t="shared" si="61"/>
        <v>0</v>
      </c>
      <c r="W84" s="20">
        <f t="shared" si="61"/>
        <v>0</v>
      </c>
      <c r="X84" s="20">
        <f t="shared" si="61"/>
        <v>0</v>
      </c>
      <c r="Y84" s="20">
        <f t="shared" si="61"/>
        <v>0</v>
      </c>
      <c r="Z84" s="20">
        <f t="shared" si="61"/>
        <v>0</v>
      </c>
    </row>
    <row r="85" spans="1:26" s="11" customFormat="1" ht="15.75" thickBot="1" x14ac:dyDescent="0.3">
      <c r="A85" s="9" t="s">
        <v>38</v>
      </c>
      <c r="B85" s="20" t="s">
        <v>1</v>
      </c>
      <c r="C85" s="20">
        <f t="shared" si="37"/>
        <v>0</v>
      </c>
      <c r="D85" s="20">
        <f t="shared" si="48"/>
        <v>0</v>
      </c>
      <c r="E85" s="20">
        <f t="shared" si="49"/>
        <v>0</v>
      </c>
      <c r="F85" s="20">
        <f t="shared" si="50"/>
        <v>0</v>
      </c>
      <c r="G85" s="20">
        <f t="shared" si="51"/>
        <v>0</v>
      </c>
      <c r="H85" s="20">
        <f t="shared" si="52"/>
        <v>0</v>
      </c>
      <c r="I85" s="20">
        <f t="shared" si="38"/>
        <v>1.9911504424778761</v>
      </c>
      <c r="J85" s="20">
        <f t="shared" si="39"/>
        <v>0</v>
      </c>
      <c r="K85" s="53">
        <f t="shared" si="40"/>
        <v>0.41304347826086946</v>
      </c>
      <c r="L85" s="20">
        <f t="shared" si="41"/>
        <v>2.7007874015748028</v>
      </c>
      <c r="M85" s="27">
        <f t="shared" si="53"/>
        <v>0</v>
      </c>
      <c r="N85" s="20">
        <f t="shared" si="54"/>
        <v>0.60509214871630967</v>
      </c>
      <c r="O85" s="20">
        <f t="shared" si="55"/>
        <v>0</v>
      </c>
      <c r="P85" s="20">
        <f t="shared" si="42"/>
        <v>1.3506383876754247</v>
      </c>
      <c r="Q85" s="20">
        <f t="shared" si="56"/>
        <v>1.1965991392883384</v>
      </c>
      <c r="R85" s="20">
        <f t="shared" si="57"/>
        <v>0</v>
      </c>
      <c r="S85" s="20">
        <f t="shared" si="58"/>
        <v>0</v>
      </c>
      <c r="T85" s="20">
        <f t="shared" si="59"/>
        <v>0</v>
      </c>
      <c r="U85" s="20">
        <f t="shared" si="60"/>
        <v>0</v>
      </c>
      <c r="V85" s="20">
        <f t="shared" si="61"/>
        <v>0</v>
      </c>
      <c r="W85" s="20">
        <f t="shared" si="61"/>
        <v>0</v>
      </c>
      <c r="X85" s="20">
        <f t="shared" si="61"/>
        <v>0</v>
      </c>
      <c r="Y85" s="20">
        <f t="shared" si="61"/>
        <v>0</v>
      </c>
      <c r="Z85" s="20">
        <f t="shared" si="61"/>
        <v>0</v>
      </c>
    </row>
    <row r="86" spans="1:26" s="11" customFormat="1" ht="15.75" thickBot="1" x14ac:dyDescent="0.3">
      <c r="A86" s="9" t="s">
        <v>39</v>
      </c>
      <c r="B86" s="20" t="s">
        <v>1</v>
      </c>
      <c r="C86" s="20">
        <f t="shared" si="37"/>
        <v>0</v>
      </c>
      <c r="D86" s="20">
        <f t="shared" si="48"/>
        <v>0</v>
      </c>
      <c r="E86" s="20">
        <f t="shared" si="49"/>
        <v>0</v>
      </c>
      <c r="F86" s="20">
        <f t="shared" si="50"/>
        <v>0</v>
      </c>
      <c r="G86" s="20">
        <f t="shared" si="51"/>
        <v>0</v>
      </c>
      <c r="H86" s="20">
        <f t="shared" si="52"/>
        <v>0</v>
      </c>
      <c r="I86" s="20">
        <f t="shared" si="38"/>
        <v>3.0762747576906868</v>
      </c>
      <c r="J86" s="20">
        <f t="shared" si="39"/>
        <v>0</v>
      </c>
      <c r="K86" s="53">
        <f t="shared" si="40"/>
        <v>0.45108695652173902</v>
      </c>
      <c r="L86" s="20">
        <f t="shared" si="41"/>
        <v>4.2519685039370074</v>
      </c>
      <c r="M86" s="27">
        <f t="shared" si="53"/>
        <v>0</v>
      </c>
      <c r="N86" s="20">
        <f t="shared" si="54"/>
        <v>1.0866091403004154</v>
      </c>
      <c r="O86" s="20">
        <f t="shared" si="55"/>
        <v>0</v>
      </c>
      <c r="P86" s="20">
        <f t="shared" si="42"/>
        <v>2.5535507016988501</v>
      </c>
      <c r="Q86" s="20">
        <f t="shared" si="56"/>
        <v>1.7424162905426681</v>
      </c>
      <c r="R86" s="20">
        <f t="shared" si="57"/>
        <v>0</v>
      </c>
      <c r="S86" s="20">
        <f t="shared" si="58"/>
        <v>0</v>
      </c>
      <c r="T86" s="20">
        <f t="shared" si="59"/>
        <v>0</v>
      </c>
      <c r="U86" s="20">
        <f t="shared" si="60"/>
        <v>0</v>
      </c>
      <c r="V86" s="20">
        <f t="shared" si="61"/>
        <v>0</v>
      </c>
      <c r="W86" s="20">
        <f t="shared" si="61"/>
        <v>0</v>
      </c>
      <c r="X86" s="20">
        <f t="shared" si="61"/>
        <v>0</v>
      </c>
      <c r="Y86" s="20">
        <f t="shared" si="61"/>
        <v>0</v>
      </c>
      <c r="Z86" s="20">
        <f t="shared" si="61"/>
        <v>0</v>
      </c>
    </row>
    <row r="87" spans="1:26" s="11" customFormat="1" ht="15.75" thickBot="1" x14ac:dyDescent="0.3">
      <c r="A87" s="9" t="s">
        <v>40</v>
      </c>
      <c r="B87" s="20" t="s">
        <v>1</v>
      </c>
      <c r="C87" s="20">
        <f t="shared" si="37"/>
        <v>0</v>
      </c>
      <c r="D87" s="20">
        <f t="shared" si="48"/>
        <v>0</v>
      </c>
      <c r="E87" s="20">
        <f t="shared" si="49"/>
        <v>0</v>
      </c>
      <c r="F87" s="20">
        <f t="shared" si="50"/>
        <v>0</v>
      </c>
      <c r="G87" s="20">
        <f t="shared" si="51"/>
        <v>0</v>
      </c>
      <c r="H87" s="20">
        <f t="shared" si="52"/>
        <v>0</v>
      </c>
      <c r="I87" s="20">
        <f t="shared" si="38"/>
        <v>3.4555415086388535</v>
      </c>
      <c r="J87" s="20">
        <f t="shared" si="39"/>
        <v>0</v>
      </c>
      <c r="K87" s="53">
        <f t="shared" si="40"/>
        <v>0.44565217391304335</v>
      </c>
      <c r="L87" s="20">
        <f t="shared" si="41"/>
        <v>3.5590551181102352</v>
      </c>
      <c r="M87" s="27">
        <f t="shared" si="53"/>
        <v>0</v>
      </c>
      <c r="N87" s="20">
        <f t="shared" si="54"/>
        <v>0.69244700117183344</v>
      </c>
      <c r="O87" s="20">
        <f t="shared" si="55"/>
        <v>0</v>
      </c>
      <c r="P87" s="20">
        <f t="shared" si="42"/>
        <v>1.3084309380605679</v>
      </c>
      <c r="Q87" s="20">
        <f t="shared" si="56"/>
        <v>0.98352052062559059</v>
      </c>
      <c r="R87" s="20">
        <f t="shared" si="57"/>
        <v>0</v>
      </c>
      <c r="S87" s="20">
        <f t="shared" si="58"/>
        <v>0</v>
      </c>
      <c r="T87" s="20">
        <f t="shared" si="59"/>
        <v>0</v>
      </c>
      <c r="U87" s="20">
        <f t="shared" si="60"/>
        <v>0</v>
      </c>
      <c r="V87" s="20">
        <f t="shared" si="61"/>
        <v>0</v>
      </c>
      <c r="W87" s="20">
        <f t="shared" si="61"/>
        <v>0</v>
      </c>
      <c r="X87" s="20">
        <f t="shared" si="61"/>
        <v>0</v>
      </c>
      <c r="Y87" s="20">
        <f t="shared" si="61"/>
        <v>0</v>
      </c>
      <c r="Z87" s="20">
        <f t="shared" si="61"/>
        <v>0</v>
      </c>
    </row>
    <row r="88" spans="1:26" s="11" customFormat="1" ht="15.75" thickBot="1" x14ac:dyDescent="0.3">
      <c r="A88" s="9" t="s">
        <v>41</v>
      </c>
      <c r="B88" s="20" t="s">
        <v>1</v>
      </c>
      <c r="C88" s="20">
        <f t="shared" si="37"/>
        <v>0</v>
      </c>
      <c r="D88" s="20">
        <f t="shared" si="48"/>
        <v>0</v>
      </c>
      <c r="E88" s="20">
        <f t="shared" si="49"/>
        <v>0</v>
      </c>
      <c r="F88" s="20">
        <f t="shared" si="50"/>
        <v>0</v>
      </c>
      <c r="G88" s="20">
        <f t="shared" si="51"/>
        <v>0</v>
      </c>
      <c r="H88" s="20">
        <f t="shared" si="52"/>
        <v>0</v>
      </c>
      <c r="I88" s="20">
        <f t="shared" si="38"/>
        <v>0.62157606405394006</v>
      </c>
      <c r="J88" s="20">
        <f t="shared" si="39"/>
        <v>0</v>
      </c>
      <c r="K88" s="53">
        <f t="shared" si="40"/>
        <v>0.13586956521739127</v>
      </c>
      <c r="L88" s="20">
        <f t="shared" si="41"/>
        <v>1.5433070866141729</v>
      </c>
      <c r="M88" s="27">
        <f t="shared" si="53"/>
        <v>0</v>
      </c>
      <c r="N88" s="20">
        <f t="shared" si="54"/>
        <v>0.32598274209012462</v>
      </c>
      <c r="O88" s="20">
        <f t="shared" si="55"/>
        <v>0</v>
      </c>
      <c r="P88" s="20">
        <f t="shared" si="42"/>
        <v>0.63627730294396956</v>
      </c>
      <c r="Q88" s="20">
        <f t="shared" si="56"/>
        <v>0.5185262936916134</v>
      </c>
      <c r="R88" s="20">
        <f t="shared" si="57"/>
        <v>0</v>
      </c>
      <c r="S88" s="20">
        <f t="shared" si="58"/>
        <v>0</v>
      </c>
      <c r="T88" s="20">
        <f t="shared" si="59"/>
        <v>0</v>
      </c>
      <c r="U88" s="20">
        <f t="shared" si="60"/>
        <v>0</v>
      </c>
      <c r="V88" s="20">
        <f t="shared" si="61"/>
        <v>0</v>
      </c>
      <c r="W88" s="20">
        <f t="shared" si="61"/>
        <v>0</v>
      </c>
      <c r="X88" s="20">
        <f t="shared" si="61"/>
        <v>0</v>
      </c>
      <c r="Y88" s="20">
        <f t="shared" si="61"/>
        <v>0</v>
      </c>
      <c r="Z88" s="20">
        <f t="shared" si="61"/>
        <v>0</v>
      </c>
    </row>
    <row r="89" spans="1:26" s="11" customFormat="1" ht="15.75" thickBot="1" x14ac:dyDescent="0.3">
      <c r="A89" s="9" t="s">
        <v>42</v>
      </c>
      <c r="B89" s="20" t="s">
        <v>1</v>
      </c>
      <c r="C89" s="20">
        <f t="shared" si="37"/>
        <v>0</v>
      </c>
      <c r="D89" s="20">
        <f t="shared" si="48"/>
        <v>0</v>
      </c>
      <c r="E89" s="20">
        <f t="shared" si="49"/>
        <v>0</v>
      </c>
      <c r="F89" s="20">
        <f t="shared" si="50"/>
        <v>0</v>
      </c>
      <c r="G89" s="20">
        <f t="shared" si="51"/>
        <v>0</v>
      </c>
      <c r="H89" s="20">
        <f t="shared" si="52"/>
        <v>0</v>
      </c>
      <c r="I89" s="20">
        <f t="shared" si="38"/>
        <v>0.52675937631689851</v>
      </c>
      <c r="J89" s="20">
        <f t="shared" si="39"/>
        <v>0</v>
      </c>
      <c r="K89" s="53">
        <f t="shared" si="40"/>
        <v>0.53260869565217372</v>
      </c>
      <c r="L89" s="20">
        <f t="shared" si="41"/>
        <v>1.1496062992125982</v>
      </c>
      <c r="M89" s="27">
        <f t="shared" si="53"/>
        <v>0</v>
      </c>
      <c r="N89" s="20">
        <f t="shared" si="54"/>
        <v>0.33770107595610954</v>
      </c>
      <c r="O89" s="20">
        <f t="shared" si="55"/>
        <v>0</v>
      </c>
      <c r="P89" s="20">
        <f t="shared" si="42"/>
        <v>0.35032183180331328</v>
      </c>
      <c r="Q89" s="20">
        <f t="shared" si="56"/>
        <v>0.47339141387635142</v>
      </c>
      <c r="R89" s="20">
        <f t="shared" si="57"/>
        <v>0</v>
      </c>
      <c r="S89" s="20">
        <f t="shared" si="58"/>
        <v>0</v>
      </c>
      <c r="T89" s="20">
        <f t="shared" si="59"/>
        <v>0</v>
      </c>
      <c r="U89" s="20">
        <f t="shared" si="60"/>
        <v>0</v>
      </c>
      <c r="V89" s="20">
        <f t="shared" si="61"/>
        <v>0</v>
      </c>
      <c r="W89" s="20">
        <f t="shared" si="61"/>
        <v>0</v>
      </c>
      <c r="X89" s="20">
        <f t="shared" si="61"/>
        <v>0</v>
      </c>
      <c r="Y89" s="20">
        <f t="shared" si="61"/>
        <v>0</v>
      </c>
      <c r="Z89" s="20">
        <f t="shared" si="61"/>
        <v>0</v>
      </c>
    </row>
    <row r="90" spans="1:26" s="11" customFormat="1" ht="15.75" thickBot="1" x14ac:dyDescent="0.3">
      <c r="A90" s="9" t="s">
        <v>43</v>
      </c>
      <c r="B90" s="20" t="s">
        <v>1</v>
      </c>
      <c r="C90" s="20">
        <f t="shared" si="37"/>
        <v>0</v>
      </c>
      <c r="D90" s="20">
        <f t="shared" si="48"/>
        <v>0</v>
      </c>
      <c r="E90" s="20">
        <f t="shared" si="49"/>
        <v>0</v>
      </c>
      <c r="F90" s="20">
        <f t="shared" si="50"/>
        <v>0</v>
      </c>
      <c r="G90" s="20">
        <f t="shared" si="51"/>
        <v>0</v>
      </c>
      <c r="H90" s="20">
        <f t="shared" si="52"/>
        <v>0</v>
      </c>
      <c r="I90" s="20">
        <f t="shared" si="38"/>
        <v>1.8436578171091444</v>
      </c>
      <c r="J90" s="20">
        <f t="shared" si="39"/>
        <v>0</v>
      </c>
      <c r="K90" s="53">
        <f t="shared" si="40"/>
        <v>0.23369565217391297</v>
      </c>
      <c r="L90" s="20">
        <f t="shared" si="41"/>
        <v>2.6299212598425195</v>
      </c>
      <c r="M90" s="27">
        <f t="shared" si="53"/>
        <v>0</v>
      </c>
      <c r="N90" s="20">
        <f t="shared" si="54"/>
        <v>0.67646745499094485</v>
      </c>
      <c r="O90" s="20">
        <f t="shared" si="55"/>
        <v>0</v>
      </c>
      <c r="P90" s="20">
        <f t="shared" si="42"/>
        <v>1.8254721958425664</v>
      </c>
      <c r="Q90" s="20">
        <f t="shared" si="56"/>
        <v>1.228088590322242</v>
      </c>
      <c r="R90" s="20">
        <f t="shared" si="57"/>
        <v>0</v>
      </c>
      <c r="S90" s="20">
        <f t="shared" si="58"/>
        <v>0</v>
      </c>
      <c r="T90" s="20">
        <f t="shared" si="59"/>
        <v>0</v>
      </c>
      <c r="U90" s="20">
        <f t="shared" si="60"/>
        <v>0</v>
      </c>
      <c r="V90" s="20">
        <f t="shared" si="61"/>
        <v>0</v>
      </c>
      <c r="W90" s="20">
        <f t="shared" si="61"/>
        <v>0</v>
      </c>
      <c r="X90" s="20">
        <f t="shared" si="61"/>
        <v>0</v>
      </c>
      <c r="Y90" s="20">
        <f t="shared" si="61"/>
        <v>0</v>
      </c>
      <c r="Z90" s="20">
        <f t="shared" si="61"/>
        <v>0</v>
      </c>
    </row>
    <row r="91" spans="1:26" s="11" customFormat="1" ht="15.75" thickBot="1" x14ac:dyDescent="0.3">
      <c r="A91" s="9" t="s">
        <v>44</v>
      </c>
      <c r="B91" s="20" t="s">
        <v>1</v>
      </c>
      <c r="C91" s="20">
        <f t="shared" si="37"/>
        <v>0</v>
      </c>
      <c r="D91" s="20">
        <f t="shared" si="48"/>
        <v>0</v>
      </c>
      <c r="E91" s="20">
        <f t="shared" si="49"/>
        <v>0</v>
      </c>
      <c r="F91" s="20">
        <f t="shared" si="50"/>
        <v>0</v>
      </c>
      <c r="G91" s="20">
        <f t="shared" si="51"/>
        <v>0</v>
      </c>
      <c r="H91" s="20">
        <f t="shared" si="52"/>
        <v>0</v>
      </c>
      <c r="I91" s="20">
        <f t="shared" si="38"/>
        <v>1.1904761904761905</v>
      </c>
      <c r="J91" s="20">
        <f t="shared" si="39"/>
        <v>0</v>
      </c>
      <c r="K91" s="53">
        <f t="shared" si="40"/>
        <v>0.14130434782608692</v>
      </c>
      <c r="L91" s="20">
        <f t="shared" si="41"/>
        <v>2.0196850393700783</v>
      </c>
      <c r="M91" s="27">
        <f t="shared" si="53"/>
        <v>0</v>
      </c>
      <c r="N91" s="20">
        <f t="shared" si="54"/>
        <v>0.43783956535634377</v>
      </c>
      <c r="O91" s="20">
        <f t="shared" si="55"/>
        <v>0</v>
      </c>
      <c r="P91" s="20">
        <f t="shared" si="42"/>
        <v>1.150153002004854</v>
      </c>
      <c r="Q91" s="20">
        <f t="shared" si="56"/>
        <v>0.6990658129526609</v>
      </c>
      <c r="R91" s="20">
        <f t="shared" si="57"/>
        <v>0</v>
      </c>
      <c r="S91" s="20">
        <f t="shared" si="58"/>
        <v>0</v>
      </c>
      <c r="T91" s="20">
        <f t="shared" si="59"/>
        <v>0</v>
      </c>
      <c r="U91" s="20">
        <f t="shared" si="60"/>
        <v>0</v>
      </c>
      <c r="V91" s="20">
        <f t="shared" si="61"/>
        <v>0</v>
      </c>
      <c r="W91" s="20">
        <f t="shared" si="61"/>
        <v>0</v>
      </c>
      <c r="X91" s="20">
        <f t="shared" si="61"/>
        <v>0</v>
      </c>
      <c r="Y91" s="20">
        <f t="shared" si="61"/>
        <v>0</v>
      </c>
      <c r="Z91" s="20">
        <f t="shared" si="61"/>
        <v>0</v>
      </c>
    </row>
    <row r="92" spans="1:26" s="11" customFormat="1" ht="15.75" thickBot="1" x14ac:dyDescent="0.3">
      <c r="A92" s="9" t="s">
        <v>45</v>
      </c>
      <c r="B92" s="20" t="s">
        <v>1</v>
      </c>
      <c r="C92" s="20">
        <f t="shared" si="37"/>
        <v>0</v>
      </c>
      <c r="D92" s="20">
        <f t="shared" si="48"/>
        <v>0</v>
      </c>
      <c r="E92" s="20">
        <f t="shared" si="49"/>
        <v>0</v>
      </c>
      <c r="F92" s="20">
        <f t="shared" si="50"/>
        <v>0</v>
      </c>
      <c r="G92" s="20">
        <f t="shared" si="51"/>
        <v>0</v>
      </c>
      <c r="H92" s="20">
        <f t="shared" si="52"/>
        <v>0</v>
      </c>
      <c r="I92" s="20">
        <f t="shared" si="38"/>
        <v>2.4336283185840708</v>
      </c>
      <c r="J92" s="20">
        <f t="shared" si="39"/>
        <v>0</v>
      </c>
      <c r="K92" s="53">
        <f t="shared" si="40"/>
        <v>0.39130434782608681</v>
      </c>
      <c r="L92" s="20">
        <f t="shared" si="41"/>
        <v>3.0196850393700783</v>
      </c>
      <c r="M92" s="27">
        <f t="shared" si="53"/>
        <v>0</v>
      </c>
      <c r="N92" s="20">
        <f t="shared" si="54"/>
        <v>0.9385320123575156</v>
      </c>
      <c r="O92" s="20">
        <f t="shared" si="55"/>
        <v>0</v>
      </c>
      <c r="P92" s="20">
        <f t="shared" si="42"/>
        <v>1.6671942597868523</v>
      </c>
      <c r="Q92" s="20">
        <f t="shared" si="56"/>
        <v>1.3855358454917603</v>
      </c>
      <c r="R92" s="20">
        <f t="shared" si="57"/>
        <v>0</v>
      </c>
      <c r="S92" s="20">
        <f t="shared" si="58"/>
        <v>0</v>
      </c>
      <c r="T92" s="20">
        <f t="shared" si="59"/>
        <v>0</v>
      </c>
      <c r="U92" s="20">
        <f t="shared" si="60"/>
        <v>0</v>
      </c>
      <c r="V92" s="20">
        <f t="shared" ref="V92:Z93" si="62">(V44/(100-V$51))*100</f>
        <v>0</v>
      </c>
      <c r="W92" s="20">
        <f t="shared" si="62"/>
        <v>0</v>
      </c>
      <c r="X92" s="20">
        <f t="shared" si="62"/>
        <v>0</v>
      </c>
      <c r="Y92" s="20">
        <f t="shared" si="62"/>
        <v>0</v>
      </c>
      <c r="Z92" s="20">
        <f t="shared" si="62"/>
        <v>0</v>
      </c>
    </row>
    <row r="93" spans="1:26" s="11" customFormat="1" ht="15.75" thickBot="1" x14ac:dyDescent="0.3">
      <c r="A93" s="9" t="s">
        <v>46</v>
      </c>
      <c r="B93" s="20" t="s">
        <v>1</v>
      </c>
      <c r="C93" s="20">
        <f t="shared" si="37"/>
        <v>0</v>
      </c>
      <c r="D93" s="20">
        <f t="shared" si="48"/>
        <v>0</v>
      </c>
      <c r="E93" s="20">
        <f t="shared" si="49"/>
        <v>0</v>
      </c>
      <c r="F93" s="20">
        <f t="shared" si="50"/>
        <v>0</v>
      </c>
      <c r="G93" s="20">
        <f t="shared" si="51"/>
        <v>0</v>
      </c>
      <c r="H93" s="20">
        <f t="shared" si="52"/>
        <v>0</v>
      </c>
      <c r="I93" s="20">
        <f t="shared" si="38"/>
        <v>2.1386430678466075</v>
      </c>
      <c r="J93" s="20">
        <f t="shared" si="39"/>
        <v>0</v>
      </c>
      <c r="K93" s="53">
        <f t="shared" si="40"/>
        <v>0.35326086956521729</v>
      </c>
      <c r="L93" s="20">
        <f t="shared" si="41"/>
        <v>2.9724409448818894</v>
      </c>
      <c r="M93" s="27">
        <f t="shared" si="53"/>
        <v>0</v>
      </c>
      <c r="N93" s="20">
        <f t="shared" si="54"/>
        <v>1.1292212634494514</v>
      </c>
      <c r="O93" s="20">
        <f t="shared" si="55"/>
        <v>0</v>
      </c>
      <c r="P93" s="20">
        <f t="shared" si="42"/>
        <v>5.6452463859871269</v>
      </c>
      <c r="Q93" s="20">
        <f t="shared" si="56"/>
        <v>2.5191560827122914</v>
      </c>
      <c r="R93" s="20">
        <f t="shared" si="57"/>
        <v>0</v>
      </c>
      <c r="S93" s="20">
        <f t="shared" si="58"/>
        <v>0</v>
      </c>
      <c r="T93" s="20">
        <f t="shared" si="59"/>
        <v>0</v>
      </c>
      <c r="U93" s="20">
        <f t="shared" si="60"/>
        <v>0</v>
      </c>
      <c r="V93" s="20">
        <f t="shared" si="62"/>
        <v>0</v>
      </c>
      <c r="W93" s="20">
        <f t="shared" si="62"/>
        <v>0</v>
      </c>
      <c r="X93" s="20">
        <f t="shared" si="62"/>
        <v>0</v>
      </c>
      <c r="Y93" s="20">
        <f t="shared" si="62"/>
        <v>0</v>
      </c>
      <c r="Z93" s="20">
        <f t="shared" si="62"/>
        <v>0</v>
      </c>
    </row>
    <row r="94" spans="1:26" s="11" customFormat="1" x14ac:dyDescent="0.25">
      <c r="B94" s="78"/>
      <c r="C94" s="78"/>
      <c r="D94" s="78"/>
      <c r="E94" s="78"/>
      <c r="F94" s="78"/>
      <c r="G94" s="78"/>
      <c r="H94" s="78"/>
      <c r="I94" s="78"/>
      <c r="J94" s="78"/>
      <c r="K94" s="80"/>
      <c r="L94" s="78"/>
      <c r="M94" s="82"/>
      <c r="N94" s="78"/>
      <c r="O94" s="78"/>
      <c r="P94" s="78"/>
      <c r="Q94" s="78"/>
      <c r="R94" s="81"/>
      <c r="S94" s="81"/>
      <c r="T94" s="78"/>
      <c r="U94" s="81"/>
      <c r="V94" s="78"/>
      <c r="W94" s="78"/>
      <c r="X94" s="81"/>
      <c r="Y94" s="81"/>
      <c r="Z94" s="8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0E0D9-52FA-4C20-858A-BA5EC00B53BB}">
  <dimension ref="A1:U45"/>
  <sheetViews>
    <sheetView topLeftCell="A5" workbookViewId="0">
      <selection activeCell="I9" sqref="I9:I44"/>
    </sheetView>
  </sheetViews>
  <sheetFormatPr defaultRowHeight="15" x14ac:dyDescent="0.25"/>
  <cols>
    <col min="1" max="1" width="17.7109375" customWidth="1"/>
    <col min="2" max="2" width="16.7109375" style="17" customWidth="1"/>
    <col min="3" max="3" width="19.28515625" style="35" customWidth="1"/>
    <col min="4" max="4" width="17.42578125" style="17" customWidth="1"/>
    <col min="5" max="5" width="19.5703125" style="17" customWidth="1"/>
    <col min="6" max="6" width="12" style="35" customWidth="1"/>
    <col min="7" max="7" width="16.42578125" style="35" customWidth="1"/>
    <col min="8" max="8" width="21.42578125" style="35" customWidth="1"/>
    <col min="9" max="9" width="20.140625" style="35" customWidth="1"/>
    <col min="10" max="10" width="17.42578125" style="35" customWidth="1"/>
    <col min="11" max="11" width="14" style="17" customWidth="1"/>
    <col min="12" max="12" width="14.42578125" style="17" customWidth="1"/>
    <col min="13" max="13" width="15.85546875" style="17" customWidth="1"/>
    <col min="14" max="14" width="13.5703125" style="17" customWidth="1"/>
    <col min="15" max="15" width="14.28515625" style="3" customWidth="1"/>
    <col min="16" max="16" width="13.5703125" style="3" customWidth="1"/>
    <col min="17" max="17" width="13.85546875" style="3" customWidth="1"/>
    <col min="18" max="19" width="15.28515625" style="3" customWidth="1"/>
    <col min="21" max="21" width="17.7109375" customWidth="1"/>
  </cols>
  <sheetData>
    <row r="1" spans="1:21" ht="32.25" thickBot="1" x14ac:dyDescent="0.3">
      <c r="B1" s="17" t="s">
        <v>132</v>
      </c>
      <c r="C1" s="17" t="s">
        <v>131</v>
      </c>
      <c r="D1" s="17" t="s">
        <v>62</v>
      </c>
      <c r="E1" s="17" t="s">
        <v>133</v>
      </c>
      <c r="F1" s="47" t="s">
        <v>134</v>
      </c>
      <c r="G1" s="28" t="s">
        <v>135</v>
      </c>
      <c r="H1" s="40" t="s">
        <v>136</v>
      </c>
      <c r="I1" s="17" t="s">
        <v>137</v>
      </c>
      <c r="J1" s="17"/>
      <c r="T1" s="3"/>
    </row>
    <row r="2" spans="1:21" ht="15.75" thickBot="1" x14ac:dyDescent="0.3">
      <c r="A2" s="1" t="s">
        <v>0</v>
      </c>
      <c r="B2" s="19">
        <v>2.2599999999999998</v>
      </c>
      <c r="C2" s="18">
        <v>6.13</v>
      </c>
      <c r="D2" s="18">
        <v>0</v>
      </c>
      <c r="E2" s="4">
        <v>5.23</v>
      </c>
      <c r="F2" s="43">
        <v>0</v>
      </c>
      <c r="G2" s="43">
        <v>0</v>
      </c>
      <c r="H2" s="43">
        <v>0</v>
      </c>
      <c r="I2" s="4">
        <v>4.7300000000000004</v>
      </c>
      <c r="J2" s="18"/>
      <c r="K2" s="18"/>
      <c r="L2" s="18"/>
      <c r="M2" s="18"/>
      <c r="N2" s="18"/>
      <c r="O2" s="29"/>
      <c r="P2" s="18"/>
      <c r="Q2" s="19"/>
      <c r="R2" s="18"/>
      <c r="S2" s="18"/>
      <c r="T2" s="18"/>
      <c r="U2" s="1" t="s">
        <v>0</v>
      </c>
    </row>
    <row r="3" spans="1:21" ht="15.75" thickBot="1" x14ac:dyDescent="0.3">
      <c r="A3" s="2" t="s">
        <v>2</v>
      </c>
      <c r="B3" s="19">
        <v>621</v>
      </c>
      <c r="C3" s="19">
        <v>316</v>
      </c>
      <c r="D3" s="19">
        <v>0</v>
      </c>
      <c r="E3" s="5">
        <v>559</v>
      </c>
      <c r="F3" s="44">
        <v>0</v>
      </c>
      <c r="G3" s="43">
        <v>0</v>
      </c>
      <c r="H3" s="43">
        <v>0</v>
      </c>
      <c r="I3" s="5">
        <v>584</v>
      </c>
      <c r="J3" s="19"/>
      <c r="K3" s="19"/>
      <c r="L3" s="19"/>
      <c r="M3" s="19"/>
      <c r="N3" s="19"/>
      <c r="O3" s="30"/>
      <c r="P3" s="19"/>
      <c r="Q3" s="19"/>
      <c r="R3" s="19"/>
      <c r="S3" s="19"/>
      <c r="T3" s="19"/>
      <c r="U3" s="2" t="s">
        <v>2</v>
      </c>
    </row>
    <row r="4" spans="1:21" ht="15.75" thickBot="1" x14ac:dyDescent="0.3">
      <c r="A4" s="2" t="s">
        <v>4</v>
      </c>
      <c r="B4" s="19">
        <v>15</v>
      </c>
      <c r="C4" s="19">
        <v>13.4</v>
      </c>
      <c r="D4" s="19">
        <v>0</v>
      </c>
      <c r="E4" s="5">
        <v>30.2</v>
      </c>
      <c r="F4" s="44">
        <v>0</v>
      </c>
      <c r="G4" s="43">
        <v>0</v>
      </c>
      <c r="H4" s="43">
        <v>0</v>
      </c>
      <c r="I4" s="5">
        <v>20.8</v>
      </c>
      <c r="J4" s="19"/>
      <c r="K4" s="19"/>
      <c r="L4" s="19"/>
      <c r="M4" s="19"/>
      <c r="N4" s="19"/>
      <c r="O4" s="30"/>
      <c r="P4" s="19"/>
      <c r="Q4" s="19"/>
      <c r="R4" s="19"/>
      <c r="S4" s="19"/>
      <c r="T4" s="19"/>
      <c r="U4" s="2" t="s">
        <v>4</v>
      </c>
    </row>
    <row r="5" spans="1:21" ht="15.75" thickBot="1" x14ac:dyDescent="0.3">
      <c r="A5" s="2" t="s">
        <v>5</v>
      </c>
      <c r="B5" s="19">
        <v>57.4</v>
      </c>
      <c r="C5" s="19">
        <v>20.8</v>
      </c>
      <c r="D5" s="19">
        <v>0</v>
      </c>
      <c r="E5" s="5">
        <v>49</v>
      </c>
      <c r="F5" s="44">
        <v>0</v>
      </c>
      <c r="G5" s="43">
        <v>0</v>
      </c>
      <c r="H5" s="43">
        <v>0</v>
      </c>
      <c r="I5" s="5">
        <v>51.5</v>
      </c>
      <c r="J5" s="19"/>
      <c r="K5" s="19"/>
      <c r="L5" s="19"/>
      <c r="M5" s="19"/>
      <c r="N5" s="19"/>
      <c r="O5" s="30"/>
      <c r="P5" s="19"/>
      <c r="Q5" s="19"/>
      <c r="R5" s="19"/>
      <c r="S5" s="19"/>
      <c r="T5" s="19"/>
      <c r="U5" s="2" t="s">
        <v>5</v>
      </c>
    </row>
    <row r="6" spans="1:21" ht="15.75" thickBot="1" x14ac:dyDescent="0.3">
      <c r="A6" s="2" t="s">
        <v>6</v>
      </c>
      <c r="B6" s="19">
        <v>3.63</v>
      </c>
      <c r="C6" s="19">
        <v>9.98</v>
      </c>
      <c r="D6" s="19">
        <v>2</v>
      </c>
      <c r="E6" s="5">
        <v>4.78</v>
      </c>
      <c r="F6" s="44">
        <v>100</v>
      </c>
      <c r="G6" s="5">
        <v>100</v>
      </c>
      <c r="H6" s="19">
        <v>100</v>
      </c>
      <c r="I6" s="5">
        <v>3.02</v>
      </c>
      <c r="J6" s="19"/>
      <c r="K6" s="19"/>
      <c r="L6" s="19"/>
      <c r="M6" s="19"/>
      <c r="N6" s="19"/>
      <c r="O6" s="30"/>
      <c r="P6" s="19"/>
      <c r="Q6" s="19"/>
      <c r="R6" s="19"/>
      <c r="S6" s="19"/>
      <c r="T6" s="19"/>
      <c r="U6" s="2" t="s">
        <v>6</v>
      </c>
    </row>
    <row r="7" spans="1:21" ht="15.75" thickBot="1" x14ac:dyDescent="0.3">
      <c r="A7" s="2" t="s">
        <v>7</v>
      </c>
      <c r="B7" s="19">
        <v>21.6</v>
      </c>
      <c r="C7" s="19">
        <v>49.7</v>
      </c>
      <c r="D7" s="19">
        <v>10.900000000000006</v>
      </c>
      <c r="E7" s="5">
        <v>10.7</v>
      </c>
      <c r="F7" s="44">
        <v>0</v>
      </c>
      <c r="G7" s="43">
        <v>0</v>
      </c>
      <c r="H7" s="43">
        <v>0</v>
      </c>
      <c r="I7" s="5">
        <v>20</v>
      </c>
      <c r="J7" s="19"/>
      <c r="K7" s="19"/>
      <c r="L7" s="19"/>
      <c r="M7" s="19"/>
      <c r="N7" s="19"/>
      <c r="O7" s="30"/>
      <c r="P7" s="19"/>
      <c r="Q7" s="19"/>
      <c r="R7" s="19"/>
      <c r="S7" s="19"/>
      <c r="T7" s="19"/>
      <c r="U7" s="2" t="s">
        <v>7</v>
      </c>
    </row>
    <row r="8" spans="1:21" ht="15.75" thickBot="1" x14ac:dyDescent="0.3">
      <c r="A8" s="2" t="s">
        <v>8</v>
      </c>
      <c r="B8" s="19">
        <v>6</v>
      </c>
      <c r="C8" s="19">
        <v>21</v>
      </c>
      <c r="D8" s="19">
        <v>78</v>
      </c>
      <c r="E8" s="5">
        <v>6</v>
      </c>
      <c r="F8" s="44">
        <v>0</v>
      </c>
      <c r="G8" s="43">
        <v>0</v>
      </c>
      <c r="H8" s="43">
        <v>0</v>
      </c>
      <c r="I8" s="5">
        <v>8.6</v>
      </c>
      <c r="J8" s="19"/>
      <c r="K8" s="19"/>
      <c r="L8" s="19"/>
      <c r="M8" s="19"/>
      <c r="N8" s="19"/>
      <c r="O8" s="30"/>
      <c r="P8" s="19"/>
      <c r="Q8" s="19"/>
      <c r="R8" s="19"/>
      <c r="S8" s="19"/>
      <c r="T8" s="19"/>
      <c r="U8" s="2" t="s">
        <v>8</v>
      </c>
    </row>
    <row r="9" spans="1:21" ht="15.75" thickBot="1" x14ac:dyDescent="0.3">
      <c r="A9" s="2" t="s">
        <v>9</v>
      </c>
      <c r="B9" s="19">
        <v>168</v>
      </c>
      <c r="C9" s="19">
        <v>57</v>
      </c>
      <c r="D9" s="19">
        <v>184</v>
      </c>
      <c r="E9" s="5">
        <v>46</v>
      </c>
      <c r="F9" s="44">
        <v>40000</v>
      </c>
      <c r="G9" s="5">
        <v>23000</v>
      </c>
      <c r="H9" s="8">
        <v>29630</v>
      </c>
      <c r="I9" s="5">
        <v>78</v>
      </c>
      <c r="J9" s="19"/>
      <c r="K9" s="19"/>
      <c r="L9" s="19"/>
      <c r="M9" s="19"/>
      <c r="N9" s="19"/>
      <c r="O9" s="30"/>
      <c r="P9" s="19"/>
      <c r="Q9" s="19"/>
      <c r="R9" s="19"/>
      <c r="S9" s="19"/>
      <c r="T9" s="19"/>
      <c r="U9" s="2" t="s">
        <v>9</v>
      </c>
    </row>
    <row r="10" spans="1:21" ht="15.75" thickBot="1" x14ac:dyDescent="0.3">
      <c r="A10" s="2" t="s">
        <v>11</v>
      </c>
      <c r="B10" s="19">
        <v>2.4700000000000002</v>
      </c>
      <c r="C10" s="19">
        <v>18.5</v>
      </c>
      <c r="D10" s="19">
        <v>8.6</v>
      </c>
      <c r="E10" s="5">
        <v>8.82</v>
      </c>
      <c r="F10" s="44">
        <v>0</v>
      </c>
      <c r="G10" s="43">
        <v>0</v>
      </c>
      <c r="H10" s="43">
        <v>0</v>
      </c>
      <c r="I10" s="5">
        <v>5.25</v>
      </c>
      <c r="J10" s="19"/>
      <c r="K10" s="19"/>
      <c r="L10" s="19"/>
      <c r="M10" s="19"/>
      <c r="N10" s="19"/>
      <c r="O10" s="30"/>
      <c r="P10" s="19"/>
      <c r="Q10" s="19"/>
      <c r="R10" s="19"/>
      <c r="S10" s="19"/>
      <c r="T10" s="19"/>
      <c r="U10" s="2" t="s">
        <v>11</v>
      </c>
    </row>
    <row r="11" spans="1:21" ht="15.75" thickBot="1" x14ac:dyDescent="0.3">
      <c r="A11" s="2" t="s">
        <v>12</v>
      </c>
      <c r="B11" s="19">
        <v>351</v>
      </c>
      <c r="C11" s="19">
        <v>781</v>
      </c>
      <c r="D11" s="17">
        <v>23.9</v>
      </c>
      <c r="E11" s="5">
        <v>592</v>
      </c>
      <c r="F11" s="44">
        <v>0</v>
      </c>
      <c r="G11" s="43">
        <v>0</v>
      </c>
      <c r="H11" s="43">
        <v>0</v>
      </c>
      <c r="I11" s="5">
        <v>325</v>
      </c>
      <c r="J11" s="19"/>
      <c r="K11" s="19"/>
      <c r="L11" s="19"/>
      <c r="M11" s="19"/>
      <c r="N11" s="19"/>
      <c r="O11" s="30"/>
      <c r="P11" s="19"/>
      <c r="Q11" s="19"/>
      <c r="R11" s="19"/>
      <c r="S11" s="19"/>
      <c r="T11" s="19"/>
      <c r="U11" s="2" t="s">
        <v>12</v>
      </c>
    </row>
    <row r="12" spans="1:21" ht="15.75" thickBot="1" x14ac:dyDescent="0.3">
      <c r="A12" s="2" t="s">
        <v>13</v>
      </c>
      <c r="B12" s="19">
        <v>707</v>
      </c>
      <c r="C12" s="19">
        <v>1680</v>
      </c>
      <c r="D12" s="19">
        <v>111.00000000000001</v>
      </c>
      <c r="E12" s="5">
        <v>1230</v>
      </c>
      <c r="F12" s="44">
        <v>0</v>
      </c>
      <c r="G12" s="5">
        <v>18000</v>
      </c>
      <c r="H12" s="43">
        <v>0</v>
      </c>
      <c r="I12" s="5">
        <v>660</v>
      </c>
      <c r="J12" s="19"/>
      <c r="K12" s="19"/>
      <c r="L12" s="19"/>
      <c r="M12" s="19"/>
      <c r="N12" s="19"/>
      <c r="O12" s="30"/>
      <c r="P12" s="19"/>
      <c r="Q12" s="19"/>
      <c r="R12" s="19"/>
      <c r="S12" s="19"/>
      <c r="T12" s="19"/>
      <c r="U12" s="2" t="s">
        <v>13</v>
      </c>
    </row>
    <row r="13" spans="1:21" ht="15.75" thickBot="1" x14ac:dyDescent="0.3">
      <c r="A13" s="2" t="s">
        <v>14</v>
      </c>
      <c r="B13" s="19">
        <v>592</v>
      </c>
      <c r="C13" s="19">
        <v>1480</v>
      </c>
      <c r="D13" s="19">
        <v>967</v>
      </c>
      <c r="E13" s="5">
        <v>809</v>
      </c>
      <c r="F13" s="44">
        <v>0</v>
      </c>
      <c r="G13" s="43">
        <v>0</v>
      </c>
      <c r="H13" s="43">
        <v>0</v>
      </c>
      <c r="I13" s="5">
        <v>645</v>
      </c>
      <c r="J13" s="19"/>
      <c r="K13" s="19"/>
      <c r="L13" s="19"/>
      <c r="M13" s="19"/>
      <c r="N13" s="19"/>
      <c r="O13" s="30"/>
      <c r="P13" s="19"/>
      <c r="Q13" s="19"/>
      <c r="R13" s="19"/>
      <c r="S13" s="19"/>
      <c r="T13" s="19"/>
      <c r="U13" s="2" t="s">
        <v>14</v>
      </c>
    </row>
    <row r="14" spans="1:21" ht="15.75" thickBot="1" x14ac:dyDescent="0.3">
      <c r="A14" s="2" t="s">
        <v>15</v>
      </c>
      <c r="B14" s="19">
        <v>2.5</v>
      </c>
      <c r="C14" s="19">
        <v>5</v>
      </c>
      <c r="D14" s="19">
        <v>74</v>
      </c>
      <c r="E14" s="5">
        <v>7</v>
      </c>
      <c r="F14" s="44">
        <v>0</v>
      </c>
      <c r="G14" s="43">
        <v>0</v>
      </c>
      <c r="H14" s="19">
        <v>16720</v>
      </c>
      <c r="I14" s="5">
        <v>9</v>
      </c>
      <c r="J14" s="19"/>
      <c r="K14" s="19"/>
      <c r="L14" s="19"/>
      <c r="M14" s="19"/>
      <c r="N14" s="19"/>
      <c r="O14" s="30"/>
      <c r="P14" s="19"/>
      <c r="Q14" s="19"/>
      <c r="R14" s="19"/>
      <c r="S14" s="19"/>
      <c r="T14" s="19"/>
      <c r="U14" s="2" t="s">
        <v>15</v>
      </c>
    </row>
    <row r="15" spans="1:21" ht="15.75" thickBot="1" x14ac:dyDescent="0.3">
      <c r="A15" s="2" t="s">
        <v>16</v>
      </c>
      <c r="B15" s="19">
        <v>3.82</v>
      </c>
      <c r="C15" s="19">
        <v>6.04</v>
      </c>
      <c r="D15" s="19">
        <v>0.28999999999999998</v>
      </c>
      <c r="E15" s="5">
        <v>7.81</v>
      </c>
      <c r="F15" s="44">
        <v>0</v>
      </c>
      <c r="G15" s="43">
        <v>0</v>
      </c>
      <c r="H15" s="43">
        <v>0</v>
      </c>
      <c r="I15" s="5">
        <v>5</v>
      </c>
      <c r="J15" s="19"/>
      <c r="K15" s="19"/>
      <c r="L15" s="19"/>
      <c r="M15" s="19"/>
      <c r="N15" s="19"/>
      <c r="O15" s="30"/>
      <c r="P15" s="19"/>
      <c r="Q15" s="19"/>
      <c r="R15" s="19"/>
      <c r="S15" s="19"/>
      <c r="T15" s="19"/>
      <c r="U15" s="2" t="s">
        <v>16</v>
      </c>
    </row>
    <row r="16" spans="1:21" ht="15.75" thickBot="1" x14ac:dyDescent="0.3">
      <c r="A16" s="2" t="s">
        <v>17</v>
      </c>
      <c r="B16" s="19">
        <v>1.74</v>
      </c>
      <c r="C16" s="19">
        <v>0.72799999999999998</v>
      </c>
      <c r="D16" s="19">
        <v>0</v>
      </c>
      <c r="E16" s="5">
        <v>1.34</v>
      </c>
      <c r="F16" s="44">
        <v>0</v>
      </c>
      <c r="G16" s="43">
        <v>0</v>
      </c>
      <c r="H16" s="43">
        <v>0</v>
      </c>
      <c r="I16" s="5">
        <v>1.8</v>
      </c>
      <c r="J16" s="19"/>
      <c r="K16" s="19"/>
      <c r="L16" s="19"/>
      <c r="M16" s="19"/>
      <c r="N16" s="19"/>
      <c r="O16" s="30"/>
      <c r="P16" s="19"/>
      <c r="Q16" s="19"/>
      <c r="R16" s="19"/>
      <c r="S16" s="19"/>
      <c r="T16" s="19"/>
      <c r="U16" s="2" t="s">
        <v>17</v>
      </c>
    </row>
    <row r="17" spans="1:21" ht="15.75" thickBot="1" x14ac:dyDescent="0.3">
      <c r="A17" s="2" t="s">
        <v>18</v>
      </c>
      <c r="B17" s="19">
        <v>1.26</v>
      </c>
      <c r="C17" s="19">
        <v>14.2</v>
      </c>
      <c r="D17" s="21">
        <v>0</v>
      </c>
      <c r="E17" s="5">
        <v>4.54</v>
      </c>
      <c r="F17" s="44">
        <v>0</v>
      </c>
      <c r="G17" s="43">
        <v>0</v>
      </c>
      <c r="H17" s="43">
        <v>0</v>
      </c>
      <c r="I17" s="5">
        <v>1.95</v>
      </c>
      <c r="J17" s="19"/>
      <c r="K17" s="19"/>
      <c r="L17" s="19"/>
      <c r="M17" s="19"/>
      <c r="N17" s="19"/>
      <c r="O17" s="30"/>
      <c r="P17" s="19"/>
      <c r="Q17" s="19"/>
      <c r="R17" s="19"/>
      <c r="S17" s="19"/>
      <c r="T17" s="19"/>
      <c r="U17" s="2" t="s">
        <v>18</v>
      </c>
    </row>
    <row r="18" spans="1:21" ht="15.75" thickBot="1" x14ac:dyDescent="0.3">
      <c r="A18" s="2" t="s">
        <v>19</v>
      </c>
      <c r="B18" s="19">
        <v>280</v>
      </c>
      <c r="C18" s="19">
        <v>15.6</v>
      </c>
      <c r="D18" s="19">
        <v>0</v>
      </c>
      <c r="E18" s="5">
        <v>9.4</v>
      </c>
      <c r="F18" s="44">
        <v>0</v>
      </c>
      <c r="G18" s="43">
        <v>0</v>
      </c>
      <c r="H18" s="43">
        <v>0</v>
      </c>
      <c r="I18" s="5">
        <v>53</v>
      </c>
      <c r="J18" s="19"/>
      <c r="K18" s="19"/>
      <c r="L18" s="19"/>
      <c r="M18" s="19"/>
      <c r="N18" s="19"/>
      <c r="O18" s="30"/>
      <c r="P18" s="19"/>
      <c r="Q18" s="19"/>
      <c r="R18" s="19"/>
      <c r="S18" s="19"/>
      <c r="T18" s="19"/>
      <c r="U18" s="2" t="s">
        <v>19</v>
      </c>
    </row>
    <row r="19" spans="1:21" ht="15.75" thickBot="1" x14ac:dyDescent="0.3">
      <c r="A19" s="2" t="s">
        <v>20</v>
      </c>
      <c r="B19" s="19">
        <v>0</v>
      </c>
      <c r="C19" s="19">
        <v>2.75</v>
      </c>
      <c r="D19" s="19">
        <v>0</v>
      </c>
      <c r="E19" s="5">
        <v>0.27300000000000002</v>
      </c>
      <c r="F19" s="44">
        <v>0</v>
      </c>
      <c r="G19" s="43">
        <v>0</v>
      </c>
      <c r="H19" s="43">
        <v>0</v>
      </c>
      <c r="I19" s="5">
        <v>1.48</v>
      </c>
      <c r="J19" s="19"/>
      <c r="K19" s="19"/>
      <c r="L19" s="19"/>
      <c r="M19" s="19"/>
      <c r="N19" s="19"/>
      <c r="O19" s="30"/>
      <c r="P19" s="19"/>
      <c r="Q19" s="19"/>
      <c r="R19" s="19"/>
      <c r="S19" s="19"/>
      <c r="T19" s="19"/>
      <c r="U19" s="2" t="s">
        <v>20</v>
      </c>
    </row>
    <row r="20" spans="1:21" ht="15.75" thickBot="1" x14ac:dyDescent="0.3">
      <c r="A20" s="2" t="s">
        <v>21</v>
      </c>
      <c r="B20" s="19">
        <v>0</v>
      </c>
      <c r="C20" s="19">
        <v>0.28399999999999997</v>
      </c>
      <c r="D20" s="19">
        <v>0</v>
      </c>
      <c r="E20" s="5">
        <v>0.153</v>
      </c>
      <c r="F20" s="44">
        <v>0</v>
      </c>
      <c r="G20" s="43">
        <v>0</v>
      </c>
      <c r="H20" s="43">
        <v>0</v>
      </c>
      <c r="I20" s="5">
        <v>0.35499999999999998</v>
      </c>
      <c r="J20" s="19"/>
      <c r="K20" s="19"/>
      <c r="L20" s="19"/>
      <c r="M20" s="19"/>
      <c r="N20" s="19"/>
      <c r="O20" s="30"/>
      <c r="P20" s="19"/>
      <c r="Q20" s="19"/>
      <c r="R20" s="19"/>
      <c r="S20" s="19"/>
      <c r="T20" s="19"/>
      <c r="U20" s="2" t="s">
        <v>21</v>
      </c>
    </row>
    <row r="21" spans="1:21" ht="15.75" thickBot="1" x14ac:dyDescent="0.3">
      <c r="A21" s="2" t="s">
        <v>22</v>
      </c>
      <c r="B21" s="19">
        <v>0</v>
      </c>
      <c r="C21" s="19">
        <v>34</v>
      </c>
      <c r="D21" s="19">
        <v>0</v>
      </c>
      <c r="E21" s="5">
        <v>4.99</v>
      </c>
      <c r="F21" s="44">
        <v>0</v>
      </c>
      <c r="G21" s="43">
        <v>0</v>
      </c>
      <c r="H21" s="43">
        <v>0</v>
      </c>
      <c r="I21" s="5">
        <v>8.34</v>
      </c>
      <c r="J21" s="19"/>
      <c r="K21" s="19"/>
      <c r="L21" s="19"/>
      <c r="M21" s="19"/>
      <c r="N21" s="19"/>
      <c r="O21" s="30"/>
      <c r="P21" s="19"/>
      <c r="Q21" s="19"/>
      <c r="R21" s="19"/>
      <c r="S21" s="19"/>
      <c r="T21" s="19"/>
      <c r="U21" s="2" t="s">
        <v>22</v>
      </c>
    </row>
    <row r="22" spans="1:21" ht="15.75" thickBot="1" x14ac:dyDescent="0.3">
      <c r="A22" s="2" t="s">
        <v>23</v>
      </c>
      <c r="B22" s="19">
        <v>0</v>
      </c>
      <c r="C22" s="19">
        <v>7.39</v>
      </c>
      <c r="D22" s="19">
        <v>0</v>
      </c>
      <c r="E22" s="5">
        <v>0.75</v>
      </c>
      <c r="F22" s="44">
        <v>0</v>
      </c>
      <c r="G22" s="43">
        <v>0</v>
      </c>
      <c r="H22" s="43">
        <v>0</v>
      </c>
      <c r="I22" s="5">
        <v>1.1299999999999999</v>
      </c>
      <c r="J22" s="19"/>
      <c r="K22" s="19"/>
      <c r="L22" s="19"/>
      <c r="M22" s="19"/>
      <c r="N22" s="19"/>
      <c r="O22" s="30"/>
      <c r="P22" s="19"/>
      <c r="Q22" s="19"/>
      <c r="R22" s="19"/>
      <c r="S22" s="19"/>
      <c r="T22" s="19"/>
      <c r="U22" s="2" t="s">
        <v>23</v>
      </c>
    </row>
    <row r="23" spans="1:21" ht="15.75" thickBot="1" x14ac:dyDescent="0.3">
      <c r="A23" s="2" t="s">
        <v>24</v>
      </c>
      <c r="B23" s="19">
        <v>0</v>
      </c>
      <c r="C23" s="19">
        <v>4.07</v>
      </c>
      <c r="D23" s="19">
        <v>0</v>
      </c>
      <c r="E23" s="5">
        <v>0.14299999999999999</v>
      </c>
      <c r="F23" s="44">
        <v>0</v>
      </c>
      <c r="G23" s="43">
        <v>0</v>
      </c>
      <c r="H23" s="43">
        <v>0</v>
      </c>
      <c r="I23" s="5">
        <v>1.34</v>
      </c>
      <c r="J23" s="19"/>
      <c r="K23" s="19"/>
      <c r="L23" s="19"/>
      <c r="M23" s="19"/>
      <c r="N23" s="19"/>
      <c r="O23" s="30"/>
      <c r="P23" s="19"/>
      <c r="Q23" s="19"/>
      <c r="R23" s="19"/>
      <c r="S23" s="19"/>
      <c r="T23" s="19"/>
      <c r="U23" s="2" t="s">
        <v>24</v>
      </c>
    </row>
    <row r="24" spans="1:21" ht="15.75" thickBot="1" x14ac:dyDescent="0.3">
      <c r="A24" s="2" t="s">
        <v>25</v>
      </c>
      <c r="B24" s="19">
        <v>0</v>
      </c>
      <c r="C24" s="19">
        <v>63</v>
      </c>
      <c r="D24" s="19">
        <v>0</v>
      </c>
      <c r="E24" s="5">
        <v>58</v>
      </c>
      <c r="F24" s="44">
        <v>0</v>
      </c>
      <c r="G24" s="43">
        <v>0</v>
      </c>
      <c r="H24" s="43">
        <v>0</v>
      </c>
      <c r="I24" s="5">
        <v>227</v>
      </c>
      <c r="J24" s="19"/>
      <c r="K24" s="19"/>
      <c r="L24" s="19"/>
      <c r="M24" s="19"/>
      <c r="N24" s="19"/>
      <c r="O24" s="30"/>
      <c r="P24" s="19"/>
      <c r="Q24" s="19"/>
      <c r="R24" s="19"/>
      <c r="S24" s="19"/>
      <c r="T24" s="19"/>
      <c r="U24" s="2" t="s">
        <v>25</v>
      </c>
    </row>
    <row r="25" spans="1:21" ht="15.75" thickBot="1" x14ac:dyDescent="0.3">
      <c r="A25" s="2" t="s">
        <v>26</v>
      </c>
      <c r="B25" s="19">
        <v>0</v>
      </c>
      <c r="C25" s="19">
        <v>32.200000000000003</v>
      </c>
      <c r="D25" s="19">
        <v>0</v>
      </c>
      <c r="E25" s="5">
        <v>63</v>
      </c>
      <c r="F25" s="44">
        <v>0</v>
      </c>
      <c r="G25" s="43">
        <v>0</v>
      </c>
      <c r="H25" s="43">
        <v>0</v>
      </c>
      <c r="I25" s="5">
        <v>55.1</v>
      </c>
      <c r="J25" s="19"/>
      <c r="K25" s="19"/>
      <c r="L25" s="19"/>
      <c r="M25" s="19"/>
      <c r="N25" s="19"/>
      <c r="O25" s="30"/>
      <c r="P25" s="17"/>
      <c r="Q25" s="19"/>
      <c r="R25" s="19"/>
      <c r="S25" s="19"/>
      <c r="T25" s="19"/>
      <c r="U25" s="2" t="s">
        <v>26</v>
      </c>
    </row>
    <row r="26" spans="1:21" ht="15.75" thickBot="1" x14ac:dyDescent="0.3">
      <c r="A26" s="2" t="s">
        <v>27</v>
      </c>
      <c r="B26" s="19">
        <v>0</v>
      </c>
      <c r="C26" s="19">
        <v>0</v>
      </c>
      <c r="D26" s="19">
        <v>0</v>
      </c>
      <c r="E26" s="5">
        <v>0</v>
      </c>
      <c r="F26" s="44">
        <v>0</v>
      </c>
      <c r="G26" s="43">
        <v>0</v>
      </c>
      <c r="H26" s="43">
        <v>0</v>
      </c>
      <c r="I26" s="5">
        <v>0</v>
      </c>
      <c r="J26" s="19"/>
      <c r="K26" s="19"/>
      <c r="L26" s="19"/>
      <c r="M26" s="19"/>
      <c r="N26" s="19"/>
      <c r="O26" s="30"/>
      <c r="P26" s="19"/>
      <c r="Q26" s="19"/>
      <c r="R26" s="19"/>
      <c r="S26" s="19"/>
      <c r="T26" s="19"/>
      <c r="U26" s="2" t="s">
        <v>27</v>
      </c>
    </row>
    <row r="27" spans="1:21" ht="15.75" thickBot="1" x14ac:dyDescent="0.3">
      <c r="A27" s="2" t="s">
        <v>28</v>
      </c>
      <c r="B27" s="19">
        <v>0</v>
      </c>
      <c r="C27" s="19">
        <v>0</v>
      </c>
      <c r="D27" s="19">
        <v>0</v>
      </c>
      <c r="E27" s="5">
        <v>16</v>
      </c>
      <c r="F27" s="44">
        <v>0</v>
      </c>
      <c r="G27" s="43">
        <v>0</v>
      </c>
      <c r="H27" s="43">
        <v>0</v>
      </c>
      <c r="I27" s="5">
        <v>50</v>
      </c>
      <c r="J27" s="19"/>
      <c r="K27" s="19"/>
      <c r="L27" s="19"/>
      <c r="M27" s="19"/>
      <c r="N27" s="19"/>
      <c r="O27" s="30"/>
      <c r="P27" s="19"/>
      <c r="Q27" s="19"/>
      <c r="R27" s="19"/>
      <c r="S27" s="19"/>
      <c r="T27" s="19"/>
      <c r="U27" s="2" t="s">
        <v>28</v>
      </c>
    </row>
    <row r="28" spans="1:21" ht="15.75" thickBot="1" x14ac:dyDescent="0.3">
      <c r="A28" s="2" t="s">
        <v>30</v>
      </c>
      <c r="B28" s="46">
        <v>5.65</v>
      </c>
      <c r="C28" s="19">
        <v>4.92</v>
      </c>
      <c r="D28" s="19">
        <v>0</v>
      </c>
      <c r="E28" s="5">
        <v>2.1800000000000002</v>
      </c>
      <c r="F28" s="44">
        <v>0</v>
      </c>
      <c r="G28" s="43">
        <v>0</v>
      </c>
      <c r="H28" s="43">
        <v>0</v>
      </c>
      <c r="I28" s="5">
        <v>35.200000000000003</v>
      </c>
      <c r="J28" s="19"/>
      <c r="K28" s="19"/>
      <c r="L28" s="19"/>
      <c r="M28" s="19"/>
      <c r="N28" s="19"/>
      <c r="O28" s="30"/>
      <c r="P28" s="17"/>
      <c r="Q28" s="19"/>
      <c r="R28" s="19"/>
      <c r="S28" s="19"/>
      <c r="T28" s="19"/>
      <c r="U28" s="2" t="s">
        <v>30</v>
      </c>
    </row>
    <row r="29" spans="1:21" ht="15.75" thickBot="1" x14ac:dyDescent="0.3">
      <c r="A29" s="2" t="s">
        <v>105</v>
      </c>
      <c r="B29" s="46">
        <v>0</v>
      </c>
      <c r="C29" s="19">
        <v>0</v>
      </c>
      <c r="D29" s="19">
        <v>0</v>
      </c>
      <c r="E29" s="5">
        <v>0</v>
      </c>
      <c r="F29" s="44">
        <v>0</v>
      </c>
      <c r="G29" s="43">
        <v>0</v>
      </c>
      <c r="H29" s="43">
        <v>0</v>
      </c>
      <c r="I29" s="5">
        <v>0</v>
      </c>
      <c r="J29" s="19"/>
      <c r="K29" s="19"/>
      <c r="L29" s="19"/>
      <c r="M29" s="19"/>
      <c r="N29" s="19"/>
      <c r="O29" s="30"/>
      <c r="P29" s="17"/>
      <c r="Q29" s="19"/>
      <c r="R29" s="19"/>
      <c r="S29" s="19"/>
      <c r="T29" s="19"/>
      <c r="U29" s="2" t="s">
        <v>31</v>
      </c>
    </row>
    <row r="30" spans="1:21" ht="15.75" thickBot="1" x14ac:dyDescent="0.3">
      <c r="A30" s="2" t="s">
        <v>32</v>
      </c>
      <c r="B30" s="46">
        <v>24.4</v>
      </c>
      <c r="C30" s="19">
        <v>7.14</v>
      </c>
      <c r="D30" s="19">
        <v>0</v>
      </c>
      <c r="E30" s="5">
        <v>20.7</v>
      </c>
      <c r="F30" s="44">
        <v>0</v>
      </c>
      <c r="G30" s="43">
        <v>0</v>
      </c>
      <c r="H30" s="43">
        <v>0</v>
      </c>
      <c r="I30" s="5">
        <v>23</v>
      </c>
      <c r="J30" s="19"/>
      <c r="K30" s="19"/>
      <c r="L30" s="19"/>
      <c r="M30" s="19"/>
      <c r="N30" s="19"/>
      <c r="O30" s="30"/>
      <c r="P30" s="19"/>
      <c r="Q30" s="19"/>
      <c r="R30" s="19"/>
      <c r="S30" s="19"/>
      <c r="T30" s="19"/>
      <c r="U30" s="2" t="s">
        <v>32</v>
      </c>
    </row>
    <row r="31" spans="1:21" ht="15.75" thickBot="1" x14ac:dyDescent="0.3">
      <c r="A31" s="2" t="s">
        <v>33</v>
      </c>
      <c r="B31" s="46">
        <v>3.5999999999999997E-2</v>
      </c>
      <c r="C31" s="19">
        <v>0.316</v>
      </c>
      <c r="D31" s="19">
        <v>0</v>
      </c>
      <c r="E31" s="5">
        <v>0.12</v>
      </c>
      <c r="F31" s="44">
        <v>0</v>
      </c>
      <c r="G31" s="43">
        <v>0</v>
      </c>
      <c r="H31" s="43">
        <v>0</v>
      </c>
      <c r="I31" s="5">
        <v>0.06</v>
      </c>
      <c r="J31" s="19"/>
      <c r="K31" s="19"/>
      <c r="L31" s="19"/>
      <c r="M31" s="19"/>
      <c r="N31" s="19"/>
      <c r="O31" s="30"/>
      <c r="P31" s="19"/>
      <c r="Q31" s="19"/>
      <c r="R31" s="19"/>
      <c r="S31" s="19"/>
      <c r="T31" s="19"/>
      <c r="U31" s="2" t="s">
        <v>33</v>
      </c>
    </row>
    <row r="32" spans="1:21" ht="15.75" thickBot="1" x14ac:dyDescent="0.3">
      <c r="A32" s="2" t="s">
        <v>34</v>
      </c>
      <c r="B32" s="19">
        <v>0</v>
      </c>
      <c r="C32" s="19">
        <v>0</v>
      </c>
      <c r="D32" s="19">
        <v>0</v>
      </c>
      <c r="E32" s="5">
        <v>0</v>
      </c>
      <c r="F32" s="44">
        <v>0</v>
      </c>
      <c r="G32" s="43">
        <v>0</v>
      </c>
      <c r="H32" s="43">
        <v>0</v>
      </c>
      <c r="I32" s="5">
        <v>1.4E-2</v>
      </c>
      <c r="J32" s="19"/>
      <c r="K32" s="19"/>
      <c r="L32" s="19"/>
      <c r="M32" s="19"/>
      <c r="N32" s="19"/>
      <c r="O32" s="30"/>
      <c r="P32" s="19"/>
      <c r="Q32" s="19"/>
      <c r="R32" s="19"/>
      <c r="S32" s="19"/>
      <c r="T32" s="19"/>
      <c r="U32" s="2" t="s">
        <v>34</v>
      </c>
    </row>
    <row r="33" spans="1:21" ht="15.75" thickBot="1" x14ac:dyDescent="0.3">
      <c r="A33" s="2" t="s">
        <v>35</v>
      </c>
      <c r="B33" s="19">
        <v>0</v>
      </c>
      <c r="C33" s="19">
        <v>0</v>
      </c>
      <c r="D33" s="19">
        <v>0</v>
      </c>
      <c r="E33" s="5">
        <v>0</v>
      </c>
      <c r="F33" s="44">
        <v>0</v>
      </c>
      <c r="G33" s="43">
        <v>0</v>
      </c>
      <c r="H33" s="43">
        <v>0</v>
      </c>
      <c r="I33" s="5">
        <v>0</v>
      </c>
      <c r="J33" s="19"/>
      <c r="K33" s="19"/>
      <c r="L33" s="19"/>
      <c r="M33" s="19"/>
      <c r="N33" s="19"/>
      <c r="O33" s="30"/>
      <c r="P33" s="19"/>
      <c r="Q33" s="19"/>
      <c r="R33" s="19"/>
      <c r="S33" s="19"/>
      <c r="T33" s="19"/>
      <c r="U33" s="2" t="s">
        <v>35</v>
      </c>
    </row>
    <row r="34" spans="1:21" ht="15.75" thickBot="1" x14ac:dyDescent="0.3">
      <c r="A34" s="2" t="s">
        <v>36</v>
      </c>
      <c r="B34" s="19">
        <v>0</v>
      </c>
      <c r="C34" s="19">
        <v>0.108</v>
      </c>
      <c r="D34" s="19">
        <v>0</v>
      </c>
      <c r="E34" s="5">
        <v>0.57599999999999996</v>
      </c>
      <c r="F34" s="44">
        <v>0</v>
      </c>
      <c r="G34" s="43">
        <v>0</v>
      </c>
      <c r="H34" s="43">
        <v>0</v>
      </c>
      <c r="I34" s="5">
        <v>0.34799999999999998</v>
      </c>
      <c r="J34" s="19"/>
      <c r="K34" s="19"/>
      <c r="L34" s="19"/>
      <c r="M34" s="19"/>
      <c r="N34" s="19"/>
      <c r="O34" s="30"/>
      <c r="P34" s="19"/>
      <c r="Q34" s="19"/>
      <c r="R34" s="19"/>
      <c r="S34" s="19"/>
      <c r="T34" s="19"/>
      <c r="U34" s="2" t="s">
        <v>36</v>
      </c>
    </row>
    <row r="35" spans="1:21" ht="15.75" thickBot="1" x14ac:dyDescent="0.3">
      <c r="A35" s="2" t="s">
        <v>37</v>
      </c>
      <c r="B35" s="19">
        <v>0</v>
      </c>
      <c r="C35" s="19">
        <v>0.55500000000000005</v>
      </c>
      <c r="D35" s="19">
        <v>0</v>
      </c>
      <c r="E35" s="5">
        <v>0.998</v>
      </c>
      <c r="F35" s="44">
        <v>0</v>
      </c>
      <c r="G35" s="43">
        <v>0</v>
      </c>
      <c r="H35" s="43">
        <v>0</v>
      </c>
      <c r="I35" s="5">
        <v>0.92800000000000005</v>
      </c>
      <c r="J35" s="19"/>
      <c r="K35" s="19"/>
      <c r="L35" s="19"/>
      <c r="M35" s="19"/>
      <c r="N35" s="19"/>
      <c r="O35" s="30"/>
      <c r="P35" s="19"/>
      <c r="Q35" s="19"/>
      <c r="R35" s="19"/>
      <c r="S35" s="19"/>
      <c r="T35" s="19"/>
      <c r="U35" s="2" t="s">
        <v>37</v>
      </c>
    </row>
    <row r="36" spans="1:21" ht="15.75" thickBot="1" x14ac:dyDescent="0.3">
      <c r="A36" s="2" t="s">
        <v>38</v>
      </c>
      <c r="B36" s="19">
        <v>0</v>
      </c>
      <c r="C36" s="19">
        <v>0.56799999999999995</v>
      </c>
      <c r="D36" s="19">
        <v>0</v>
      </c>
      <c r="E36" s="5">
        <v>1.28</v>
      </c>
      <c r="F36" s="44">
        <v>0</v>
      </c>
      <c r="G36" s="43">
        <v>0</v>
      </c>
      <c r="H36" s="43">
        <v>0</v>
      </c>
      <c r="I36" s="5">
        <v>1.1399999999999999</v>
      </c>
      <c r="J36" s="19"/>
      <c r="K36" s="19"/>
      <c r="L36" s="19"/>
      <c r="M36" s="19"/>
      <c r="N36" s="19"/>
      <c r="O36" s="30"/>
      <c r="P36" s="19"/>
      <c r="Q36" s="19"/>
      <c r="R36" s="19"/>
      <c r="S36" s="19"/>
      <c r="T36" s="19"/>
      <c r="U36" s="2" t="s">
        <v>38</v>
      </c>
    </row>
    <row r="37" spans="1:21" ht="15.75" thickBot="1" x14ac:dyDescent="0.3">
      <c r="A37" s="2" t="s">
        <v>39</v>
      </c>
      <c r="B37" s="19">
        <v>0</v>
      </c>
      <c r="C37" s="19">
        <v>1.02</v>
      </c>
      <c r="D37" s="19">
        <v>0</v>
      </c>
      <c r="E37" s="5">
        <v>2.42</v>
      </c>
      <c r="F37" s="44">
        <v>0</v>
      </c>
      <c r="G37" s="43">
        <v>0</v>
      </c>
      <c r="H37" s="43">
        <v>0</v>
      </c>
      <c r="I37" s="5">
        <v>1.66</v>
      </c>
      <c r="J37" s="19"/>
      <c r="K37" s="19"/>
      <c r="L37" s="19"/>
      <c r="M37" s="19"/>
      <c r="N37" s="19"/>
      <c r="O37" s="30"/>
      <c r="P37" s="19"/>
      <c r="Q37" s="19"/>
      <c r="R37" s="19"/>
      <c r="S37" s="19"/>
      <c r="T37" s="19"/>
      <c r="U37" s="2" t="s">
        <v>39</v>
      </c>
    </row>
    <row r="38" spans="1:21" ht="15.75" thickBot="1" x14ac:dyDescent="0.3">
      <c r="A38" s="2" t="s">
        <v>40</v>
      </c>
      <c r="B38" s="19">
        <v>0</v>
      </c>
      <c r="C38" s="19">
        <v>0.65</v>
      </c>
      <c r="D38" s="19">
        <v>0</v>
      </c>
      <c r="E38" s="5">
        <v>1.24</v>
      </c>
      <c r="F38" s="44">
        <v>0</v>
      </c>
      <c r="G38" s="43">
        <v>0</v>
      </c>
      <c r="H38" s="43">
        <v>0</v>
      </c>
      <c r="I38" s="5">
        <v>0.93700000000000006</v>
      </c>
      <c r="J38" s="19"/>
      <c r="K38" s="19"/>
      <c r="L38" s="19"/>
      <c r="M38" s="19"/>
      <c r="N38" s="19"/>
      <c r="O38" s="30"/>
      <c r="P38" s="19"/>
      <c r="Q38" s="19"/>
      <c r="R38" s="19"/>
      <c r="S38" s="19"/>
      <c r="T38" s="19"/>
      <c r="U38" s="2" t="s">
        <v>40</v>
      </c>
    </row>
    <row r="39" spans="1:21" ht="15.75" thickBot="1" x14ac:dyDescent="0.3">
      <c r="A39" s="2" t="s">
        <v>41</v>
      </c>
      <c r="B39" s="19">
        <v>0</v>
      </c>
      <c r="C39" s="19">
        <v>0.30599999999999999</v>
      </c>
      <c r="D39" s="19">
        <v>0</v>
      </c>
      <c r="E39" s="5">
        <v>0.60299999999999998</v>
      </c>
      <c r="F39" s="44">
        <v>0</v>
      </c>
      <c r="G39" s="43">
        <v>0</v>
      </c>
      <c r="H39" s="43">
        <v>0</v>
      </c>
      <c r="I39" s="5">
        <v>0.49399999999999999</v>
      </c>
      <c r="J39" s="19"/>
      <c r="K39" s="19"/>
      <c r="L39" s="19"/>
      <c r="M39" s="19"/>
      <c r="N39" s="19"/>
      <c r="O39" s="30"/>
      <c r="P39" s="19"/>
      <c r="Q39" s="19"/>
      <c r="R39" s="19"/>
      <c r="S39" s="19"/>
      <c r="T39" s="19"/>
      <c r="U39" s="2" t="s">
        <v>41</v>
      </c>
    </row>
    <row r="40" spans="1:21" ht="15.75" thickBot="1" x14ac:dyDescent="0.3">
      <c r="A40" s="2" t="s">
        <v>42</v>
      </c>
      <c r="B40" s="19">
        <v>0</v>
      </c>
      <c r="C40" s="19">
        <v>0.317</v>
      </c>
      <c r="D40" s="19">
        <v>0</v>
      </c>
      <c r="E40" s="5">
        <v>0.33200000000000002</v>
      </c>
      <c r="F40" s="44">
        <v>0</v>
      </c>
      <c r="G40" s="43">
        <v>0</v>
      </c>
      <c r="H40" s="43">
        <v>0</v>
      </c>
      <c r="I40" s="5">
        <v>0.45100000000000001</v>
      </c>
      <c r="J40" s="19"/>
      <c r="K40" s="19"/>
      <c r="L40" s="19"/>
      <c r="M40" s="19"/>
      <c r="N40" s="19"/>
      <c r="O40" s="30"/>
      <c r="P40" s="19"/>
      <c r="Q40" s="19"/>
      <c r="R40" s="19"/>
      <c r="S40" s="19"/>
      <c r="T40" s="19"/>
      <c r="U40" s="2" t="s">
        <v>42</v>
      </c>
    </row>
    <row r="41" spans="1:21" ht="15.75" thickBot="1" x14ac:dyDescent="0.3">
      <c r="A41" s="2" t="s">
        <v>43</v>
      </c>
      <c r="B41" s="19">
        <v>0</v>
      </c>
      <c r="C41" s="19">
        <v>0.63500000000000001</v>
      </c>
      <c r="D41" s="19">
        <v>0</v>
      </c>
      <c r="E41" s="5">
        <v>1.73</v>
      </c>
      <c r="F41" s="44">
        <v>0</v>
      </c>
      <c r="G41" s="43">
        <v>0</v>
      </c>
      <c r="H41" s="43">
        <v>0</v>
      </c>
      <c r="I41" s="5">
        <v>1.17</v>
      </c>
      <c r="J41" s="19"/>
      <c r="K41" s="19"/>
      <c r="L41" s="19"/>
      <c r="M41" s="19"/>
      <c r="N41" s="19"/>
      <c r="O41" s="30"/>
      <c r="P41" s="19"/>
      <c r="Q41" s="19"/>
      <c r="R41" s="19"/>
      <c r="S41" s="19"/>
      <c r="T41" s="19"/>
      <c r="U41" s="2" t="s">
        <v>43</v>
      </c>
    </row>
    <row r="42" spans="1:21" ht="15.75" thickBot="1" x14ac:dyDescent="0.3">
      <c r="A42" s="2" t="s">
        <v>44</v>
      </c>
      <c r="B42" s="19">
        <v>0</v>
      </c>
      <c r="C42" s="19">
        <v>0.41099999999999998</v>
      </c>
      <c r="D42" s="19">
        <v>0</v>
      </c>
      <c r="E42" s="5">
        <v>1.0900000000000001</v>
      </c>
      <c r="F42" s="44">
        <v>0</v>
      </c>
      <c r="G42" s="43">
        <v>0</v>
      </c>
      <c r="H42" s="43">
        <v>0</v>
      </c>
      <c r="I42" s="5">
        <v>0.66600000000000004</v>
      </c>
      <c r="J42" s="19"/>
      <c r="K42" s="19"/>
      <c r="L42" s="19"/>
      <c r="M42" s="19"/>
      <c r="N42" s="19"/>
      <c r="O42" s="30"/>
      <c r="P42" s="19"/>
      <c r="Q42" s="19"/>
      <c r="R42" s="19"/>
      <c r="S42" s="19"/>
      <c r="T42" s="19"/>
      <c r="U42" s="2" t="s">
        <v>44</v>
      </c>
    </row>
    <row r="43" spans="1:21" ht="15.75" thickBot="1" x14ac:dyDescent="0.3">
      <c r="A43" s="2" t="s">
        <v>45</v>
      </c>
      <c r="B43" s="19">
        <v>0</v>
      </c>
      <c r="C43" s="19">
        <v>0.88100000000000001</v>
      </c>
      <c r="D43" s="19">
        <v>0</v>
      </c>
      <c r="E43" s="5">
        <v>1.58</v>
      </c>
      <c r="F43" s="44">
        <v>0</v>
      </c>
      <c r="G43" s="43">
        <v>0</v>
      </c>
      <c r="H43" s="43">
        <v>0</v>
      </c>
      <c r="I43" s="5">
        <v>1.32</v>
      </c>
      <c r="J43" s="19"/>
      <c r="K43" s="19"/>
      <c r="L43" s="19"/>
      <c r="M43" s="19"/>
      <c r="N43" s="19"/>
      <c r="O43" s="30"/>
      <c r="P43" s="19"/>
      <c r="Q43" s="19"/>
      <c r="R43" s="19"/>
      <c r="S43" s="19"/>
      <c r="T43" s="19"/>
      <c r="U43" s="2" t="s">
        <v>45</v>
      </c>
    </row>
    <row r="44" spans="1:21" ht="15.75" thickBot="1" x14ac:dyDescent="0.3">
      <c r="A44" s="2" t="s">
        <v>46</v>
      </c>
      <c r="B44" s="19">
        <v>0</v>
      </c>
      <c r="C44" s="19">
        <v>1.06</v>
      </c>
      <c r="D44" s="19">
        <v>0</v>
      </c>
      <c r="E44" s="5">
        <v>5.35</v>
      </c>
      <c r="F44" s="44">
        <v>0</v>
      </c>
      <c r="G44" s="43">
        <v>0</v>
      </c>
      <c r="H44" s="43">
        <v>0</v>
      </c>
      <c r="I44" s="5">
        <v>2.4</v>
      </c>
      <c r="J44" s="19"/>
      <c r="K44" s="19"/>
      <c r="L44" s="19"/>
      <c r="M44" s="19"/>
      <c r="N44" s="19"/>
      <c r="O44" s="30"/>
      <c r="P44" s="19"/>
      <c r="Q44" s="19"/>
      <c r="R44" s="19"/>
      <c r="S44" s="19"/>
      <c r="T44" s="19"/>
      <c r="U44" s="2" t="s">
        <v>46</v>
      </c>
    </row>
    <row r="45" spans="1:21" x14ac:dyDescent="0.25">
      <c r="B45" s="32"/>
      <c r="C45" s="45"/>
      <c r="D45" s="32"/>
      <c r="E45" s="32"/>
      <c r="F45" s="45"/>
      <c r="G45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16F5-4B23-4AE6-A67D-F67CE56A5561}">
  <dimension ref="B1:E44"/>
  <sheetViews>
    <sheetView workbookViewId="0">
      <selection activeCell="M13" sqref="M13"/>
    </sheetView>
  </sheetViews>
  <sheetFormatPr defaultRowHeight="15" x14ac:dyDescent="0.25"/>
  <cols>
    <col min="2" max="2" width="16.5703125" customWidth="1"/>
    <col min="4" max="4" width="12.140625" customWidth="1"/>
    <col min="5" max="5" width="14.5703125" customWidth="1"/>
  </cols>
  <sheetData>
    <row r="1" spans="2:5" ht="15.75" thickBot="1" x14ac:dyDescent="0.3">
      <c r="D1" s="3" t="s">
        <v>142</v>
      </c>
      <c r="E1" s="3" t="s">
        <v>144</v>
      </c>
    </row>
    <row r="2" spans="2:5" ht="15.75" thickBot="1" x14ac:dyDescent="0.3">
      <c r="B2" s="1" t="s">
        <v>0</v>
      </c>
      <c r="C2" s="4" t="s">
        <v>1</v>
      </c>
      <c r="D2" s="61">
        <v>77.900000000000006</v>
      </c>
      <c r="E2" s="61">
        <v>77.099999999999994</v>
      </c>
    </row>
    <row r="3" spans="2:5" ht="15.75" thickBot="1" x14ac:dyDescent="0.3">
      <c r="B3" s="2" t="s">
        <v>2</v>
      </c>
      <c r="C3" s="5" t="s">
        <v>3</v>
      </c>
      <c r="D3" s="62">
        <v>447.96380090497746</v>
      </c>
      <c r="E3" s="62">
        <v>489.08296943231431</v>
      </c>
    </row>
    <row r="4" spans="2:5" ht="15.75" thickBot="1" x14ac:dyDescent="0.3">
      <c r="B4" s="2" t="s">
        <v>4</v>
      </c>
      <c r="C4" s="5" t="s">
        <v>1</v>
      </c>
      <c r="D4" s="62">
        <v>78.733031674208149</v>
      </c>
      <c r="E4" s="62">
        <v>77.292576419213958</v>
      </c>
    </row>
    <row r="5" spans="2:5" ht="15.75" thickBot="1" x14ac:dyDescent="0.3">
      <c r="B5" s="2" t="s">
        <v>5</v>
      </c>
      <c r="C5" s="5" t="s">
        <v>1</v>
      </c>
      <c r="D5" s="62">
        <v>13.981900452488691</v>
      </c>
      <c r="E5" s="62">
        <v>17.205240174672483</v>
      </c>
    </row>
    <row r="6" spans="2:5" ht="15.75" thickBot="1" x14ac:dyDescent="0.3">
      <c r="B6" s="2" t="s">
        <v>6</v>
      </c>
      <c r="C6" s="5" t="s">
        <v>1</v>
      </c>
      <c r="D6" s="62">
        <v>6.0180995475113148</v>
      </c>
      <c r="E6" s="62">
        <v>4.8034934497816586</v>
      </c>
    </row>
    <row r="7" spans="2:5" ht="15.75" thickBot="1" x14ac:dyDescent="0.3">
      <c r="B7" s="9" t="s">
        <v>69</v>
      </c>
      <c r="C7" s="10" t="s">
        <v>1</v>
      </c>
      <c r="D7" s="63">
        <v>1.312217194570136</v>
      </c>
      <c r="E7" s="63">
        <v>0.61135371179039288</v>
      </c>
    </row>
    <row r="8" spans="2:5" ht="15.75" thickBot="1" x14ac:dyDescent="0.3">
      <c r="B8" s="2" t="s">
        <v>8</v>
      </c>
      <c r="C8" s="5" t="s">
        <v>1</v>
      </c>
      <c r="D8" s="62">
        <v>0</v>
      </c>
      <c r="E8" s="62">
        <v>0</v>
      </c>
    </row>
    <row r="9" spans="2:5" ht="15.75" thickBot="1" x14ac:dyDescent="0.3">
      <c r="B9" s="2" t="s">
        <v>9</v>
      </c>
      <c r="C9" s="5" t="s">
        <v>10</v>
      </c>
      <c r="D9" s="62">
        <v>58.823529411764717</v>
      </c>
      <c r="E9" s="62">
        <v>30.567685589519645</v>
      </c>
    </row>
    <row r="10" spans="2:5" ht="15.75" thickBot="1" x14ac:dyDescent="0.3">
      <c r="B10" s="2" t="s">
        <v>11</v>
      </c>
      <c r="C10" s="5" t="s">
        <v>10</v>
      </c>
      <c r="D10" s="62">
        <v>20.814479638009054</v>
      </c>
      <c r="E10" s="62">
        <v>18.820960698689952</v>
      </c>
    </row>
    <row r="11" spans="2:5" ht="15.75" thickBot="1" x14ac:dyDescent="0.3">
      <c r="B11" s="2" t="s">
        <v>12</v>
      </c>
      <c r="C11" s="5" t="s">
        <v>10</v>
      </c>
      <c r="D11" s="62">
        <v>76.923076923076934</v>
      </c>
      <c r="E11" s="62">
        <v>91.703056768558938</v>
      </c>
    </row>
    <row r="12" spans="2:5" ht="15.75" thickBot="1" x14ac:dyDescent="0.3">
      <c r="B12" s="2" t="s">
        <v>13</v>
      </c>
      <c r="C12" s="5" t="s">
        <v>10</v>
      </c>
      <c r="D12" s="62">
        <v>1162.8959276018102</v>
      </c>
      <c r="E12" s="62">
        <v>925.7641921397377</v>
      </c>
    </row>
    <row r="13" spans="2:5" ht="15.75" thickBot="1" x14ac:dyDescent="0.3">
      <c r="B13" s="2" t="s">
        <v>14</v>
      </c>
      <c r="C13" s="5" t="s">
        <v>10</v>
      </c>
      <c r="D13" s="62">
        <v>1185.5203619909505</v>
      </c>
      <c r="E13" s="62">
        <v>1253.2751091703053</v>
      </c>
    </row>
    <row r="14" spans="2:5" ht="15.75" thickBot="1" x14ac:dyDescent="0.3">
      <c r="B14" s="2" t="s">
        <v>15</v>
      </c>
      <c r="C14" s="5" t="s">
        <v>10</v>
      </c>
      <c r="D14" s="62">
        <v>823.5294117647062</v>
      </c>
      <c r="E14" s="62">
        <v>427.94759825327498</v>
      </c>
    </row>
    <row r="15" spans="2:5" ht="15.75" thickBot="1" x14ac:dyDescent="0.3">
      <c r="B15" s="2" t="s">
        <v>16</v>
      </c>
      <c r="C15" s="5" t="s">
        <v>10</v>
      </c>
      <c r="D15" s="62">
        <v>8.6877828054298671</v>
      </c>
      <c r="E15" s="62">
        <v>7.4235807860261991</v>
      </c>
    </row>
    <row r="16" spans="2:5" ht="15.75" thickBot="1" x14ac:dyDescent="0.3">
      <c r="B16" s="2" t="s">
        <v>17</v>
      </c>
      <c r="C16" s="5" t="s">
        <v>10</v>
      </c>
      <c r="D16" s="62">
        <v>1.9276018099547514</v>
      </c>
      <c r="E16" s="62">
        <v>1.729257641921397</v>
      </c>
    </row>
    <row r="17" spans="2:5" ht="15.75" thickBot="1" x14ac:dyDescent="0.3">
      <c r="B17" s="12" t="s">
        <v>70</v>
      </c>
      <c r="C17" s="13" t="s">
        <v>10</v>
      </c>
      <c r="D17" s="62">
        <v>0</v>
      </c>
      <c r="E17" s="62">
        <v>0</v>
      </c>
    </row>
    <row r="18" spans="2:5" ht="15.75" thickBot="1" x14ac:dyDescent="0.3">
      <c r="B18" s="9" t="s">
        <v>71</v>
      </c>
      <c r="C18" s="10" t="s">
        <v>10</v>
      </c>
      <c r="D18" s="63">
        <v>0.63800904977375583</v>
      </c>
      <c r="E18" s="63">
        <v>9.5196506550218316E-2</v>
      </c>
    </row>
    <row r="19" spans="2:5" ht="15.75" thickBot="1" x14ac:dyDescent="0.3">
      <c r="B19" s="2" t="s">
        <v>20</v>
      </c>
      <c r="C19" s="5" t="s">
        <v>10</v>
      </c>
      <c r="D19" s="62">
        <v>1.6153846153846159</v>
      </c>
      <c r="E19" s="62">
        <v>1.0393013100436677</v>
      </c>
    </row>
    <row r="20" spans="2:5" ht="15.75" thickBot="1" x14ac:dyDescent="0.3">
      <c r="B20" s="2" t="s">
        <v>21</v>
      </c>
      <c r="C20" s="5" t="s">
        <v>10</v>
      </c>
      <c r="D20" s="62">
        <v>12.850678733031677</v>
      </c>
      <c r="E20" s="62">
        <v>3.9563318777292569</v>
      </c>
    </row>
    <row r="21" spans="2:5" ht="15.75" thickBot="1" x14ac:dyDescent="0.3">
      <c r="B21" s="2" t="s">
        <v>22</v>
      </c>
      <c r="C21" s="5" t="s">
        <v>10</v>
      </c>
      <c r="D21" s="62">
        <v>36.334841628959282</v>
      </c>
      <c r="E21" s="62">
        <v>32.882096069868986</v>
      </c>
    </row>
    <row r="22" spans="2:5" ht="15.75" thickBot="1" x14ac:dyDescent="0.3">
      <c r="B22" s="2" t="s">
        <v>23</v>
      </c>
      <c r="C22" s="5" t="s">
        <v>10</v>
      </c>
      <c r="D22" s="62">
        <v>17.963800904977383</v>
      </c>
      <c r="E22" s="62">
        <v>7.8165938864628801</v>
      </c>
    </row>
    <row r="23" spans="2:5" ht="15.75" thickBot="1" x14ac:dyDescent="0.3">
      <c r="B23" s="2" t="s">
        <v>24</v>
      </c>
      <c r="C23" s="5" t="s">
        <v>10</v>
      </c>
      <c r="D23" s="62">
        <v>3.0090497737556574</v>
      </c>
      <c r="E23" s="62">
        <v>1.2183406113537116</v>
      </c>
    </row>
    <row r="24" spans="2:5" ht="15.75" thickBot="1" x14ac:dyDescent="0.3">
      <c r="B24" s="9" t="s">
        <v>72</v>
      </c>
      <c r="C24" s="10" t="s">
        <v>10</v>
      </c>
      <c r="D24" s="63">
        <v>0.44343891402714947</v>
      </c>
      <c r="E24" s="63">
        <v>1.3100436681222705E-2</v>
      </c>
    </row>
    <row r="25" spans="2:5" ht="15.75" thickBot="1" x14ac:dyDescent="0.3">
      <c r="B25" s="2" t="s">
        <v>26</v>
      </c>
      <c r="C25" s="5" t="s">
        <v>10</v>
      </c>
      <c r="D25" s="62">
        <v>0</v>
      </c>
      <c r="E25" s="62">
        <v>0</v>
      </c>
    </row>
    <row r="26" spans="2:5" ht="15.75" thickBot="1" x14ac:dyDescent="0.3">
      <c r="B26" s="9" t="s">
        <v>73</v>
      </c>
      <c r="C26" s="10" t="s">
        <v>10</v>
      </c>
      <c r="D26" s="63">
        <v>0.12443438914027152</v>
      </c>
      <c r="E26" s="63">
        <v>3.7336244541484709E-2</v>
      </c>
    </row>
    <row r="27" spans="2:5" ht="15.75" thickBot="1" x14ac:dyDescent="0.3">
      <c r="B27" s="2" t="s">
        <v>28</v>
      </c>
      <c r="C27" s="5" t="s">
        <v>29</v>
      </c>
      <c r="D27" s="62">
        <v>6334.8416289592778</v>
      </c>
      <c r="E27" s="62">
        <v>0</v>
      </c>
    </row>
    <row r="28" spans="2:5" ht="15.75" thickBot="1" x14ac:dyDescent="0.3">
      <c r="B28" s="2" t="s">
        <v>30</v>
      </c>
      <c r="C28" s="5" t="s">
        <v>10</v>
      </c>
      <c r="D28" s="62">
        <v>0.99547511312217218</v>
      </c>
      <c r="E28" s="62">
        <v>0</v>
      </c>
    </row>
    <row r="29" spans="2:5" ht="15.75" thickBot="1" x14ac:dyDescent="0.3">
      <c r="B29" s="2" t="s">
        <v>31</v>
      </c>
      <c r="C29" s="5" t="s">
        <v>29</v>
      </c>
      <c r="D29" s="62">
        <v>203.61990950226249</v>
      </c>
      <c r="E29" s="62">
        <v>0.96069868995633156</v>
      </c>
    </row>
    <row r="30" spans="2:5" ht="15.75" thickBot="1" x14ac:dyDescent="0.3">
      <c r="B30" s="2" t="s">
        <v>32</v>
      </c>
      <c r="C30" s="5" t="s">
        <v>1</v>
      </c>
      <c r="D30" s="62">
        <v>1.321266968325792</v>
      </c>
      <c r="E30" s="62">
        <v>1.7248908296943228</v>
      </c>
    </row>
    <row r="31" spans="2:5" ht="15.75" thickBot="1" x14ac:dyDescent="0.3">
      <c r="B31" s="2" t="s">
        <v>33</v>
      </c>
      <c r="C31" s="5" t="s">
        <v>1</v>
      </c>
      <c r="D31" s="62">
        <v>5.8823529411764719E-2</v>
      </c>
      <c r="E31" s="62">
        <v>6.9868995633187755E-2</v>
      </c>
    </row>
    <row r="32" spans="2:5" ht="15.75" thickBot="1" x14ac:dyDescent="0.3">
      <c r="B32" s="2" t="s">
        <v>34</v>
      </c>
      <c r="C32" s="5" t="s">
        <v>1</v>
      </c>
      <c r="D32" s="5">
        <v>0</v>
      </c>
      <c r="E32" s="5">
        <v>0</v>
      </c>
    </row>
    <row r="33" spans="2:5" ht="15.75" thickBot="1" x14ac:dyDescent="0.3">
      <c r="B33" s="2" t="s">
        <v>35</v>
      </c>
      <c r="C33" s="5" t="s">
        <v>1</v>
      </c>
      <c r="D33" s="5">
        <v>0</v>
      </c>
      <c r="E33" s="5">
        <v>0</v>
      </c>
    </row>
    <row r="34" spans="2:5" ht="15.75" thickBot="1" x14ac:dyDescent="0.3">
      <c r="D34" s="5">
        <v>0</v>
      </c>
      <c r="E34" s="5">
        <v>0</v>
      </c>
    </row>
    <row r="35" spans="2:5" ht="15.75" thickBot="1" x14ac:dyDescent="0.3">
      <c r="D35" s="5">
        <v>0</v>
      </c>
      <c r="E35" s="5">
        <v>0</v>
      </c>
    </row>
    <row r="36" spans="2:5" ht="15.75" thickBot="1" x14ac:dyDescent="0.3">
      <c r="D36" s="5">
        <v>0</v>
      </c>
      <c r="E36" s="5">
        <v>0</v>
      </c>
    </row>
    <row r="37" spans="2:5" ht="15.75" thickBot="1" x14ac:dyDescent="0.3">
      <c r="D37" s="5">
        <v>0</v>
      </c>
      <c r="E37" s="5">
        <v>0</v>
      </c>
    </row>
    <row r="38" spans="2:5" ht="15.75" thickBot="1" x14ac:dyDescent="0.3">
      <c r="D38" s="5">
        <v>0</v>
      </c>
      <c r="E38" s="5">
        <v>0</v>
      </c>
    </row>
    <row r="39" spans="2:5" ht="15.75" thickBot="1" x14ac:dyDescent="0.3">
      <c r="D39" s="5">
        <v>0</v>
      </c>
      <c r="E39" s="5">
        <v>0</v>
      </c>
    </row>
    <row r="40" spans="2:5" ht="15.75" thickBot="1" x14ac:dyDescent="0.3">
      <c r="D40" s="5">
        <v>0</v>
      </c>
      <c r="E40" s="5">
        <v>0</v>
      </c>
    </row>
    <row r="41" spans="2:5" ht="15.75" thickBot="1" x14ac:dyDescent="0.3">
      <c r="D41" s="5">
        <v>0</v>
      </c>
      <c r="E41" s="5">
        <v>0</v>
      </c>
    </row>
    <row r="42" spans="2:5" ht="15.75" thickBot="1" x14ac:dyDescent="0.3">
      <c r="D42" s="5">
        <v>0</v>
      </c>
      <c r="E42" s="5">
        <v>0</v>
      </c>
    </row>
    <row r="43" spans="2:5" ht="15.75" thickBot="1" x14ac:dyDescent="0.3">
      <c r="D43" s="5">
        <v>0</v>
      </c>
      <c r="E43" s="5">
        <v>0</v>
      </c>
    </row>
    <row r="44" spans="2:5" ht="15.75" thickBot="1" x14ac:dyDescent="0.3">
      <c r="D44" s="5">
        <v>0</v>
      </c>
      <c r="E44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EA886-67EC-40AC-B13B-1CAC03E9EB08}">
  <dimension ref="B1:D43"/>
  <sheetViews>
    <sheetView topLeftCell="A16" workbookViewId="0">
      <selection activeCell="B34" sqref="B34:B43"/>
    </sheetView>
  </sheetViews>
  <sheetFormatPr defaultRowHeight="15" x14ac:dyDescent="0.25"/>
  <cols>
    <col min="2" max="2" width="20" customWidth="1"/>
    <col min="3" max="4" width="9.140625" style="3"/>
  </cols>
  <sheetData>
    <row r="1" spans="2:4" ht="15.75" thickBot="1" x14ac:dyDescent="0.3"/>
    <row r="2" spans="2:4" ht="18" thickBot="1" x14ac:dyDescent="0.3">
      <c r="B2" s="66" t="s">
        <v>0</v>
      </c>
      <c r="C2" s="68">
        <v>10.6</v>
      </c>
      <c r="D2" s="68" t="s">
        <v>1</v>
      </c>
    </row>
    <row r="3" spans="2:4" ht="18" thickBot="1" x14ac:dyDescent="0.3">
      <c r="B3" s="67" t="s">
        <v>2</v>
      </c>
      <c r="C3" s="69">
        <v>338</v>
      </c>
      <c r="D3" s="69" t="s">
        <v>3</v>
      </c>
    </row>
    <row r="4" spans="2:4" ht="18" thickBot="1" x14ac:dyDescent="0.3">
      <c r="B4" s="67" t="s">
        <v>4</v>
      </c>
      <c r="C4" s="69">
        <v>10.3</v>
      </c>
      <c r="D4" s="69" t="s">
        <v>1</v>
      </c>
    </row>
    <row r="5" spans="2:4" ht="18" thickBot="1" x14ac:dyDescent="0.3">
      <c r="B5" s="67" t="s">
        <v>5</v>
      </c>
      <c r="C5" s="69">
        <v>1.63</v>
      </c>
      <c r="D5" s="69" t="s">
        <v>1</v>
      </c>
    </row>
    <row r="6" spans="2:4" ht="18" thickBot="1" x14ac:dyDescent="0.3">
      <c r="B6" s="67" t="s">
        <v>6</v>
      </c>
      <c r="C6" s="69">
        <v>1.57</v>
      </c>
      <c r="D6" s="69" t="s">
        <v>1</v>
      </c>
    </row>
    <row r="7" spans="2:4" ht="18" thickBot="1" x14ac:dyDescent="0.3">
      <c r="B7" s="67" t="s">
        <v>7</v>
      </c>
      <c r="C7" s="69">
        <v>75.900000000000006</v>
      </c>
      <c r="D7" s="69" t="s">
        <v>1</v>
      </c>
    </row>
    <row r="8" spans="2:4" ht="18" thickBot="1" x14ac:dyDescent="0.3">
      <c r="B8" s="67" t="s">
        <v>8</v>
      </c>
      <c r="C8" s="69">
        <v>15.1</v>
      </c>
      <c r="D8" s="69" t="s">
        <v>1</v>
      </c>
    </row>
    <row r="9" spans="2:4" ht="18" thickBot="1" x14ac:dyDescent="0.3">
      <c r="B9" s="67" t="s">
        <v>9</v>
      </c>
      <c r="C9" s="69">
        <v>24</v>
      </c>
      <c r="D9" s="69" t="s">
        <v>10</v>
      </c>
    </row>
    <row r="10" spans="2:4" ht="18" thickBot="1" x14ac:dyDescent="0.3">
      <c r="B10" s="67" t="s">
        <v>11</v>
      </c>
      <c r="C10" s="69">
        <v>2.63</v>
      </c>
      <c r="D10" s="69" t="s">
        <v>10</v>
      </c>
    </row>
    <row r="11" spans="2:4" ht="18" thickBot="1" x14ac:dyDescent="0.3">
      <c r="B11" s="67" t="s">
        <v>12</v>
      </c>
      <c r="C11" s="69">
        <v>110</v>
      </c>
      <c r="D11" s="69" t="s">
        <v>10</v>
      </c>
    </row>
    <row r="12" spans="2:4" ht="18" thickBot="1" x14ac:dyDescent="0.3">
      <c r="B12" s="67" t="s">
        <v>13</v>
      </c>
      <c r="C12" s="69">
        <v>332</v>
      </c>
      <c r="D12" s="69" t="s">
        <v>10</v>
      </c>
    </row>
    <row r="13" spans="2:4" ht="18" thickBot="1" x14ac:dyDescent="0.3">
      <c r="B13" s="67" t="s">
        <v>14</v>
      </c>
      <c r="C13" s="69">
        <v>510</v>
      </c>
      <c r="D13" s="69" t="s">
        <v>10</v>
      </c>
    </row>
    <row r="14" spans="2:4" ht="18" thickBot="1" x14ac:dyDescent="0.3">
      <c r="B14" s="67" t="s">
        <v>15</v>
      </c>
      <c r="C14" s="69">
        <v>2</v>
      </c>
      <c r="D14" s="69" t="s">
        <v>10</v>
      </c>
    </row>
    <row r="15" spans="2:4" ht="18" thickBot="1" x14ac:dyDescent="0.3">
      <c r="B15" s="67" t="s">
        <v>16</v>
      </c>
      <c r="C15" s="69">
        <v>2.65</v>
      </c>
      <c r="D15" s="69" t="s">
        <v>10</v>
      </c>
    </row>
    <row r="16" spans="2:4" ht="18" thickBot="1" x14ac:dyDescent="0.3">
      <c r="B16" s="67" t="s">
        <v>17</v>
      </c>
      <c r="C16" s="69">
        <v>0.36699999999999999</v>
      </c>
      <c r="D16" s="69" t="s">
        <v>10</v>
      </c>
    </row>
    <row r="17" spans="2:4" ht="18" thickBot="1" x14ac:dyDescent="0.3">
      <c r="B17" s="67" t="s">
        <v>18</v>
      </c>
      <c r="C17" s="69">
        <v>2.58</v>
      </c>
      <c r="D17" s="69" t="s">
        <v>10</v>
      </c>
    </row>
    <row r="18" spans="2:4" ht="18" thickBot="1" x14ac:dyDescent="0.3">
      <c r="B18" s="67" t="s">
        <v>19</v>
      </c>
      <c r="C18" s="69">
        <v>13.9</v>
      </c>
      <c r="D18" s="69" t="s">
        <v>145</v>
      </c>
    </row>
    <row r="19" spans="2:4" ht="18" thickBot="1" x14ac:dyDescent="0.3">
      <c r="B19" s="67" t="s">
        <v>20</v>
      </c>
      <c r="C19" s="69">
        <v>0.316</v>
      </c>
      <c r="D19" s="69" t="s">
        <v>10</v>
      </c>
    </row>
    <row r="20" spans="2:4" ht="18" thickBot="1" x14ac:dyDescent="0.3">
      <c r="B20" s="67" t="s">
        <v>21</v>
      </c>
      <c r="C20" s="69">
        <v>0.251</v>
      </c>
      <c r="D20" s="69" t="s">
        <v>10</v>
      </c>
    </row>
    <row r="21" spans="2:4" ht="18" thickBot="1" x14ac:dyDescent="0.3">
      <c r="B21" s="67" t="s">
        <v>22</v>
      </c>
      <c r="C21" s="69">
        <v>4.2699999999999996</v>
      </c>
      <c r="D21" s="69" t="s">
        <v>10</v>
      </c>
    </row>
    <row r="22" spans="2:4" ht="18" thickBot="1" x14ac:dyDescent="0.3">
      <c r="B22" s="67" t="s">
        <v>23</v>
      </c>
      <c r="C22" s="69">
        <v>1.46</v>
      </c>
      <c r="D22" s="69" t="s">
        <v>10</v>
      </c>
    </row>
    <row r="23" spans="2:4" ht="18" thickBot="1" x14ac:dyDescent="0.3">
      <c r="B23" s="67" t="s">
        <v>24</v>
      </c>
      <c r="C23" s="69">
        <v>0.29399999999999998</v>
      </c>
      <c r="D23" s="69" t="s">
        <v>10</v>
      </c>
    </row>
    <row r="24" spans="2:4" ht="18" thickBot="1" x14ac:dyDescent="0.3">
      <c r="B24" s="67" t="s">
        <v>25</v>
      </c>
      <c r="C24" s="69">
        <v>38</v>
      </c>
      <c r="D24" s="69" t="s">
        <v>145</v>
      </c>
    </row>
    <row r="25" spans="2:4" ht="18" thickBot="1" x14ac:dyDescent="0.3">
      <c r="B25" s="67" t="s">
        <v>26</v>
      </c>
      <c r="C25" s="69">
        <v>30.4</v>
      </c>
      <c r="D25" s="69" t="s">
        <v>10</v>
      </c>
    </row>
    <row r="26" spans="2:4" ht="18" thickBot="1" x14ac:dyDescent="0.3">
      <c r="B26" s="67" t="s">
        <v>27</v>
      </c>
      <c r="C26" s="69">
        <v>0</v>
      </c>
      <c r="D26" s="69" t="s">
        <v>145</v>
      </c>
    </row>
    <row r="27" spans="2:4" ht="18" thickBot="1" x14ac:dyDescent="0.3">
      <c r="B27" s="67" t="s">
        <v>28</v>
      </c>
      <c r="C27" s="69">
        <v>11</v>
      </c>
      <c r="D27" s="69" t="s">
        <v>29</v>
      </c>
    </row>
    <row r="28" spans="2:4" ht="18" thickBot="1" x14ac:dyDescent="0.3">
      <c r="B28" s="67" t="s">
        <v>30</v>
      </c>
      <c r="C28" s="69">
        <v>0.85</v>
      </c>
      <c r="D28" s="69" t="s">
        <v>10</v>
      </c>
    </row>
    <row r="29" spans="2:4" ht="18" thickBot="1" x14ac:dyDescent="0.3">
      <c r="B29" s="67" t="s">
        <v>170</v>
      </c>
      <c r="C29" s="69">
        <v>0</v>
      </c>
      <c r="D29" s="69" t="s">
        <v>145</v>
      </c>
    </row>
    <row r="30" spans="2:4" ht="18" thickBot="1" x14ac:dyDescent="0.3">
      <c r="B30" s="67" t="s">
        <v>32</v>
      </c>
      <c r="C30" s="69">
        <v>0.65900000000000003</v>
      </c>
      <c r="D30" s="69" t="s">
        <v>1</v>
      </c>
    </row>
    <row r="31" spans="2:4" ht="18" thickBot="1" x14ac:dyDescent="0.3">
      <c r="B31" s="67" t="s">
        <v>33</v>
      </c>
      <c r="C31" s="69">
        <v>0.108</v>
      </c>
      <c r="D31" s="69" t="s">
        <v>1</v>
      </c>
    </row>
    <row r="32" spans="2:4" ht="18" thickBot="1" x14ac:dyDescent="0.3">
      <c r="B32" s="67" t="s">
        <v>34</v>
      </c>
      <c r="C32" s="69">
        <v>0</v>
      </c>
      <c r="D32" s="69" t="s">
        <v>1</v>
      </c>
    </row>
    <row r="33" spans="2:4" ht="18" thickBot="1" x14ac:dyDescent="0.3">
      <c r="B33" s="67" t="s">
        <v>35</v>
      </c>
      <c r="C33" s="69">
        <v>0</v>
      </c>
      <c r="D33" s="69" t="s">
        <v>1</v>
      </c>
    </row>
    <row r="34" spans="2:4" ht="18" thickBot="1" x14ac:dyDescent="0.3">
      <c r="B34" s="67" t="s">
        <v>36</v>
      </c>
      <c r="C34" s="69">
        <v>0.108</v>
      </c>
      <c r="D34" s="69" t="s">
        <v>1</v>
      </c>
    </row>
    <row r="35" spans="2:4" ht="18" thickBot="1" x14ac:dyDescent="0.3">
      <c r="B35" s="67" t="s">
        <v>37</v>
      </c>
      <c r="C35" s="69">
        <v>0.28899999999999998</v>
      </c>
      <c r="D35" s="69" t="s">
        <v>1</v>
      </c>
    </row>
    <row r="36" spans="2:4" ht="18" thickBot="1" x14ac:dyDescent="0.3">
      <c r="B36" s="67" t="s">
        <v>38</v>
      </c>
      <c r="C36" s="69">
        <v>0.20799999999999999</v>
      </c>
      <c r="D36" s="69" t="s">
        <v>1</v>
      </c>
    </row>
    <row r="37" spans="2:4" ht="18" thickBot="1" x14ac:dyDescent="0.3">
      <c r="B37" s="67" t="s">
        <v>39</v>
      </c>
      <c r="C37" s="69">
        <v>0.56299999999999994</v>
      </c>
      <c r="D37" s="69" t="s">
        <v>1</v>
      </c>
    </row>
    <row r="38" spans="2:4" ht="18" thickBot="1" x14ac:dyDescent="0.3">
      <c r="B38" s="67" t="s">
        <v>40</v>
      </c>
      <c r="C38" s="69">
        <v>0.28599999999999998</v>
      </c>
      <c r="D38" s="69" t="s">
        <v>1</v>
      </c>
    </row>
    <row r="39" spans="2:4" ht="18" thickBot="1" x14ac:dyDescent="0.3">
      <c r="B39" s="67" t="s">
        <v>41</v>
      </c>
      <c r="C39" s="69">
        <v>0.153</v>
      </c>
      <c r="D39" s="69" t="s">
        <v>1</v>
      </c>
    </row>
    <row r="40" spans="2:4" ht="18" thickBot="1" x14ac:dyDescent="0.3">
      <c r="B40" s="67" t="s">
        <v>43</v>
      </c>
      <c r="C40" s="69">
        <v>0.435</v>
      </c>
      <c r="D40" s="69" t="s">
        <v>1</v>
      </c>
    </row>
    <row r="41" spans="2:4" ht="18" thickBot="1" x14ac:dyDescent="0.3">
      <c r="B41" s="67" t="s">
        <v>44</v>
      </c>
      <c r="C41" s="69">
        <v>0.2</v>
      </c>
      <c r="D41" s="69" t="s">
        <v>1</v>
      </c>
    </row>
    <row r="42" spans="2:4" ht="18" thickBot="1" x14ac:dyDescent="0.3">
      <c r="B42" s="67" t="s">
        <v>45</v>
      </c>
      <c r="C42" s="69">
        <v>0.317</v>
      </c>
      <c r="D42" s="69" t="s">
        <v>1</v>
      </c>
    </row>
    <row r="43" spans="2:4" ht="18" thickBot="1" x14ac:dyDescent="0.3">
      <c r="B43" s="67" t="s">
        <v>46</v>
      </c>
      <c r="C43" s="69">
        <v>0.45400000000000001</v>
      </c>
      <c r="D43" s="6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Meat</vt:lpstr>
      <vt:lpstr>Grains</vt:lpstr>
      <vt:lpstr>Vegetables</vt:lpstr>
      <vt:lpstr>oils</vt:lpstr>
      <vt:lpstr>Fruits</vt:lpstr>
      <vt:lpstr>Mixed</vt:lpstr>
      <vt:lpstr>Sheet2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AbuGhazaleh, Amer</dc:creator>
  <cp:lastModifiedBy>AbuGhazaleh, Amer</cp:lastModifiedBy>
  <dcterms:created xsi:type="dcterms:W3CDTF">2025-05-17T07:59:08Z</dcterms:created>
  <dcterms:modified xsi:type="dcterms:W3CDTF">2025-06-16T16:09:33Z</dcterms:modified>
</cp:coreProperties>
</file>