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sandeep\Documents\Udacity Data Analyst\inferential sta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H39" i="1"/>
  <c r="H38" i="1"/>
  <c r="E38" i="1"/>
  <c r="D2" i="1"/>
  <c r="E18" i="1" s="1"/>
  <c r="D14" i="1"/>
  <c r="D15" i="1"/>
  <c r="D16" i="1"/>
  <c r="D17" i="1"/>
  <c r="D37" i="1" s="1"/>
  <c r="D38" i="1" s="1"/>
  <c r="D18" i="1"/>
  <c r="D19" i="1"/>
  <c r="D20" i="1"/>
  <c r="D21" i="1"/>
  <c r="E21" i="1" s="1"/>
  <c r="D22" i="1"/>
  <c r="D23" i="1"/>
  <c r="D24" i="1"/>
  <c r="D25" i="1"/>
  <c r="E25" i="1" s="1"/>
  <c r="D26" i="1"/>
  <c r="D27" i="1"/>
  <c r="D28" i="1"/>
  <c r="D29" i="1"/>
  <c r="E29" i="1" s="1"/>
  <c r="D30" i="1"/>
  <c r="D31" i="1"/>
  <c r="D32" i="1"/>
  <c r="D33" i="1"/>
  <c r="E33" i="1" s="1"/>
  <c r="D34" i="1"/>
  <c r="D35" i="1"/>
  <c r="D36" i="1"/>
  <c r="D3" i="1"/>
  <c r="D6" i="1" s="1"/>
  <c r="D7" i="1" s="1"/>
  <c r="D13" i="1"/>
  <c r="C39" i="1"/>
  <c r="C38" i="1"/>
  <c r="B38" i="1"/>
  <c r="C37" i="1"/>
  <c r="B37" i="1"/>
  <c r="E14" i="1"/>
  <c r="E15" i="1"/>
  <c r="E16" i="1"/>
  <c r="E19" i="1"/>
  <c r="E20" i="1"/>
  <c r="E22" i="1"/>
  <c r="E23" i="1"/>
  <c r="E24" i="1"/>
  <c r="E26" i="1"/>
  <c r="E27" i="1"/>
  <c r="E28" i="1"/>
  <c r="E30" i="1"/>
  <c r="E31" i="1"/>
  <c r="E32" i="1"/>
  <c r="E34" i="1"/>
  <c r="E35" i="1"/>
  <c r="E36" i="1"/>
  <c r="E13" i="1"/>
  <c r="E17" i="1" l="1"/>
  <c r="E37" i="1" s="1"/>
  <c r="F38" i="1" s="1"/>
  <c r="E39" i="1" s="1"/>
  <c r="C3" i="1"/>
  <c r="B3" i="1"/>
  <c r="C2" i="1"/>
  <c r="B2" i="1"/>
</calcChain>
</file>

<file path=xl/sharedStrings.xml><?xml version="1.0" encoding="utf-8"?>
<sst xmlns="http://schemas.openxmlformats.org/spreadsheetml/2006/main" count="13" uniqueCount="10">
  <si>
    <t>Congruent</t>
  </si>
  <si>
    <t>Incongruent</t>
  </si>
  <si>
    <t>Sample average</t>
  </si>
  <si>
    <t>Sample Standard Deviation</t>
  </si>
  <si>
    <t>n</t>
  </si>
  <si>
    <t>tstat</t>
  </si>
  <si>
    <t>tcrit</t>
  </si>
  <si>
    <t>Diff</t>
  </si>
  <si>
    <t>DF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</si>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</sst>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19" workbookViewId="0">
      <selection activeCell="E36" sqref="E36"/>
    </sheetView>
  </sheetViews>
  <sheetFormatPr defaultRowHeight="15" x14ac:dyDescent="0.25"/>
  <cols>
    <col min="1" max="1" width="25.28515625" bestFit="1" customWidth="1"/>
    <col min="2" max="2" width="10.28515625" bestFit="1" customWidth="1"/>
    <col min="3" max="3" width="11.7109375" bestFit="1" customWidth="1"/>
    <col min="4" max="4" width="6.5703125" customWidth="1"/>
  </cols>
  <sheetData>
    <row r="1" spans="1:5" x14ac:dyDescent="0.25">
      <c r="A1" s="1"/>
      <c r="B1" s="1" t="s">
        <v>0</v>
      </c>
      <c r="C1" s="1" t="s">
        <v>1</v>
      </c>
      <c r="D1" s="1" t="s">
        <v>7</v>
      </c>
    </row>
    <row r="2" spans="1:5" x14ac:dyDescent="0.25">
      <c r="A2" s="1" t="s">
        <v>2</v>
      </c>
      <c r="B2" s="2">
        <f>AVERAGE(B13:B36)</f>
        <v>14.051125000000001</v>
      </c>
      <c r="C2" s="2">
        <f>AVERAGE(C13:C36)</f>
        <v>22.015916666666669</v>
      </c>
      <c r="D2" s="2">
        <f>C2-B2</f>
        <v>7.9647916666666685</v>
      </c>
    </row>
    <row r="3" spans="1:5" x14ac:dyDescent="0.25">
      <c r="A3" s="1" t="s">
        <v>3</v>
      </c>
      <c r="B3" s="2">
        <f>_xlfn.STDEV.S(B13:B36)</f>
        <v>3.559357957645187</v>
      </c>
      <c r="C3" s="2">
        <f>_xlfn.STDEV.S(C13:C36)</f>
        <v>4.7970571224691287</v>
      </c>
      <c r="D3" s="2">
        <f>_xlfn.STDEV.P(D13:D36)</f>
        <v>4.8253949663832909</v>
      </c>
    </row>
    <row r="4" spans="1:5" x14ac:dyDescent="0.25">
      <c r="A4" s="1" t="s">
        <v>4</v>
      </c>
      <c r="B4" s="1">
        <v>24</v>
      </c>
      <c r="C4" s="1">
        <v>24</v>
      </c>
      <c r="D4" s="1">
        <v>24</v>
      </c>
    </row>
    <row r="5" spans="1:5" x14ac:dyDescent="0.25">
      <c r="A5" s="1" t="s">
        <v>8</v>
      </c>
      <c r="B5" s="1"/>
      <c r="C5" s="1"/>
      <c r="D5" s="1">
        <v>23</v>
      </c>
    </row>
    <row r="6" spans="1:5" x14ac:dyDescent="0.25">
      <c r="A6" s="1" t="s">
        <v>9</v>
      </c>
      <c r="B6" s="1"/>
      <c r="C6" s="1"/>
      <c r="D6" s="1">
        <f>D3/SQRT(D4)</f>
        <v>0.98497962291945418</v>
      </c>
    </row>
    <row r="7" spans="1:5" x14ac:dyDescent="0.25">
      <c r="A7" s="1" t="s">
        <v>5</v>
      </c>
      <c r="B7" s="1"/>
      <c r="C7" s="1"/>
      <c r="D7" s="2">
        <f>D2/D6</f>
        <v>8.0862501937443447</v>
      </c>
    </row>
    <row r="8" spans="1:5" x14ac:dyDescent="0.25">
      <c r="A8" s="1" t="s">
        <v>6</v>
      </c>
      <c r="B8" s="1"/>
      <c r="C8" s="1"/>
      <c r="D8" s="1">
        <v>-2.069</v>
      </c>
    </row>
    <row r="12" spans="1:5" x14ac:dyDescent="0.25">
      <c r="B12" t="s">
        <v>0</v>
      </c>
      <c r="C12" t="s">
        <v>1</v>
      </c>
      <c r="D12" t="s">
        <v>7</v>
      </c>
    </row>
    <row r="13" spans="1:5" x14ac:dyDescent="0.25">
      <c r="B13">
        <v>12.079000000000001</v>
      </c>
      <c r="C13">
        <v>15.686999999999999</v>
      </c>
      <c r="D13">
        <f>C13-B13</f>
        <v>3.6079999999999988</v>
      </c>
      <c r="E13">
        <f>(D13-$D$2)^2</f>
        <v>18.981633626736137</v>
      </c>
    </row>
    <row r="14" spans="1:5" x14ac:dyDescent="0.25">
      <c r="B14">
        <v>16.791</v>
      </c>
      <c r="C14">
        <v>17.393999999999998</v>
      </c>
      <c r="D14">
        <f t="shared" ref="D14:D36" si="0">C14-B14</f>
        <v>0.60299999999999798</v>
      </c>
      <c r="E14">
        <f t="shared" ref="E14:E36" si="1">(D14-$D$2)^2</f>
        <v>54.195976543402836</v>
      </c>
    </row>
    <row r="15" spans="1:5" x14ac:dyDescent="0.25">
      <c r="B15">
        <v>9.5640000000000001</v>
      </c>
      <c r="C15">
        <v>17.425000000000001</v>
      </c>
      <c r="D15">
        <f t="shared" si="0"/>
        <v>7.8610000000000007</v>
      </c>
      <c r="E15">
        <f t="shared" si="1"/>
        <v>1.0772710069444687E-2</v>
      </c>
    </row>
    <row r="16" spans="1:5" x14ac:dyDescent="0.25">
      <c r="B16">
        <v>8.6300000000000008</v>
      </c>
      <c r="C16">
        <v>17.510000000000002</v>
      </c>
      <c r="D16">
        <f t="shared" si="0"/>
        <v>8.8800000000000008</v>
      </c>
      <c r="E16">
        <f t="shared" si="1"/>
        <v>0.83760629340277593</v>
      </c>
    </row>
    <row r="17" spans="2:5" x14ac:dyDescent="0.25">
      <c r="B17">
        <v>14.669</v>
      </c>
      <c r="C17">
        <v>17.96</v>
      </c>
      <c r="D17">
        <f t="shared" si="0"/>
        <v>3.2910000000000004</v>
      </c>
      <c r="E17">
        <f t="shared" si="1"/>
        <v>21.844328543402792</v>
      </c>
    </row>
    <row r="18" spans="2:5" x14ac:dyDescent="0.25">
      <c r="B18">
        <v>12.238</v>
      </c>
      <c r="C18">
        <v>18.643999999999998</v>
      </c>
      <c r="D18">
        <f t="shared" si="0"/>
        <v>6.4059999999999988</v>
      </c>
      <c r="E18">
        <f t="shared" si="1"/>
        <v>2.4298314600694537</v>
      </c>
    </row>
    <row r="19" spans="2:5" x14ac:dyDescent="0.25">
      <c r="B19">
        <v>14.692</v>
      </c>
      <c r="C19">
        <v>18.741</v>
      </c>
      <c r="D19">
        <f t="shared" si="0"/>
        <v>4.0489999999999995</v>
      </c>
      <c r="E19">
        <f t="shared" si="1"/>
        <v>15.333424376736129</v>
      </c>
    </row>
    <row r="20" spans="2:5" x14ac:dyDescent="0.25">
      <c r="B20">
        <v>8.9870000000000001</v>
      </c>
      <c r="C20">
        <v>19.277999999999999</v>
      </c>
      <c r="D20">
        <f t="shared" si="0"/>
        <v>10.290999999999999</v>
      </c>
      <c r="E20">
        <f t="shared" si="1"/>
        <v>5.4112452100694295</v>
      </c>
    </row>
    <row r="21" spans="2:5" x14ac:dyDescent="0.25">
      <c r="B21">
        <v>9.4009999999999998</v>
      </c>
      <c r="C21">
        <v>20.329999999999998</v>
      </c>
      <c r="D21">
        <f t="shared" si="0"/>
        <v>10.928999999999998</v>
      </c>
      <c r="E21">
        <f t="shared" si="1"/>
        <v>8.7865310434027588</v>
      </c>
    </row>
    <row r="22" spans="2:5" x14ac:dyDescent="0.25">
      <c r="B22">
        <v>14.48</v>
      </c>
      <c r="C22">
        <v>20.428999999999998</v>
      </c>
      <c r="D22">
        <f t="shared" si="0"/>
        <v>5.9489999999999981</v>
      </c>
      <c r="E22">
        <f t="shared" si="1"/>
        <v>4.0634160434027926</v>
      </c>
    </row>
    <row r="23" spans="2:5" x14ac:dyDescent="0.25">
      <c r="B23">
        <v>22.327999999999999</v>
      </c>
      <c r="C23">
        <v>20.762</v>
      </c>
      <c r="D23">
        <f t="shared" si="0"/>
        <v>-1.5659999999999989</v>
      </c>
      <c r="E23">
        <f t="shared" si="1"/>
        <v>90.835989793402788</v>
      </c>
    </row>
    <row r="24" spans="2:5" x14ac:dyDescent="0.25">
      <c r="B24">
        <v>15.298</v>
      </c>
      <c r="C24">
        <v>20.878</v>
      </c>
      <c r="D24">
        <f t="shared" si="0"/>
        <v>5.58</v>
      </c>
      <c r="E24">
        <f t="shared" si="1"/>
        <v>5.6872312934027862</v>
      </c>
    </row>
    <row r="25" spans="2:5" x14ac:dyDescent="0.25">
      <c r="B25">
        <v>15.073</v>
      </c>
      <c r="C25">
        <v>21.157</v>
      </c>
      <c r="D25">
        <f t="shared" si="0"/>
        <v>6.0839999999999996</v>
      </c>
      <c r="E25">
        <f t="shared" si="1"/>
        <v>3.5373772934027858</v>
      </c>
    </row>
    <row r="26" spans="2:5" x14ac:dyDescent="0.25">
      <c r="B26">
        <v>16.928999999999998</v>
      </c>
      <c r="C26">
        <v>21.213999999999999</v>
      </c>
      <c r="D26">
        <f t="shared" si="0"/>
        <v>4.2850000000000001</v>
      </c>
      <c r="E26">
        <f t="shared" si="1"/>
        <v>13.540866710069457</v>
      </c>
    </row>
    <row r="27" spans="2:5" x14ac:dyDescent="0.25">
      <c r="B27">
        <v>18.2</v>
      </c>
      <c r="C27">
        <v>22.058</v>
      </c>
      <c r="D27">
        <f t="shared" si="0"/>
        <v>3.8580000000000005</v>
      </c>
      <c r="E27">
        <f t="shared" si="1"/>
        <v>16.86573779340279</v>
      </c>
    </row>
    <row r="28" spans="2:5" x14ac:dyDescent="0.25">
      <c r="B28">
        <v>12.13</v>
      </c>
      <c r="C28">
        <v>22.158000000000001</v>
      </c>
      <c r="D28">
        <f t="shared" si="0"/>
        <v>10.028</v>
      </c>
      <c r="E28">
        <f t="shared" si="1"/>
        <v>4.2568286267361053</v>
      </c>
    </row>
    <row r="29" spans="2:5" x14ac:dyDescent="0.25">
      <c r="B29">
        <v>18.495000000000001</v>
      </c>
      <c r="C29">
        <v>22.803000000000001</v>
      </c>
      <c r="D29">
        <f t="shared" si="0"/>
        <v>4.3079999999999998</v>
      </c>
      <c r="E29">
        <f t="shared" si="1"/>
        <v>13.372125293402792</v>
      </c>
    </row>
    <row r="30" spans="2:5" x14ac:dyDescent="0.25">
      <c r="B30">
        <v>10.638999999999999</v>
      </c>
      <c r="C30">
        <v>23.893999999999998</v>
      </c>
      <c r="D30">
        <f t="shared" si="0"/>
        <v>13.254999999999999</v>
      </c>
      <c r="E30">
        <f t="shared" si="1"/>
        <v>27.986304210069413</v>
      </c>
    </row>
    <row r="31" spans="2:5" x14ac:dyDescent="0.25">
      <c r="B31">
        <v>11.343999999999999</v>
      </c>
      <c r="C31">
        <v>24.524000000000001</v>
      </c>
      <c r="D31">
        <f t="shared" si="0"/>
        <v>13.180000000000001</v>
      </c>
      <c r="E31">
        <f t="shared" si="1"/>
        <v>27.198397960069443</v>
      </c>
    </row>
    <row r="32" spans="2:5" x14ac:dyDescent="0.25">
      <c r="B32">
        <v>12.369</v>
      </c>
      <c r="C32">
        <v>24.571999999999999</v>
      </c>
      <c r="D32">
        <f t="shared" si="0"/>
        <v>12.202999999999999</v>
      </c>
      <c r="E32">
        <f t="shared" si="1"/>
        <v>17.962409876736089</v>
      </c>
    </row>
    <row r="33" spans="2:8" x14ac:dyDescent="0.25">
      <c r="B33">
        <v>12.944000000000001</v>
      </c>
      <c r="C33">
        <v>25.138999999999999</v>
      </c>
      <c r="D33">
        <f t="shared" si="0"/>
        <v>12.194999999999999</v>
      </c>
      <c r="E33">
        <f t="shared" si="1"/>
        <v>17.894662543402749</v>
      </c>
    </row>
    <row r="34" spans="2:8" x14ac:dyDescent="0.25">
      <c r="B34">
        <v>14.233000000000001</v>
      </c>
      <c r="C34">
        <v>26.282</v>
      </c>
      <c r="D34">
        <f t="shared" si="0"/>
        <v>12.048999999999999</v>
      </c>
      <c r="E34">
        <f t="shared" si="1"/>
        <v>16.680757710069425</v>
      </c>
    </row>
    <row r="35" spans="2:8" x14ac:dyDescent="0.25">
      <c r="B35">
        <v>19.71</v>
      </c>
      <c r="C35">
        <v>34.287999999999997</v>
      </c>
      <c r="D35">
        <f t="shared" si="0"/>
        <v>14.577999999999996</v>
      </c>
      <c r="E35">
        <f t="shared" si="1"/>
        <v>43.734524460069366</v>
      </c>
    </row>
    <row r="36" spans="2:8" x14ac:dyDescent="0.25">
      <c r="B36">
        <v>16.004000000000001</v>
      </c>
      <c r="C36">
        <v>35.255000000000003</v>
      </c>
      <c r="D36">
        <f t="shared" si="0"/>
        <v>19.251000000000001</v>
      </c>
      <c r="E36">
        <f t="shared" si="1"/>
        <v>127.37849854340277</v>
      </c>
    </row>
    <row r="37" spans="2:8" x14ac:dyDescent="0.25">
      <c r="B37">
        <f>SUM(B13:B36)</f>
        <v>337.22700000000003</v>
      </c>
      <c r="C37">
        <f>SUM(C13:C36)</f>
        <v>528.38200000000006</v>
      </c>
      <c r="D37">
        <f>SUM(D13:D36)</f>
        <v>191.155</v>
      </c>
      <c r="E37">
        <f>SUM(E13:E36)</f>
        <v>558.82647795833327</v>
      </c>
    </row>
    <row r="38" spans="2:8" x14ac:dyDescent="0.25">
      <c r="B38">
        <f>B37/24</f>
        <v>14.051125000000001</v>
      </c>
      <c r="C38">
        <f>C37/24</f>
        <v>22.015916666666669</v>
      </c>
      <c r="D38">
        <f>D37/24</f>
        <v>7.9647916666666667</v>
      </c>
      <c r="E38">
        <f>E37/23</f>
        <v>24.296803389492752</v>
      </c>
      <c r="F38">
        <f>SQRT(E38)</f>
        <v>4.9291787743490039</v>
      </c>
      <c r="H38">
        <f>4.86^2</f>
        <v>23.619600000000002</v>
      </c>
    </row>
    <row r="39" spans="2:8" x14ac:dyDescent="0.25">
      <c r="C39">
        <f>C38-B38</f>
        <v>7.9647916666666685</v>
      </c>
      <c r="E39">
        <f>F38/SQRT(24)</f>
        <v>1.0061644040093702</v>
      </c>
      <c r="H39">
        <f>H38*23</f>
        <v>543.25080000000003</v>
      </c>
    </row>
    <row r="40" spans="2:8" x14ac:dyDescent="0.25">
      <c r="H40">
        <f>E37-H39</f>
        <v>15.575677958333245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Saisandeep sanka</dc:creator>
  <cp:lastModifiedBy>Saisandeep sanka</cp:lastModifiedBy>
  <dcterms:created xsi:type="dcterms:W3CDTF">2017-11-03T13:49:38Z</dcterms:created>
  <dcterms:modified xsi:type="dcterms:W3CDTF">2017-11-07T14:09:36Z</dcterms:modified>
</cp:coreProperties>
</file>