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38E0F781-E209-4E73-BD9F-3F21F00A27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6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4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<sst xmlns="http://schemas.openxmlformats.org/spreadsheetml/2006/main" count="244" uniqueCount="103">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</sst>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5" sqref="G5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7.77734375" customWidth="1"/>
    <col min="11" max="14" width="8.6640625" customWidth="1"/>
    <col min="15" max="15" width="24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 H10&lt;50000), "Eligible for Gift", "")</f>
        <v/>
      </c>
      <c r="K11" s="11">
        <f>IF(AND(G$11="CCD", H$11&lt;30000), H$11+9000, 0)</f>
        <v>0</v>
      </c>
      <c r="L11" s="11" t="str">
        <f>IF(YEAR(D11)&lt;1980,"Retired","In Service")</f>
        <v>Retired</v>
      </c>
      <c r="M11" s="11">
        <f>IF(AND(OR(G11="Sales", G11="Marketing"), H11&lt;45000), H11+25000, H11)</f>
        <v>85000</v>
      </c>
      <c r="N11" s="11">
        <f>IF(OR(G11="Director", G11="CEO"), "", H11+1500)</f>
        <v>86500</v>
      </c>
      <c r="O11" s="11" t="str">
        <f>IF(I11="North","TA-DA salary+5000",IF(I11="South"," TA-DA  Salary + 4000",IF(I11="East","TA-DA  Salary + 4200",IF(I11="Mid West", "TA-DA Salary + 3800", "Region not found"))))</f>
        <v>TA-DA salary+5000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IF(AND(E12="Female", H11&lt;50000), "Eligible for Gift", "")</f>
        <v/>
      </c>
      <c r="K12" s="11">
        <f t="shared" ref="K12:K48" si="1">IF(AND($G12="CCD", $H12&lt;30000), $H12+9000, 0)</f>
        <v>0</v>
      </c>
      <c r="L12" s="11" t="str">
        <f t="shared" ref="L12:L48" si="2">IF(YEAR(D12)&lt;1980,"Retired","In Service")</f>
        <v>Retired</v>
      </c>
      <c r="M12" s="11">
        <f t="shared" ref="M12:M48" si="3">IF(AND(OR(G12="Sales", G12="Marketing"), H12&lt;45000), H12+25000, H12)</f>
        <v>47000</v>
      </c>
      <c r="N12" s="11">
        <f t="shared" ref="N12:N48" si="4">IF(OR(G12="Director", G12="CEO"), "", H12+1500)</f>
        <v>23500</v>
      </c>
      <c r="O12" s="11" t="str">
        <f t="shared" ref="O12:O48" si="5">IF(I12="North","TA-DA salary+5000",IF(I12="South"," TA-DA  Salary + 4000",IF(I12="East","TA-DA  Salary + 4200",IF(I12="Mid West", "TA-DA Salary + 3800", "Region not found"))))</f>
        <v>TA-DA salary+5000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35000</v>
      </c>
      <c r="N13" s="11">
        <f t="shared" si="4"/>
        <v>36500</v>
      </c>
      <c r="O13" s="11" t="str">
        <f t="shared" si="5"/>
        <v>TA-DA salary+5000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>Eligible for Gift</v>
      </c>
      <c r="K14" s="11">
        <f t="shared" si="1"/>
        <v>0</v>
      </c>
      <c r="L14" s="11" t="str">
        <f t="shared" si="2"/>
        <v>Retired</v>
      </c>
      <c r="M14" s="11">
        <f>IF(AND(OR(G14="Sales", G14="Marketing"), H14&lt;45000), H14+25000, H14)</f>
        <v>67000</v>
      </c>
      <c r="N14" s="11">
        <f t="shared" si="4"/>
        <v>68500</v>
      </c>
      <c r="O14" s="11" t="str">
        <f t="shared" si="5"/>
        <v xml:space="preserve"> TA-DA  Salary + 4000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/>
      </c>
      <c r="K15" s="11">
        <f t="shared" si="1"/>
        <v>0</v>
      </c>
      <c r="L15" s="11" t="str">
        <f t="shared" si="2"/>
        <v>Retired</v>
      </c>
      <c r="M15" s="11">
        <f t="shared" si="3"/>
        <v>81000</v>
      </c>
      <c r="N15" s="11">
        <f t="shared" si="4"/>
        <v>82500</v>
      </c>
      <c r="O15" s="11" t="str">
        <f t="shared" si="5"/>
        <v>TA-DA salary+5000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/>
      </c>
      <c r="K16" s="11">
        <f t="shared" si="1"/>
        <v>0</v>
      </c>
      <c r="L16" s="11" t="str">
        <f t="shared" si="2"/>
        <v>Retired</v>
      </c>
      <c r="M16" s="11">
        <f t="shared" si="3"/>
        <v>91000</v>
      </c>
      <c r="N16" s="11" t="str">
        <f>IF(OR(G16="Director", G16="CEO"), "", H16+1500)</f>
        <v/>
      </c>
      <c r="O16" s="11" t="str">
        <f t="shared" si="5"/>
        <v>TA-DA salary+5000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/>
      </c>
      <c r="K17" s="11">
        <f t="shared" si="1"/>
        <v>0</v>
      </c>
      <c r="L17" s="11" t="str">
        <f t="shared" si="2"/>
        <v>Retired</v>
      </c>
      <c r="M17" s="11">
        <f t="shared" si="3"/>
        <v>50000</v>
      </c>
      <c r="N17" s="11">
        <f t="shared" si="4"/>
        <v>51500</v>
      </c>
      <c r="O17" s="11" t="str">
        <f t="shared" si="5"/>
        <v>TA-DA Salary + 3800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/>
      </c>
      <c r="K18" s="11">
        <f t="shared" si="1"/>
        <v>35000</v>
      </c>
      <c r="L18" s="11" t="str">
        <f t="shared" si="2"/>
        <v>In Service</v>
      </c>
      <c r="M18" s="11">
        <f t="shared" si="3"/>
        <v>26000</v>
      </c>
      <c r="N18" s="11">
        <f t="shared" si="4"/>
        <v>27500</v>
      </c>
      <c r="O18" s="11" t="str">
        <f t="shared" si="5"/>
        <v>TA-DA Salary + 3800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Retired</v>
      </c>
      <c r="M19" s="11">
        <f t="shared" si="3"/>
        <v>52000</v>
      </c>
      <c r="N19" s="11">
        <f t="shared" si="4"/>
        <v>53500</v>
      </c>
      <c r="O19" s="11" t="str">
        <f t="shared" si="5"/>
        <v>TA-DA  Salary + 4200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/>
      </c>
      <c r="K20" s="11">
        <f t="shared" si="1"/>
        <v>0</v>
      </c>
      <c r="L20" s="11" t="str">
        <f t="shared" si="2"/>
        <v>In Service</v>
      </c>
      <c r="M20" s="11">
        <f t="shared" si="3"/>
        <v>48000</v>
      </c>
      <c r="N20" s="11">
        <f t="shared" si="4"/>
        <v>49500</v>
      </c>
      <c r="O20" s="11" t="str">
        <f t="shared" si="5"/>
        <v>TA-DA salary+5000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20000</v>
      </c>
      <c r="N21" s="11">
        <f t="shared" si="4"/>
        <v>21500</v>
      </c>
      <c r="O21" s="11" t="str">
        <f t="shared" si="5"/>
        <v xml:space="preserve"> TA-DA  Salary + 4000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/>
      </c>
      <c r="K22" s="11">
        <f t="shared" si="1"/>
        <v>0</v>
      </c>
      <c r="L22" s="11" t="str">
        <f t="shared" si="2"/>
        <v>In Service</v>
      </c>
      <c r="M22" s="11">
        <f t="shared" si="3"/>
        <v>47000</v>
      </c>
      <c r="N22" s="11">
        <f t="shared" si="4"/>
        <v>48500</v>
      </c>
      <c r="O22" s="11" t="str">
        <f t="shared" si="5"/>
        <v>TA-DA  Salary + 4200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/>
      </c>
      <c r="K23" s="11">
        <f t="shared" si="1"/>
        <v>0</v>
      </c>
      <c r="L23" s="11" t="str">
        <f t="shared" si="2"/>
        <v>In Service</v>
      </c>
      <c r="M23" s="11">
        <f t="shared" si="3"/>
        <v>75000</v>
      </c>
      <c r="N23" s="11">
        <f t="shared" si="4"/>
        <v>76500</v>
      </c>
      <c r="O23" s="11" t="str">
        <f t="shared" si="5"/>
        <v>TA-DA  Salary + 4200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/>
      </c>
      <c r="K24" s="11">
        <f t="shared" si="1"/>
        <v>0</v>
      </c>
      <c r="L24" s="11" t="str">
        <f t="shared" si="2"/>
        <v>In Service</v>
      </c>
      <c r="M24" s="11">
        <f t="shared" si="3"/>
        <v>34000</v>
      </c>
      <c r="N24" s="11">
        <f t="shared" si="4"/>
        <v>35500</v>
      </c>
      <c r="O24" s="11" t="str">
        <f t="shared" si="5"/>
        <v>TA-DA  Salary + 4200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In Service</v>
      </c>
      <c r="M25" s="11">
        <f t="shared" si="3"/>
        <v>90000</v>
      </c>
      <c r="N25" s="11" t="str">
        <f t="shared" si="4"/>
        <v/>
      </c>
      <c r="O25" s="11" t="str">
        <f t="shared" si="5"/>
        <v xml:space="preserve"> TA-DA  Salary + 4000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/>
      </c>
      <c r="K26" s="11">
        <f t="shared" si="1"/>
        <v>0</v>
      </c>
      <c r="L26" s="11" t="str">
        <f t="shared" si="2"/>
        <v>Retired</v>
      </c>
      <c r="M26" s="11">
        <f t="shared" si="3"/>
        <v>49000</v>
      </c>
      <c r="N26" s="11">
        <f t="shared" si="4"/>
        <v>50500</v>
      </c>
      <c r="O26" s="11" t="str">
        <f t="shared" si="5"/>
        <v xml:space="preserve"> TA-DA  Salary + 4000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In Service</v>
      </c>
      <c r="M27" s="11">
        <f t="shared" si="3"/>
        <v>52000</v>
      </c>
      <c r="N27" s="11">
        <f t="shared" si="4"/>
        <v>28500</v>
      </c>
      <c r="O27" s="11" t="str">
        <f t="shared" si="5"/>
        <v xml:space="preserve"> TA-DA  Salary + 4000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/>
      </c>
      <c r="K28" s="11">
        <f t="shared" si="1"/>
        <v>0</v>
      </c>
      <c r="L28" s="11" t="str">
        <f t="shared" si="2"/>
        <v>In Service</v>
      </c>
      <c r="M28" s="11">
        <f t="shared" si="3"/>
        <v>92000</v>
      </c>
      <c r="N28" s="11">
        <f t="shared" si="4"/>
        <v>93500</v>
      </c>
      <c r="O28" s="11" t="str">
        <f t="shared" si="5"/>
        <v xml:space="preserve"> TA-DA  Salary + 4000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/>
      </c>
      <c r="K29" s="11">
        <f t="shared" si="1"/>
        <v>0</v>
      </c>
      <c r="L29" s="11" t="str">
        <f t="shared" si="2"/>
        <v>In Service</v>
      </c>
      <c r="M29" s="11">
        <f t="shared" si="3"/>
        <v>43000</v>
      </c>
      <c r="N29" s="11">
        <f t="shared" si="4"/>
        <v>44500</v>
      </c>
      <c r="O29" s="11" t="str">
        <f t="shared" si="5"/>
        <v>TA-DA Salary + 3800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/>
      </c>
      <c r="K30" s="11">
        <f t="shared" si="1"/>
        <v>0</v>
      </c>
      <c r="L30" s="11" t="str">
        <f t="shared" si="2"/>
        <v>In Service</v>
      </c>
      <c r="M30" s="11">
        <f t="shared" si="3"/>
        <v>67000</v>
      </c>
      <c r="N30" s="11">
        <f t="shared" si="4"/>
        <v>68500</v>
      </c>
      <c r="O30" s="11" t="str">
        <f t="shared" si="5"/>
        <v xml:space="preserve"> TA-DA  Salary + 4000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/>
      </c>
      <c r="K31" s="11">
        <f t="shared" si="1"/>
        <v>0</v>
      </c>
      <c r="L31" s="11" t="str">
        <f t="shared" si="2"/>
        <v>In Service</v>
      </c>
      <c r="M31" s="11">
        <f t="shared" si="3"/>
        <v>50000</v>
      </c>
      <c r="N31" s="11">
        <f t="shared" si="4"/>
        <v>51500</v>
      </c>
      <c r="O31" s="11" t="str">
        <f t="shared" si="5"/>
        <v xml:space="preserve"> TA-DA  Salary + 4000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/>
      </c>
      <c r="K32" s="11">
        <f t="shared" si="1"/>
        <v>0</v>
      </c>
      <c r="L32" s="11" t="str">
        <f t="shared" si="2"/>
        <v>In Service</v>
      </c>
      <c r="M32" s="11">
        <f t="shared" si="3"/>
        <v>53000</v>
      </c>
      <c r="N32" s="11">
        <f t="shared" si="4"/>
        <v>54500</v>
      </c>
      <c r="O32" s="11" t="str">
        <f t="shared" si="5"/>
        <v>TA-DA  Salary + 4200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/>
      </c>
      <c r="K33" s="11">
        <f t="shared" si="1"/>
        <v>0</v>
      </c>
      <c r="L33" s="11" t="str">
        <f t="shared" si="2"/>
        <v>In Service</v>
      </c>
      <c r="M33" s="11">
        <f t="shared" si="3"/>
        <v>62000</v>
      </c>
      <c r="N33" s="11">
        <f t="shared" si="4"/>
        <v>63500</v>
      </c>
      <c r="O33" s="11" t="str">
        <f t="shared" si="5"/>
        <v>TA-DA  Salary + 4200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/>
      </c>
      <c r="K34" s="11">
        <f t="shared" si="1"/>
        <v>0</v>
      </c>
      <c r="L34" s="11" t="str">
        <f t="shared" si="2"/>
        <v>In Service</v>
      </c>
      <c r="M34" s="11">
        <f t="shared" si="3"/>
        <v>81000</v>
      </c>
      <c r="N34" s="11">
        <f t="shared" si="4"/>
        <v>82500</v>
      </c>
      <c r="O34" s="11" t="str">
        <f t="shared" si="5"/>
        <v xml:space="preserve"> TA-DA  Salary + 4000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/>
      </c>
      <c r="K35" s="11">
        <f t="shared" si="1"/>
        <v>0</v>
      </c>
      <c r="L35" s="11" t="str">
        <f t="shared" si="2"/>
        <v>In Service</v>
      </c>
      <c r="M35" s="11">
        <f t="shared" si="3"/>
        <v>19000</v>
      </c>
      <c r="N35" s="11">
        <f t="shared" si="4"/>
        <v>20500</v>
      </c>
      <c r="O35" s="11" t="str">
        <f t="shared" si="5"/>
        <v>TA-DA Salary + 3800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/>
      </c>
      <c r="K36" s="11">
        <f t="shared" si="1"/>
        <v>0</v>
      </c>
      <c r="L36" s="11" t="str">
        <f t="shared" si="2"/>
        <v>Retired</v>
      </c>
      <c r="M36" s="11">
        <f t="shared" si="3"/>
        <v>58000</v>
      </c>
      <c r="N36" s="11">
        <f t="shared" si="4"/>
        <v>59500</v>
      </c>
      <c r="O36" s="11" t="str">
        <f t="shared" si="5"/>
        <v xml:space="preserve"> TA-DA  Salary + 4000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/>
      </c>
      <c r="K37" s="11">
        <f t="shared" si="1"/>
        <v>0</v>
      </c>
      <c r="L37" s="11" t="str">
        <f t="shared" si="2"/>
        <v>In Service</v>
      </c>
      <c r="M37" s="11">
        <f t="shared" si="3"/>
        <v>82000</v>
      </c>
      <c r="N37" s="11">
        <f t="shared" si="4"/>
        <v>83500</v>
      </c>
      <c r="O37" s="11" t="str">
        <f t="shared" si="5"/>
        <v xml:space="preserve"> TA-DA  Salary + 4000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/>
      </c>
      <c r="K38" s="11">
        <f t="shared" si="1"/>
        <v>0</v>
      </c>
      <c r="L38" s="11" t="str">
        <f t="shared" si="2"/>
        <v>Retired</v>
      </c>
      <c r="M38" s="11">
        <f t="shared" si="3"/>
        <v>37000</v>
      </c>
      <c r="N38" s="11">
        <f t="shared" si="4"/>
        <v>38500</v>
      </c>
      <c r="O38" s="11" t="str">
        <f t="shared" si="5"/>
        <v>TA-DA salary+5000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/>
      </c>
      <c r="K39" s="11">
        <f t="shared" si="1"/>
        <v>0</v>
      </c>
      <c r="L39" s="11" t="str">
        <f t="shared" si="2"/>
        <v>Retired</v>
      </c>
      <c r="M39" s="11">
        <f t="shared" si="3"/>
        <v>87000</v>
      </c>
      <c r="N39" s="11">
        <f t="shared" si="4"/>
        <v>88500</v>
      </c>
      <c r="O39" s="11" t="str">
        <f t="shared" si="5"/>
        <v>TA-DA  Salary + 4200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/>
      </c>
      <c r="K40" s="11">
        <f t="shared" si="1"/>
        <v>0</v>
      </c>
      <c r="L40" s="11" t="str">
        <f t="shared" si="2"/>
        <v>In Service</v>
      </c>
      <c r="M40" s="11">
        <f t="shared" si="3"/>
        <v>85000</v>
      </c>
      <c r="N40" s="11">
        <f t="shared" si="4"/>
        <v>86500</v>
      </c>
      <c r="O40" s="11" t="str">
        <f t="shared" si="5"/>
        <v>TA-DA  Salary + 4200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/>
      </c>
      <c r="K41" s="11">
        <f t="shared" si="1"/>
        <v>0</v>
      </c>
      <c r="L41" s="11" t="str">
        <f t="shared" si="2"/>
        <v>In Service</v>
      </c>
      <c r="M41" s="11">
        <f t="shared" si="3"/>
        <v>57000</v>
      </c>
      <c r="N41" s="11">
        <f t="shared" si="4"/>
        <v>58500</v>
      </c>
      <c r="O41" s="11" t="str">
        <f t="shared" si="5"/>
        <v xml:space="preserve"> TA-DA  Salary + 4000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/>
      </c>
      <c r="K42" s="11">
        <f t="shared" si="1"/>
        <v>0</v>
      </c>
      <c r="L42" s="11" t="str">
        <f t="shared" si="2"/>
        <v>In Service</v>
      </c>
      <c r="M42" s="11">
        <f t="shared" si="3"/>
        <v>87000</v>
      </c>
      <c r="N42" s="11" t="str">
        <f t="shared" si="4"/>
        <v/>
      </c>
      <c r="O42" s="11" t="str">
        <f t="shared" si="5"/>
        <v xml:space="preserve"> TA-DA  Salary + 4000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/>
      </c>
      <c r="K43" s="11">
        <f t="shared" si="1"/>
        <v>0</v>
      </c>
      <c r="L43" s="11" t="str">
        <f t="shared" si="2"/>
        <v>In Service</v>
      </c>
      <c r="M43" s="11">
        <f t="shared" si="3"/>
        <v>65000</v>
      </c>
      <c r="N43" s="11">
        <f t="shared" si="4"/>
        <v>66500</v>
      </c>
      <c r="O43" s="11" t="str">
        <f t="shared" si="5"/>
        <v>TA-DA  Salary + 4200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/>
      </c>
      <c r="K44" s="11">
        <f t="shared" si="1"/>
        <v>0</v>
      </c>
      <c r="L44" s="11" t="str">
        <f t="shared" si="2"/>
        <v>In Service</v>
      </c>
      <c r="M44" s="11">
        <f t="shared" si="3"/>
        <v>83000</v>
      </c>
      <c r="N44" s="11">
        <f t="shared" si="4"/>
        <v>84500</v>
      </c>
      <c r="O44" s="11" t="str">
        <f t="shared" si="5"/>
        <v>TA-DA salary+5000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/>
      </c>
      <c r="K45" s="11">
        <f t="shared" si="1"/>
        <v>0</v>
      </c>
      <c r="L45" s="11" t="str">
        <f t="shared" si="2"/>
        <v>In Service</v>
      </c>
      <c r="M45" s="11">
        <f t="shared" si="3"/>
        <v>47000</v>
      </c>
      <c r="N45" s="11">
        <f t="shared" si="4"/>
        <v>48500</v>
      </c>
      <c r="O45" s="11" t="str">
        <f t="shared" si="5"/>
        <v>TA-DA salary+5000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/>
      </c>
      <c r="K46" s="11">
        <f t="shared" si="1"/>
        <v>0</v>
      </c>
      <c r="L46" s="11" t="str">
        <f t="shared" si="2"/>
        <v>In Service</v>
      </c>
      <c r="M46" s="11">
        <f t="shared" si="3"/>
        <v>45000</v>
      </c>
      <c r="N46" s="11">
        <f t="shared" si="4"/>
        <v>46500</v>
      </c>
      <c r="O46" s="11" t="str">
        <f t="shared" si="5"/>
        <v xml:space="preserve"> TA-DA  Salary + 4000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/>
      </c>
      <c r="K47" s="11">
        <f t="shared" si="1"/>
        <v>0</v>
      </c>
      <c r="L47" s="11" t="str">
        <f t="shared" si="2"/>
        <v>In Service</v>
      </c>
      <c r="M47" s="11">
        <f t="shared" si="3"/>
        <v>77000</v>
      </c>
      <c r="N47" s="11">
        <f t="shared" si="4"/>
        <v>78500</v>
      </c>
      <c r="O47" s="11" t="str">
        <f t="shared" si="5"/>
        <v>TA-DA Salary + 3800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/>
      </c>
      <c r="K48" s="11">
        <f t="shared" si="1"/>
        <v>0</v>
      </c>
      <c r="L48" s="11" t="str">
        <f t="shared" si="2"/>
        <v>In Service</v>
      </c>
      <c r="M48" s="11">
        <f t="shared" si="3"/>
        <v>15000</v>
      </c>
      <c r="N48" s="11">
        <f t="shared" si="4"/>
        <v>16500</v>
      </c>
      <c r="O48" s="11" t="str">
        <f t="shared" si="5"/>
        <v>TA-DA salary+5000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Sai Sri Sudha</cp:lastModifiedBy>
  <dcterms:created xsi:type="dcterms:W3CDTF">2020-05-11T11:02:27Z</dcterms:created>
  <dcterms:modified xsi:type="dcterms:W3CDTF">2024-03-09T19:42:08Z</dcterms:modified>
</cp:coreProperties>
</file>