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f\OneDrive\Documents\Teaching\Intellipaat\Weekday\"/>
    </mc:Choice>
  </mc:AlternateContent>
  <xr:revisionPtr revIDLastSave="0" documentId="13_ncr:1_{66A5FF56-07CE-40F0-AA12-0582A8ADD4FF}" xr6:coauthVersionLast="47" xr6:coauthVersionMax="47" xr10:uidLastSave="{00000000-0000-0000-0000-000000000000}"/>
  <bookViews>
    <workbookView xWindow="-120" yWindow="-120" windowWidth="25440" windowHeight="15270" xr2:uid="{326C179E-A417-4E0B-AEAF-4BDB1A8DEECF}"/>
  </bookViews>
  <sheets>
    <sheet name="Sheet1" sheetId="1" r:id="rId1"/>
    <sheet name="Sheet2" sheetId="2" r:id="rId2"/>
  </sheets>
  <definedNames>
    <definedName name="_xlnm._FilterDatabase" localSheetId="1" hidden="1">Sheet2!$A$1:$E$11</definedName>
    <definedName name="_xlnm.Criteria" localSheetId="1">Sheet2!$H$1:$L$2</definedName>
    <definedName name="_xlnm.Extract" localSheetId="1">Sheet2!$H$12:$L$12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R6" i="1"/>
  <c r="S6" i="1"/>
  <c r="P6" i="1"/>
  <c r="S3" i="1"/>
  <c r="R3" i="1"/>
  <c r="Q3" i="1"/>
  <c r="P3" i="1"/>
  <c r="N15" i="1"/>
  <c r="N17" i="1" s="1"/>
  <c r="N21" i="1"/>
  <c r="N20" i="1"/>
  <c r="N22" i="1" s="1"/>
  <c r="N16" i="1"/>
  <c r="N11" i="1"/>
  <c r="N10" i="1"/>
  <c r="N9" i="1"/>
  <c r="N12" i="1" s="1"/>
  <c r="N4" i="1"/>
  <c r="N6" i="1" s="1"/>
  <c r="N5" i="1"/>
  <c r="N3" i="1"/>
  <c r="L22" i="1"/>
  <c r="K22" i="1"/>
  <c r="J22" i="1"/>
  <c r="I22" i="1"/>
  <c r="J17" i="1"/>
  <c r="K17" i="1"/>
  <c r="L17" i="1"/>
  <c r="I17" i="1"/>
  <c r="L12" i="1"/>
  <c r="K12" i="1"/>
  <c r="J12" i="1"/>
  <c r="I12" i="1"/>
  <c r="I20" i="1"/>
  <c r="J20" i="1"/>
  <c r="I21" i="1"/>
  <c r="J21" i="1"/>
  <c r="I15" i="1"/>
  <c r="J15" i="1"/>
  <c r="I16" i="1"/>
  <c r="J16" i="1"/>
  <c r="J9" i="1"/>
  <c r="J10" i="1"/>
  <c r="J11" i="1"/>
  <c r="I10" i="1"/>
  <c r="I11" i="1"/>
  <c r="I9" i="1"/>
  <c r="J3" i="1"/>
  <c r="J4" i="1"/>
  <c r="J5" i="1"/>
  <c r="I4" i="1"/>
  <c r="I5" i="1"/>
  <c r="I3" i="1"/>
  <c r="I6" i="1" s="1"/>
  <c r="B17" i="1"/>
  <c r="C17" i="1" s="1"/>
  <c r="B16" i="1"/>
  <c r="B18" i="1" s="1"/>
  <c r="C16" i="1" l="1"/>
  <c r="B20" i="1" s="1"/>
  <c r="J6" i="1"/>
  <c r="L20" i="1" s="1"/>
  <c r="L21" i="1"/>
  <c r="K5" i="1"/>
  <c r="M5" i="1" s="1"/>
  <c r="L4" i="1"/>
  <c r="L9" i="1"/>
  <c r="L10" i="1"/>
  <c r="K20" i="1"/>
  <c r="K16" i="1"/>
  <c r="K15" i="1"/>
  <c r="K21" i="1"/>
  <c r="M21" i="1" s="1"/>
  <c r="K4" i="1"/>
  <c r="M4" i="1" s="1"/>
  <c r="L5" i="1"/>
  <c r="K3" i="1"/>
  <c r="K10" i="1"/>
  <c r="M10" i="1" s="1"/>
  <c r="K9" i="1"/>
  <c r="M9" i="1" s="1"/>
  <c r="K11" i="1"/>
  <c r="L11" i="1"/>
  <c r="L15" i="1" l="1"/>
  <c r="M15" i="1" s="1"/>
  <c r="L3" i="1"/>
  <c r="L6" i="1" s="1"/>
  <c r="M20" i="1"/>
  <c r="L16" i="1"/>
  <c r="M16" i="1" s="1"/>
  <c r="M3" i="1"/>
  <c r="M11" i="1"/>
  <c r="K6" i="1"/>
</calcChain>
</file>

<file path=xl/sharedStrings.xml><?xml version="1.0" encoding="utf-8"?>
<sst xmlns="http://schemas.openxmlformats.org/spreadsheetml/2006/main" count="231" uniqueCount="29">
  <si>
    <t>Sunny</t>
  </si>
  <si>
    <t>Overcast</t>
  </si>
  <si>
    <t>Rain</t>
  </si>
  <si>
    <t>Outlook</t>
  </si>
  <si>
    <t>Temperature</t>
  </si>
  <si>
    <t>Hot</t>
  </si>
  <si>
    <t>Mild</t>
  </si>
  <si>
    <t>Cool</t>
  </si>
  <si>
    <t>Humidity</t>
  </si>
  <si>
    <t>High</t>
  </si>
  <si>
    <t>Normal</t>
  </si>
  <si>
    <t>Wind</t>
  </si>
  <si>
    <t>Weak</t>
  </si>
  <si>
    <t>Strong</t>
  </si>
  <si>
    <t>Play</t>
  </si>
  <si>
    <t>Yes</t>
  </si>
  <si>
    <t>No</t>
  </si>
  <si>
    <t>P(S)</t>
  </si>
  <si>
    <t>P(F)</t>
  </si>
  <si>
    <t>Entropy</t>
  </si>
  <si>
    <t>Total</t>
  </si>
  <si>
    <t>P</t>
  </si>
  <si>
    <t>H(S)</t>
  </si>
  <si>
    <t>P(S) = SE/TE * log(SE/TE)</t>
  </si>
  <si>
    <t>P(F) = FE/TE * log(FE/TE)</t>
  </si>
  <si>
    <t>-P(S) - P(F)</t>
  </si>
  <si>
    <t>Root Node</t>
  </si>
  <si>
    <t>Gain = H(S) - i</t>
  </si>
  <si>
    <t>Information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</si>
</sst>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quotePrefix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77FC-C341-4F59-9072-FB477787E05D}">
  <dimension ref="A1:S27"/>
  <sheetViews>
    <sheetView showGridLines="0" tabSelected="1" zoomScale="115" zoomScaleNormal="115" workbookViewId="0">
      <selection activeCell="G13" sqref="G13"/>
    </sheetView>
  </sheetViews>
  <sheetFormatPr defaultRowHeight="15" x14ac:dyDescent="0.25"/>
  <cols>
    <col min="1" max="1" width="14.7109375" customWidth="1"/>
    <col min="2" max="2" width="12.5703125" bestFit="1" customWidth="1"/>
    <col min="4" max="4" width="6.7109375" bestFit="1" customWidth="1"/>
    <col min="5" max="5" width="4.7109375" bestFit="1" customWidth="1"/>
    <col min="8" max="8" width="12.5703125" bestFit="1" customWidth="1"/>
    <col min="16" max="16" width="12.28515625" bestFit="1" customWidth="1"/>
    <col min="17" max="17" width="12.7109375" bestFit="1" customWidth="1"/>
    <col min="18" max="19" width="13.42578125" bestFit="1" customWidth="1"/>
  </cols>
  <sheetData>
    <row r="1" spans="1:19" x14ac:dyDescent="0.25">
      <c r="A1" s="2" t="s">
        <v>3</v>
      </c>
      <c r="B1" s="2" t="s">
        <v>4</v>
      </c>
      <c r="C1" s="2" t="s">
        <v>8</v>
      </c>
      <c r="D1" s="2" t="s">
        <v>11</v>
      </c>
      <c r="E1" s="6" t="s">
        <v>14</v>
      </c>
      <c r="P1" s="16" t="s">
        <v>28</v>
      </c>
      <c r="Q1" s="16"/>
      <c r="R1" s="16"/>
      <c r="S1" s="16"/>
    </row>
    <row r="2" spans="1:19" x14ac:dyDescent="0.25">
      <c r="A2" s="1" t="s">
        <v>1</v>
      </c>
      <c r="B2" s="1" t="s">
        <v>5</v>
      </c>
      <c r="C2" s="1" t="s">
        <v>9</v>
      </c>
      <c r="D2" s="1" t="s">
        <v>12</v>
      </c>
      <c r="E2" s="7" t="s">
        <v>16</v>
      </c>
      <c r="H2" s="3" t="s">
        <v>3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P2" s="3" t="s">
        <v>3</v>
      </c>
      <c r="Q2" s="3" t="s">
        <v>4</v>
      </c>
      <c r="R2" s="3" t="s">
        <v>8</v>
      </c>
      <c r="S2" s="3" t="s">
        <v>11</v>
      </c>
    </row>
    <row r="3" spans="1:19" x14ac:dyDescent="0.25">
      <c r="A3" s="1" t="s">
        <v>1</v>
      </c>
      <c r="B3" s="1" t="s">
        <v>5</v>
      </c>
      <c r="C3" s="1" t="s">
        <v>10</v>
      </c>
      <c r="D3" s="1" t="s">
        <v>12</v>
      </c>
      <c r="E3" s="7" t="s">
        <v>15</v>
      </c>
      <c r="H3" s="4" t="s">
        <v>0</v>
      </c>
      <c r="I3" s="5">
        <f>COUNTIFS($A$2:$A$11,$H3,$E$2:$E$11,I$2)</f>
        <v>2</v>
      </c>
      <c r="J3" s="5">
        <f>COUNTIFS($A$2:$A$11,$H3,$E$2:$E$11,J$2)</f>
        <v>0</v>
      </c>
      <c r="K3" s="5">
        <f t="shared" ref="K3:K5" si="0">I3/$I$6</f>
        <v>0.33333333333333331</v>
      </c>
      <c r="L3" s="5">
        <f>J3/$J$6</f>
        <v>0</v>
      </c>
      <c r="M3" s="5">
        <f>IFERROR(-(K3*LOG(K3))-(L3*LOG(L3)),0)</f>
        <v>0</v>
      </c>
      <c r="N3">
        <f>M3 * (SUM(I3:J3) /SUM($I$6:$J$6))</f>
        <v>0</v>
      </c>
      <c r="P3">
        <f>N6</f>
        <v>0.21923886016961963</v>
      </c>
      <c r="Q3">
        <f>N12</f>
        <v>0.21923886016961963</v>
      </c>
      <c r="R3">
        <f>N17</f>
        <v>6.4845937531970294E-2</v>
      </c>
      <c r="S3">
        <f>N22</f>
        <v>0.26694342843852181</v>
      </c>
    </row>
    <row r="4" spans="1:19" x14ac:dyDescent="0.25">
      <c r="A4" s="1" t="s">
        <v>2</v>
      </c>
      <c r="B4" s="1" t="s">
        <v>6</v>
      </c>
      <c r="C4" s="1" t="s">
        <v>9</v>
      </c>
      <c r="D4" s="1" t="s">
        <v>12</v>
      </c>
      <c r="E4" s="7" t="s">
        <v>15</v>
      </c>
      <c r="H4" s="4" t="s">
        <v>1</v>
      </c>
      <c r="I4" s="5">
        <f>COUNTIFS($A$2:$A$11,$H4,$E$2:$E$11,I$2)</f>
        <v>2</v>
      </c>
      <c r="J4" s="5">
        <f>COUNTIFS($A$2:$A$11,$H4,$E$2:$E$11,J$2)</f>
        <v>1</v>
      </c>
      <c r="K4" s="5">
        <f t="shared" si="0"/>
        <v>0.33333333333333331</v>
      </c>
      <c r="L4" s="5">
        <f t="shared" ref="L4:L5" si="1">J4/$J$6</f>
        <v>0.25</v>
      </c>
      <c r="M4" s="5">
        <f t="shared" ref="M4:M5" si="2">IFERROR(-(K4*LOG(K4))-(L4*LOG(L4)),0)</f>
        <v>0.30955541607187809</v>
      </c>
      <c r="N4">
        <f t="shared" ref="N4:N5" si="3">M4 * (SUM(I4:J4) /SUM($I$6:$J$6))</f>
        <v>9.2866624821563423E-2</v>
      </c>
    </row>
    <row r="5" spans="1:19" x14ac:dyDescent="0.25">
      <c r="A5" s="1" t="s">
        <v>1</v>
      </c>
      <c r="B5" s="1" t="s">
        <v>7</v>
      </c>
      <c r="C5" s="1" t="s">
        <v>10</v>
      </c>
      <c r="D5" s="1" t="s">
        <v>13</v>
      </c>
      <c r="E5" s="7" t="s">
        <v>15</v>
      </c>
      <c r="H5" s="4" t="s">
        <v>2</v>
      </c>
      <c r="I5" s="5">
        <f>COUNTIFS($A$2:$A$11,$H5,$E$2:$E$11,I$2)</f>
        <v>2</v>
      </c>
      <c r="J5" s="5">
        <f>COUNTIFS($A$2:$A$11,$H5,$E$2:$E$11,J$2)</f>
        <v>3</v>
      </c>
      <c r="K5" s="5">
        <f t="shared" si="0"/>
        <v>0.33333333333333331</v>
      </c>
      <c r="L5" s="5">
        <f t="shared" si="1"/>
        <v>0.75</v>
      </c>
      <c r="M5" s="5">
        <f t="shared" si="2"/>
        <v>0.25274447069611239</v>
      </c>
      <c r="N5">
        <f t="shared" si="3"/>
        <v>0.12637223534805619</v>
      </c>
      <c r="P5" s="15" t="s">
        <v>27</v>
      </c>
      <c r="Q5" s="15"/>
      <c r="R5" s="15"/>
      <c r="S5" s="15"/>
    </row>
    <row r="6" spans="1:19" x14ac:dyDescent="0.25">
      <c r="A6" s="1" t="s">
        <v>2</v>
      </c>
      <c r="B6" s="1" t="s">
        <v>6</v>
      </c>
      <c r="C6" s="1" t="s">
        <v>9</v>
      </c>
      <c r="D6" s="1" t="s">
        <v>12</v>
      </c>
      <c r="E6" s="7" t="s">
        <v>16</v>
      </c>
      <c r="H6" s="13" t="s">
        <v>20</v>
      </c>
      <c r="I6" s="13">
        <f t="shared" ref="I6:L6" si="4">SUM(I3:I5)</f>
        <v>6</v>
      </c>
      <c r="J6" s="13">
        <f t="shared" si="4"/>
        <v>4</v>
      </c>
      <c r="K6" s="13">
        <f t="shared" si="4"/>
        <v>1</v>
      </c>
      <c r="L6" s="13">
        <f t="shared" si="4"/>
        <v>1</v>
      </c>
      <c r="M6" s="14"/>
      <c r="N6" s="3">
        <f>SUM(N3:N5)</f>
        <v>0.21923886016961963</v>
      </c>
      <c r="P6" s="11">
        <f>$B$20-P3</f>
        <v>7.304639306900923E-2</v>
      </c>
      <c r="Q6" s="11">
        <f t="shared" ref="Q6:S6" si="5">$B$20-Q3</f>
        <v>7.304639306900923E-2</v>
      </c>
      <c r="R6" s="11">
        <f t="shared" si="5"/>
        <v>0.22743931570665857</v>
      </c>
      <c r="S6" s="11">
        <f t="shared" si="5"/>
        <v>2.5341824800107049E-2</v>
      </c>
    </row>
    <row r="7" spans="1:19" x14ac:dyDescent="0.25">
      <c r="A7" s="1" t="s">
        <v>0</v>
      </c>
      <c r="B7" s="1" t="s">
        <v>5</v>
      </c>
      <c r="C7" s="1" t="s">
        <v>10</v>
      </c>
      <c r="D7" s="1" t="s">
        <v>13</v>
      </c>
      <c r="E7" s="7" t="s">
        <v>15</v>
      </c>
    </row>
    <row r="8" spans="1:19" x14ac:dyDescent="0.25">
      <c r="A8" s="1" t="s">
        <v>2</v>
      </c>
      <c r="B8" s="1" t="s">
        <v>6</v>
      </c>
      <c r="C8" s="1" t="s">
        <v>10</v>
      </c>
      <c r="D8" s="1" t="s">
        <v>12</v>
      </c>
      <c r="E8" s="7" t="s">
        <v>15</v>
      </c>
      <c r="H8" s="3" t="s">
        <v>4</v>
      </c>
      <c r="I8" s="4" t="s">
        <v>15</v>
      </c>
      <c r="J8" s="4" t="s">
        <v>16</v>
      </c>
      <c r="K8" s="4" t="s">
        <v>17</v>
      </c>
      <c r="L8" s="4" t="s">
        <v>18</v>
      </c>
      <c r="M8" s="4" t="s">
        <v>19</v>
      </c>
    </row>
    <row r="9" spans="1:19" x14ac:dyDescent="0.25">
      <c r="A9" s="1" t="s">
        <v>2</v>
      </c>
      <c r="B9" s="1" t="s">
        <v>6</v>
      </c>
      <c r="C9" s="1" t="s">
        <v>9</v>
      </c>
      <c r="D9" s="1" t="s">
        <v>12</v>
      </c>
      <c r="E9" s="7" t="s">
        <v>16</v>
      </c>
      <c r="H9" s="4" t="s">
        <v>5</v>
      </c>
      <c r="I9" s="5">
        <f>COUNTIFS($B$2:$B$11,$H9,$E$2:$E$11,I$2)</f>
        <v>2</v>
      </c>
      <c r="J9" s="5">
        <f>COUNTIFS($B$2:$B$11,$H9,$E$2:$E$11,J$2)</f>
        <v>1</v>
      </c>
      <c r="K9" s="5">
        <f t="shared" ref="K9:K11" si="6">I9/$I$6</f>
        <v>0.33333333333333331</v>
      </c>
      <c r="L9" s="5">
        <f>J9/$J$6</f>
        <v>0.25</v>
      </c>
      <c r="M9" s="5">
        <f>IFERROR(-(K9*LOG(K9))-(L9*LOG(L9)),0)</f>
        <v>0.30955541607187809</v>
      </c>
      <c r="N9">
        <f>M9 * (SUM(I9:J9) /SUM($I$6:$J$6))</f>
        <v>9.2866624821563423E-2</v>
      </c>
      <c r="P9" t="s">
        <v>26</v>
      </c>
    </row>
    <row r="10" spans="1:19" x14ac:dyDescent="0.25">
      <c r="A10" s="1" t="s">
        <v>0</v>
      </c>
      <c r="B10" s="1" t="s">
        <v>7</v>
      </c>
      <c r="C10" s="1" t="s">
        <v>10</v>
      </c>
      <c r="D10" s="1" t="s">
        <v>13</v>
      </c>
      <c r="E10" s="7" t="s">
        <v>15</v>
      </c>
      <c r="H10" s="4" t="s">
        <v>6</v>
      </c>
      <c r="I10" s="5">
        <f t="shared" ref="I10:J11" si="7">COUNTIFS($B$2:$B$11,$H10,$E$2:$E$11,I$2)</f>
        <v>2</v>
      </c>
      <c r="J10" s="5">
        <f t="shared" si="7"/>
        <v>3</v>
      </c>
      <c r="K10" s="5">
        <f t="shared" si="6"/>
        <v>0.33333333333333331</v>
      </c>
      <c r="L10" s="5">
        <f t="shared" ref="L10:L11" si="8">J10/$J$6</f>
        <v>0.75</v>
      </c>
      <c r="M10" s="5">
        <f t="shared" ref="M10:M11" si="9">IFERROR(-(K10*LOG(K10))-(L10*LOG(L10)),0)</f>
        <v>0.25274447069611239</v>
      </c>
      <c r="N10">
        <f t="shared" ref="N10:N11" si="10">M10 * (SUM(I10:J10) /SUM($I$6:$J$6))</f>
        <v>0.12637223534805619</v>
      </c>
    </row>
    <row r="11" spans="1:19" x14ac:dyDescent="0.25">
      <c r="A11" s="1" t="s">
        <v>2</v>
      </c>
      <c r="B11" s="1" t="s">
        <v>6</v>
      </c>
      <c r="C11" s="1" t="s">
        <v>9</v>
      </c>
      <c r="D11" s="1" t="s">
        <v>13</v>
      </c>
      <c r="E11" s="7" t="s">
        <v>16</v>
      </c>
      <c r="H11" s="4" t="s">
        <v>7</v>
      </c>
      <c r="I11" s="5">
        <f t="shared" si="7"/>
        <v>2</v>
      </c>
      <c r="J11" s="5">
        <f t="shared" si="7"/>
        <v>0</v>
      </c>
      <c r="K11" s="5">
        <f t="shared" si="6"/>
        <v>0.33333333333333331</v>
      </c>
      <c r="L11" s="5">
        <f t="shared" si="8"/>
        <v>0</v>
      </c>
      <c r="M11" s="5">
        <f t="shared" si="9"/>
        <v>0</v>
      </c>
      <c r="N11">
        <f t="shared" si="10"/>
        <v>0</v>
      </c>
    </row>
    <row r="12" spans="1:19" x14ac:dyDescent="0.25">
      <c r="H12" s="13" t="s">
        <v>20</v>
      </c>
      <c r="I12" s="13">
        <f t="shared" ref="I12" si="11">SUM(I9:I11)</f>
        <v>6</v>
      </c>
      <c r="J12" s="13">
        <f t="shared" ref="J12" si="12">SUM(J9:J11)</f>
        <v>4</v>
      </c>
      <c r="K12" s="13">
        <f t="shared" ref="K12" si="13">SUM(K9:K11)</f>
        <v>1</v>
      </c>
      <c r="L12" s="13">
        <f t="shared" ref="L12" si="14">SUM(L9:L11)</f>
        <v>1</v>
      </c>
      <c r="M12" s="14"/>
      <c r="N12" s="3">
        <f>SUM(N9:N11)</f>
        <v>0.21923886016961963</v>
      </c>
    </row>
    <row r="14" spans="1:19" x14ac:dyDescent="0.25">
      <c r="H14" s="3" t="s">
        <v>8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</row>
    <row r="15" spans="1:19" x14ac:dyDescent="0.25">
      <c r="A15" s="3" t="s">
        <v>14</v>
      </c>
      <c r="B15" s="4" t="s">
        <v>21</v>
      </c>
      <c r="H15" s="4" t="s">
        <v>9</v>
      </c>
      <c r="I15" s="5">
        <f t="shared" ref="I15:L17" si="15">COUNTIFS($C$2:$C$11,$H15,$E$2:$E$11,I$2)</f>
        <v>1</v>
      </c>
      <c r="J15" s="5">
        <f t="shared" si="15"/>
        <v>4</v>
      </c>
      <c r="K15" s="5">
        <f t="shared" ref="K15:K16" si="16">I15/$I$6</f>
        <v>0.16666666666666666</v>
      </c>
      <c r="L15" s="5">
        <f>J15/$J$6</f>
        <v>1</v>
      </c>
      <c r="M15" s="5">
        <f>IFERROR(-(K15*LOG(K15))-(L15*LOG(L15)),0)</f>
        <v>0.12969187506394059</v>
      </c>
      <c r="N15">
        <f>M15 * (SUM(I15:J15) /SUM($I$6:$J$6))</f>
        <v>6.4845937531970294E-2</v>
      </c>
    </row>
    <row r="16" spans="1:19" x14ac:dyDescent="0.25">
      <c r="A16" s="4" t="s">
        <v>15</v>
      </c>
      <c r="B16" s="8">
        <f>COUNTIF($E$2:$E$11,"Yes")/COUNTA($E$2:$E$11)</f>
        <v>0.6</v>
      </c>
      <c r="C16">
        <f>B16*LOG(B16)</f>
        <v>-0.13310924976981384</v>
      </c>
      <c r="H16" s="4" t="s">
        <v>10</v>
      </c>
      <c r="I16" s="5">
        <f t="shared" si="15"/>
        <v>5</v>
      </c>
      <c r="J16" s="5">
        <f t="shared" si="15"/>
        <v>0</v>
      </c>
      <c r="K16" s="5">
        <f t="shared" si="16"/>
        <v>0.83333333333333337</v>
      </c>
      <c r="L16" s="5">
        <f t="shared" ref="L16" si="17">J16/$J$6</f>
        <v>0</v>
      </c>
      <c r="M16" s="5">
        <f t="shared" ref="M16" si="18">IFERROR(-(K16*LOG(K16))-(L16*LOG(L16)),0)</f>
        <v>0</v>
      </c>
      <c r="N16">
        <f t="shared" ref="N15:N16" si="19">M16 * (SUM(I16:J16) /SUM($I$6:$J$6))</f>
        <v>0</v>
      </c>
    </row>
    <row r="17" spans="1:14" x14ac:dyDescent="0.25">
      <c r="A17" s="4" t="s">
        <v>16</v>
      </c>
      <c r="B17" s="8">
        <f>COUNTIF($E$2:$E$11,"No")/COUNTA($E$2:$E$11)</f>
        <v>0.4</v>
      </c>
      <c r="C17">
        <f>B17*LOG(B17)</f>
        <v>-0.15917600346881505</v>
      </c>
      <c r="H17" s="13" t="s">
        <v>20</v>
      </c>
      <c r="I17" s="13">
        <f>SUM(I15:I16)</f>
        <v>6</v>
      </c>
      <c r="J17" s="13">
        <f t="shared" ref="J17:L17" si="20">SUM(J15:J16)</f>
        <v>4</v>
      </c>
      <c r="K17" s="13">
        <f t="shared" si="20"/>
        <v>1</v>
      </c>
      <c r="L17" s="13">
        <f t="shared" si="20"/>
        <v>1</v>
      </c>
      <c r="M17" s="14"/>
      <c r="N17" s="3">
        <f>SUM(N14:N16)</f>
        <v>6.4845937531970294E-2</v>
      </c>
    </row>
    <row r="18" spans="1:14" x14ac:dyDescent="0.25">
      <c r="A18" s="13" t="s">
        <v>20</v>
      </c>
      <c r="B18" s="14">
        <f>SUM(B16:B17)</f>
        <v>1</v>
      </c>
    </row>
    <row r="19" spans="1:14" x14ac:dyDescent="0.25">
      <c r="H19" s="3" t="s">
        <v>11</v>
      </c>
      <c r="I19" s="4" t="s">
        <v>15</v>
      </c>
      <c r="J19" s="4" t="s">
        <v>16</v>
      </c>
      <c r="K19" s="4" t="s">
        <v>17</v>
      </c>
      <c r="L19" s="4" t="s">
        <v>18</v>
      </c>
      <c r="M19" s="4" t="s">
        <v>19</v>
      </c>
    </row>
    <row r="20" spans="1:14" x14ac:dyDescent="0.25">
      <c r="A20" s="9" t="s">
        <v>22</v>
      </c>
      <c r="B20" s="12">
        <f>-(C16)-(C17)</f>
        <v>0.29228525323862886</v>
      </c>
      <c r="H20" s="4" t="s">
        <v>12</v>
      </c>
      <c r="I20" s="5">
        <f t="shared" ref="I20:J21" si="21">COUNTIFS($D$2:$D$11,$H20,$E$2:$E$11,I$2)</f>
        <v>3</v>
      </c>
      <c r="J20" s="5">
        <f t="shared" si="21"/>
        <v>3</v>
      </c>
      <c r="K20" s="5">
        <f t="shared" ref="K20:K21" si="22">I20/$I$6</f>
        <v>0.5</v>
      </c>
      <c r="L20" s="5">
        <f>J20/$J$6</f>
        <v>0.75</v>
      </c>
      <c r="M20" s="5">
        <f>IFERROR(-(K20*LOG(K20))-(L20*LOG(L20)),0)</f>
        <v>0.24421905028821556</v>
      </c>
      <c r="N20">
        <f t="shared" ref="N20:N21" si="23">M20 * (SUM(I20:J20) /SUM($I$6:$J$6))</f>
        <v>0.14653143017292933</v>
      </c>
    </row>
    <row r="21" spans="1:14" x14ac:dyDescent="0.25">
      <c r="H21" s="4" t="s">
        <v>13</v>
      </c>
      <c r="I21" s="5">
        <f t="shared" si="21"/>
        <v>3</v>
      </c>
      <c r="J21" s="5">
        <f t="shared" si="21"/>
        <v>1</v>
      </c>
      <c r="K21" s="5">
        <f t="shared" si="22"/>
        <v>0.5</v>
      </c>
      <c r="L21" s="5">
        <f t="shared" ref="L21" si="24">J21/$J$6</f>
        <v>0.25</v>
      </c>
      <c r="M21" s="5">
        <f t="shared" ref="M21" si="25">IFERROR(-(K21*LOG(K21))-(L21*LOG(L21)),0)</f>
        <v>0.3010299956639812</v>
      </c>
      <c r="N21">
        <f t="shared" si="23"/>
        <v>0.12041199826559248</v>
      </c>
    </row>
    <row r="22" spans="1:14" x14ac:dyDescent="0.25">
      <c r="A22" s="10" t="s">
        <v>25</v>
      </c>
      <c r="H22" s="13" t="s">
        <v>20</v>
      </c>
      <c r="I22" s="13">
        <f>SUM(I20:I21)</f>
        <v>6</v>
      </c>
      <c r="J22" s="13">
        <f t="shared" ref="J22" si="26">SUM(J20:J21)</f>
        <v>4</v>
      </c>
      <c r="K22" s="13">
        <f t="shared" ref="K22" si="27">SUM(K20:K21)</f>
        <v>1</v>
      </c>
      <c r="L22" s="13">
        <f t="shared" ref="L22" si="28">SUM(L20:L21)</f>
        <v>1</v>
      </c>
      <c r="M22" s="14"/>
      <c r="N22" s="3">
        <f>SUM(N19:N21)</f>
        <v>0.26694342843852181</v>
      </c>
    </row>
    <row r="23" spans="1:14" x14ac:dyDescent="0.25">
      <c r="A23" t="s">
        <v>23</v>
      </c>
    </row>
    <row r="24" spans="1:14" x14ac:dyDescent="0.25">
      <c r="A24" t="s">
        <v>24</v>
      </c>
    </row>
    <row r="27" spans="1:14" x14ac:dyDescent="0.25">
      <c r="A27" t="s">
        <v>27</v>
      </c>
    </row>
  </sheetData>
  <mergeCells count="2">
    <mergeCell ref="P5:S5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4D-1D1F-44FD-A84A-7927838F56DE}">
  <dimension ref="A1:L17"/>
  <sheetViews>
    <sheetView showGridLines="0" zoomScale="130" zoomScaleNormal="130" workbookViewId="0">
      <selection activeCell="H9" sqref="H9:L9"/>
    </sheetView>
  </sheetViews>
  <sheetFormatPr defaultRowHeight="15" x14ac:dyDescent="0.25"/>
  <cols>
    <col min="1" max="1" width="8.7109375" bestFit="1" customWidth="1"/>
    <col min="2" max="2" width="12.5703125" bestFit="1" customWidth="1"/>
    <col min="4" max="4" width="6.7109375" bestFit="1" customWidth="1"/>
    <col min="5" max="5" width="4.7109375" bestFit="1" customWidth="1"/>
    <col min="9" max="9" width="12.5703125" bestFit="1" customWidth="1"/>
  </cols>
  <sheetData>
    <row r="1" spans="1:12" x14ac:dyDescent="0.25">
      <c r="A1" s="2" t="s">
        <v>3</v>
      </c>
      <c r="B1" s="2" t="s">
        <v>4</v>
      </c>
      <c r="C1" s="2" t="s">
        <v>8</v>
      </c>
      <c r="D1" s="2" t="s">
        <v>11</v>
      </c>
      <c r="E1" s="6" t="s">
        <v>14</v>
      </c>
      <c r="H1" s="2" t="s">
        <v>3</v>
      </c>
      <c r="I1" s="2" t="s">
        <v>4</v>
      </c>
      <c r="J1" s="2" t="s">
        <v>8</v>
      </c>
      <c r="K1" s="2" t="s">
        <v>11</v>
      </c>
      <c r="L1" s="6" t="s">
        <v>14</v>
      </c>
    </row>
    <row r="2" spans="1:12" x14ac:dyDescent="0.25">
      <c r="A2" s="1" t="s">
        <v>1</v>
      </c>
      <c r="B2" s="1" t="s">
        <v>5</v>
      </c>
      <c r="C2" s="1" t="s">
        <v>9</v>
      </c>
      <c r="D2" s="1" t="s">
        <v>12</v>
      </c>
      <c r="E2" s="7" t="s">
        <v>16</v>
      </c>
      <c r="J2" t="s">
        <v>10</v>
      </c>
    </row>
    <row r="3" spans="1:12" x14ac:dyDescent="0.25">
      <c r="A3" s="1" t="s">
        <v>1</v>
      </c>
      <c r="B3" s="1" t="s">
        <v>5</v>
      </c>
      <c r="C3" s="1" t="s">
        <v>10</v>
      </c>
      <c r="D3" s="1" t="s">
        <v>12</v>
      </c>
      <c r="E3" s="7" t="s">
        <v>15</v>
      </c>
    </row>
    <row r="4" spans="1:12" x14ac:dyDescent="0.25">
      <c r="A4" s="1" t="s">
        <v>2</v>
      </c>
      <c r="B4" s="1" t="s">
        <v>6</v>
      </c>
      <c r="C4" s="1" t="s">
        <v>9</v>
      </c>
      <c r="D4" s="1" t="s">
        <v>12</v>
      </c>
      <c r="E4" s="7" t="s">
        <v>15</v>
      </c>
      <c r="H4" s="2" t="s">
        <v>3</v>
      </c>
      <c r="I4" s="2" t="s">
        <v>4</v>
      </c>
      <c r="J4" s="2" t="s">
        <v>8</v>
      </c>
      <c r="K4" s="2" t="s">
        <v>11</v>
      </c>
      <c r="L4" s="6" t="s">
        <v>14</v>
      </c>
    </row>
    <row r="5" spans="1:12" x14ac:dyDescent="0.25">
      <c r="A5" s="1" t="s">
        <v>1</v>
      </c>
      <c r="B5" s="1" t="s">
        <v>7</v>
      </c>
      <c r="C5" s="1" t="s">
        <v>10</v>
      </c>
      <c r="D5" s="1" t="s">
        <v>13</v>
      </c>
      <c r="E5" s="7" t="s">
        <v>15</v>
      </c>
      <c r="H5" s="1" t="s">
        <v>1</v>
      </c>
      <c r="I5" s="1" t="s">
        <v>5</v>
      </c>
      <c r="J5" s="1" t="s">
        <v>9</v>
      </c>
      <c r="K5" s="1" t="s">
        <v>12</v>
      </c>
      <c r="L5" s="7" t="s">
        <v>16</v>
      </c>
    </row>
    <row r="6" spans="1:12" x14ac:dyDescent="0.25">
      <c r="A6" s="1" t="s">
        <v>2</v>
      </c>
      <c r="B6" s="1" t="s">
        <v>6</v>
      </c>
      <c r="C6" s="1" t="s">
        <v>9</v>
      </c>
      <c r="D6" s="1" t="s">
        <v>12</v>
      </c>
      <c r="E6" s="7" t="s">
        <v>16</v>
      </c>
      <c r="H6" s="1" t="s">
        <v>2</v>
      </c>
      <c r="I6" s="1" t="s">
        <v>6</v>
      </c>
      <c r="J6" s="1" t="s">
        <v>9</v>
      </c>
      <c r="K6" s="1" t="s">
        <v>12</v>
      </c>
      <c r="L6" s="7" t="s">
        <v>15</v>
      </c>
    </row>
    <row r="7" spans="1:12" x14ac:dyDescent="0.25">
      <c r="A7" s="1" t="s">
        <v>0</v>
      </c>
      <c r="B7" s="1" t="s">
        <v>5</v>
      </c>
      <c r="C7" s="1" t="s">
        <v>10</v>
      </c>
      <c r="D7" s="1" t="s">
        <v>13</v>
      </c>
      <c r="E7" s="7" t="s">
        <v>15</v>
      </c>
      <c r="H7" s="1" t="s">
        <v>2</v>
      </c>
      <c r="I7" s="1" t="s">
        <v>6</v>
      </c>
      <c r="J7" s="1" t="s">
        <v>9</v>
      </c>
      <c r="K7" s="1" t="s">
        <v>12</v>
      </c>
      <c r="L7" s="7" t="s">
        <v>16</v>
      </c>
    </row>
    <row r="8" spans="1:12" x14ac:dyDescent="0.25">
      <c r="A8" s="1" t="s">
        <v>2</v>
      </c>
      <c r="B8" s="1" t="s">
        <v>6</v>
      </c>
      <c r="C8" s="1" t="s">
        <v>10</v>
      </c>
      <c r="D8" s="1" t="s">
        <v>12</v>
      </c>
      <c r="E8" s="7" t="s">
        <v>15</v>
      </c>
      <c r="H8" s="1" t="s">
        <v>2</v>
      </c>
      <c r="I8" s="1" t="s">
        <v>6</v>
      </c>
      <c r="J8" s="1" t="s">
        <v>9</v>
      </c>
      <c r="K8" s="1" t="s">
        <v>12</v>
      </c>
      <c r="L8" s="7" t="s">
        <v>16</v>
      </c>
    </row>
    <row r="9" spans="1:12" x14ac:dyDescent="0.25">
      <c r="A9" s="1" t="s">
        <v>2</v>
      </c>
      <c r="B9" s="1" t="s">
        <v>6</v>
      </c>
      <c r="C9" s="1" t="s">
        <v>9</v>
      </c>
      <c r="D9" s="1" t="s">
        <v>12</v>
      </c>
      <c r="E9" s="7" t="s">
        <v>16</v>
      </c>
      <c r="H9" s="1" t="s">
        <v>2</v>
      </c>
      <c r="I9" s="1" t="s">
        <v>6</v>
      </c>
      <c r="J9" s="1" t="s">
        <v>9</v>
      </c>
      <c r="K9" s="1" t="s">
        <v>13</v>
      </c>
      <c r="L9" s="7" t="s">
        <v>16</v>
      </c>
    </row>
    <row r="10" spans="1:12" x14ac:dyDescent="0.25">
      <c r="A10" s="1" t="s">
        <v>0</v>
      </c>
      <c r="B10" s="1" t="s">
        <v>7</v>
      </c>
      <c r="C10" s="1" t="s">
        <v>10</v>
      </c>
      <c r="D10" s="1" t="s">
        <v>13</v>
      </c>
      <c r="E10" s="7" t="s">
        <v>15</v>
      </c>
    </row>
    <row r="11" spans="1:12" x14ac:dyDescent="0.25">
      <c r="A11" s="1" t="s">
        <v>2</v>
      </c>
      <c r="B11" s="1" t="s">
        <v>6</v>
      </c>
      <c r="C11" s="1" t="s">
        <v>9</v>
      </c>
      <c r="D11" s="1" t="s">
        <v>13</v>
      </c>
      <c r="E11" s="7" t="s">
        <v>16</v>
      </c>
    </row>
    <row r="12" spans="1:12" x14ac:dyDescent="0.25">
      <c r="H12" s="2" t="s">
        <v>3</v>
      </c>
      <c r="I12" s="2" t="s">
        <v>4</v>
      </c>
      <c r="J12" s="2" t="s">
        <v>8</v>
      </c>
      <c r="K12" s="2" t="s">
        <v>11</v>
      </c>
      <c r="L12" s="6" t="s">
        <v>14</v>
      </c>
    </row>
    <row r="13" spans="1:12" x14ac:dyDescent="0.25">
      <c r="H13" s="1" t="s">
        <v>1</v>
      </c>
      <c r="I13" s="1" t="s">
        <v>5</v>
      </c>
      <c r="J13" s="1" t="s">
        <v>10</v>
      </c>
      <c r="K13" s="1" t="s">
        <v>12</v>
      </c>
      <c r="L13" s="7" t="s">
        <v>15</v>
      </c>
    </row>
    <row r="14" spans="1:12" x14ac:dyDescent="0.25">
      <c r="H14" s="1" t="s">
        <v>1</v>
      </c>
      <c r="I14" s="1" t="s">
        <v>7</v>
      </c>
      <c r="J14" s="1" t="s">
        <v>10</v>
      </c>
      <c r="K14" s="1" t="s">
        <v>13</v>
      </c>
      <c r="L14" s="7" t="s">
        <v>15</v>
      </c>
    </row>
    <row r="15" spans="1:12" x14ac:dyDescent="0.25">
      <c r="H15" s="1" t="s">
        <v>0</v>
      </c>
      <c r="I15" s="1" t="s">
        <v>5</v>
      </c>
      <c r="J15" s="1" t="s">
        <v>10</v>
      </c>
      <c r="K15" s="1" t="s">
        <v>13</v>
      </c>
      <c r="L15" s="7" t="s">
        <v>15</v>
      </c>
    </row>
    <row r="16" spans="1:12" x14ac:dyDescent="0.25">
      <c r="H16" s="1" t="s">
        <v>2</v>
      </c>
      <c r="I16" s="1" t="s">
        <v>6</v>
      </c>
      <c r="J16" s="1" t="s">
        <v>10</v>
      </c>
      <c r="K16" s="1" t="s">
        <v>12</v>
      </c>
      <c r="L16" s="7" t="s">
        <v>15</v>
      </c>
    </row>
    <row r="17" spans="8:12" x14ac:dyDescent="0.25">
      <c r="H17" s="1" t="s">
        <v>0</v>
      </c>
      <c r="I17" s="1" t="s">
        <v>7</v>
      </c>
      <c r="J17" s="1" t="s">
        <v>10</v>
      </c>
      <c r="K17" s="1" t="s">
        <v>13</v>
      </c>
      <c r="L17" s="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Kumar</dc:creator>
  <cp:lastModifiedBy>Gowtham Kumar</cp:lastModifiedBy>
  <dcterms:created xsi:type="dcterms:W3CDTF">2022-03-15T02:39:49Z</dcterms:created>
  <dcterms:modified xsi:type="dcterms:W3CDTF">2022-03-15T03:19:48Z</dcterms:modified>
</cp:coreProperties>
</file>