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pleiades\2023-12\workspace\24AkiC\docs\"/>
    </mc:Choice>
  </mc:AlternateContent>
  <xr:revisionPtr revIDLastSave="0" documentId="13_ncr:1_{E955C9DA-FE77-4EBA-9A88-8ACEABDF9DA0}" xr6:coauthVersionLast="36" xr6:coauthVersionMax="36" xr10:uidLastSave="{00000000-0000-0000-0000-000000000000}"/>
  <bookViews>
    <workbookView xWindow="0" yWindow="0" windowWidth="23040" windowHeight="8844" xr2:uid="{00000000-000D-0000-FFFF-FFFF00000000}"/>
  </bookViews>
  <sheets>
    <sheet name="表紙" sheetId="1" r:id="rId1"/>
    <sheet name="目次・概要" sheetId="2" r:id="rId2"/>
    <sheet name="TICKET" sheetId="7" r:id="rId3"/>
    <sheet name="USERS" sheetId="8" r:id="rId4"/>
  </sheets>
  <calcPr calcId="191029"/>
</workbook>
</file>

<file path=xl/calcChain.xml><?xml version="1.0" encoding="utf-8"?>
<calcChain xmlns="http://schemas.openxmlformats.org/spreadsheetml/2006/main">
  <c r="E32" i="8" l="1"/>
  <c r="F32" i="8"/>
  <c r="G32" i="8"/>
  <c r="J33" i="8"/>
  <c r="J34" i="8"/>
  <c r="J35" i="8"/>
  <c r="J36" i="8"/>
  <c r="J37" i="8"/>
  <c r="J38" i="8"/>
  <c r="J39" i="8"/>
  <c r="J40" i="8"/>
  <c r="J41" i="8"/>
  <c r="J44" i="8" l="1"/>
  <c r="J43" i="8"/>
  <c r="J42" i="8"/>
  <c r="C32" i="8"/>
  <c r="M47" i="7"/>
  <c r="G47" i="7"/>
  <c r="G46" i="7"/>
  <c r="M46" i="7" s="1"/>
  <c r="G45" i="7"/>
  <c r="M45" i="7" s="1"/>
  <c r="G44" i="7"/>
  <c r="M44" i="7" s="1"/>
  <c r="G43" i="7"/>
  <c r="M43" i="7" s="1"/>
  <c r="G42" i="7"/>
  <c r="M42" i="7" s="1"/>
  <c r="M41" i="7"/>
  <c r="G41" i="7"/>
  <c r="G40" i="7"/>
  <c r="M40" i="7" s="1"/>
  <c r="G39" i="7"/>
  <c r="M39" i="7" s="1"/>
  <c r="G38" i="7"/>
  <c r="M38" i="7" s="1"/>
  <c r="G37" i="7"/>
  <c r="M37" i="7" s="1"/>
  <c r="G36" i="7"/>
  <c r="M36" i="7" s="1"/>
  <c r="G35" i="7"/>
  <c r="M35" i="7" s="1"/>
  <c r="G34" i="7"/>
  <c r="M34" i="7" s="1"/>
  <c r="G33" i="7"/>
  <c r="M33" i="7" s="1"/>
  <c r="G32" i="7"/>
  <c r="M32" i="7" s="1"/>
  <c r="K31" i="7"/>
  <c r="J31" i="7"/>
  <c r="I31" i="7"/>
  <c r="H31" i="7"/>
  <c r="F31" i="7"/>
  <c r="E31" i="7"/>
  <c r="D31" i="7"/>
  <c r="C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koyama</author>
  </authors>
  <commentList>
    <comment ref="E31" authorId="0" shapeId="0" xr:uid="{7EF1A49F-FD07-4291-AEEF-E8B6A34848A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10文字折り返し</t>
        </r>
      </text>
    </comment>
    <comment ref="F31" authorId="0" shapeId="0" xr:uid="{5179F84C-1F11-4C83-B79C-0305D200EAB4}">
      <text>
        <r>
          <rPr>
            <b/>
            <sz val="9"/>
            <color indexed="81"/>
            <rFont val="MS P ゴシック"/>
            <family val="3"/>
            <charset val="128"/>
          </rPr>
          <t>koyama:
（仮）
一目でわかるようにチケットに表示する</t>
        </r>
      </text>
    </comment>
    <comment ref="I31" authorId="0" shapeId="0" xr:uid="{89826DD4-DB02-4CF6-9A01-1B7C77B07EA3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重要度「高」赤
重要度「中」黄色
重要度「低」青
チケットにラベルつける</t>
        </r>
      </text>
    </comment>
    <comment ref="J31" authorId="0" shapeId="0" xr:uid="{A3D3B562-B87B-4671-A69B-8302DC75B7F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進行度で枠を分ける
0%→未実施
1~99%→進行中
100%→完了
（微妙かも）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koyama</author>
  </authors>
  <commentList>
    <comment ref="G32" authorId="0" shapeId="0" xr:uid="{C550DD8E-976A-49DD-9C58-C4E494A9239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ユーザー作成時に秘密のワードを入力させる
</t>
        </r>
      </text>
    </comment>
  </commentList>
</comments>
</file>

<file path=xl/sharedStrings.xml><?xml version="1.0" encoding="utf-8"?>
<sst xmlns="http://schemas.openxmlformats.org/spreadsheetml/2006/main" count="280" uniqueCount="177">
  <si>
    <t>テーブル定義書</t>
  </si>
  <si>
    <t>作成日</t>
  </si>
  <si>
    <t>更新日</t>
  </si>
  <si>
    <t>No</t>
  </si>
  <si>
    <t>物理名</t>
  </si>
  <si>
    <t>論理名</t>
  </si>
  <si>
    <t>用途</t>
  </si>
  <si>
    <t>RDB SYSTEM</t>
  </si>
  <si>
    <t>PK</t>
  </si>
  <si>
    <t>FK</t>
  </si>
  <si>
    <t>NOT NULL</t>
  </si>
  <si>
    <t>SQL QUERY</t>
  </si>
  <si>
    <t>Oracle</t>
    <phoneticPr fontId="6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</si>
  <si>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6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</si>
  <si>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6"/>
  </si>
  <si>
    <t>VARCHAR2(60)</t>
    <phoneticPr fontId="6"/>
  </si>
  <si>
    <t>TICKET</t>
    <phoneticPr fontId="6"/>
  </si>
  <si>
    <t>ticket_id</t>
    <phoneticPr fontId="6"/>
  </si>
  <si>
    <t>user_id</t>
    <phoneticPr fontId="6"/>
  </si>
  <si>
    <t>NUMBER(4,0)</t>
    <phoneticPr fontId="6"/>
  </si>
  <si>
    <t>title</t>
    <phoneticPr fontId="6"/>
  </si>
  <si>
    <r>
      <rPr>
        <sz val="10"/>
        <color theme="1"/>
        <rFont val="Arial"/>
        <family val="2"/>
      </rPr>
      <t>システム名</t>
    </r>
  </si>
  <si>
    <r>
      <rPr>
        <sz val="10"/>
        <color theme="1"/>
        <rFont val="Arial"/>
        <family val="2"/>
      </rPr>
      <t>物理名</t>
    </r>
  </si>
  <si>
    <r>
      <rPr>
        <sz val="10"/>
        <color theme="1"/>
        <rFont val="Arial"/>
        <family val="2"/>
      </rPr>
      <t>論理名</t>
    </r>
  </si>
  <si>
    <r>
      <rPr>
        <sz val="10"/>
        <color theme="1"/>
        <rFont val="Arial"/>
        <family val="2"/>
      </rPr>
      <t>作成日</t>
    </r>
  </si>
  <si>
    <r>
      <rPr>
        <sz val="10"/>
        <color theme="1"/>
        <rFont val="Arial"/>
        <family val="2"/>
      </rPr>
      <t>更新日</t>
    </r>
  </si>
  <si>
    <r>
      <rPr>
        <sz val="10"/>
        <color theme="1"/>
        <rFont val="Arial"/>
        <family val="2"/>
      </rPr>
      <t>作成者</t>
    </r>
  </si>
  <si>
    <r>
      <rPr>
        <sz val="10"/>
        <color theme="1"/>
        <rFont val="ＭＳ ゴシック"/>
        <family val="2"/>
        <charset val="128"/>
      </rPr>
      <t>チケットテーブル</t>
    </r>
    <phoneticPr fontId="6"/>
  </si>
  <si>
    <r>
      <rPr>
        <sz val="10"/>
        <color theme="1"/>
        <rFont val="Arial"/>
        <family val="2"/>
      </rPr>
      <t>用途</t>
    </r>
  </si>
  <si>
    <r>
      <rPr>
        <sz val="10"/>
        <color theme="1"/>
        <rFont val="Arial"/>
        <family val="2"/>
      </rPr>
      <t>カラム名</t>
    </r>
  </si>
  <si>
    <r>
      <rPr>
        <sz val="10"/>
        <color theme="1"/>
        <rFont val="Arial"/>
        <family val="2"/>
      </rPr>
      <t>項目名</t>
    </r>
  </si>
  <si>
    <r>
      <rPr>
        <sz val="10"/>
        <color theme="1"/>
        <rFont val="Arial"/>
        <family val="2"/>
      </rPr>
      <t>備考</t>
    </r>
  </si>
  <si>
    <r>
      <rPr>
        <sz val="10"/>
        <color theme="1"/>
        <rFont val="Arial"/>
        <family val="2"/>
      </rPr>
      <t>データ型</t>
    </r>
  </si>
  <si>
    <r>
      <rPr>
        <sz val="10"/>
        <color theme="1"/>
        <rFont val="Arial"/>
        <family val="2"/>
      </rPr>
      <t>列制約</t>
    </r>
  </si>
  <si>
    <r>
      <rPr>
        <sz val="10"/>
        <color theme="1"/>
        <rFont val="ＭＳ ゴシック"/>
        <family val="2"/>
        <charset val="128"/>
      </rPr>
      <t>〇</t>
    </r>
    <phoneticPr fontId="6"/>
  </si>
  <si>
    <r>
      <rPr>
        <sz val="10"/>
        <color theme="1"/>
        <rFont val="ＭＳ ゴシック"/>
        <family val="2"/>
        <charset val="128"/>
      </rPr>
      <t>チケット</t>
    </r>
    <r>
      <rPr>
        <sz val="10"/>
        <color theme="1"/>
        <rFont val="Consolas"/>
        <family val="3"/>
      </rPr>
      <t>ID</t>
    </r>
    <phoneticPr fontId="6"/>
  </si>
  <si>
    <r>
      <rPr>
        <sz val="10"/>
        <color theme="1"/>
        <rFont val="ＭＳ ゴシック"/>
        <family val="2"/>
        <charset val="128"/>
      </rPr>
      <t>チケットを識別する一意の</t>
    </r>
    <r>
      <rPr>
        <sz val="10"/>
        <color theme="1"/>
        <rFont val="Consolas"/>
        <family val="3"/>
      </rPr>
      <t>id</t>
    </r>
    <r>
      <rPr>
        <sz val="10"/>
        <color theme="1"/>
        <rFont val="ＭＳ ゴシック"/>
        <family val="2"/>
        <charset val="128"/>
      </rPr>
      <t>となる。連番で配番される。</t>
    </r>
    <rPh sb="5" eb="7">
      <t>シキベツ</t>
    </rPh>
    <rPh sb="9" eb="11">
      <t>イチイ</t>
    </rPh>
    <rPh sb="18" eb="20">
      <t>レンバン</t>
    </rPh>
    <rPh sb="21" eb="23">
      <t>ハイバン</t>
    </rPh>
    <phoneticPr fontId="6"/>
  </si>
  <si>
    <t>NUMBER(9,0)</t>
    <phoneticPr fontId="6"/>
  </si>
  <si>
    <r>
      <rPr>
        <sz val="10"/>
        <color theme="1"/>
        <rFont val="ＭＳ ゴシック"/>
        <family val="2"/>
        <charset val="128"/>
      </rPr>
      <t>ユーザー</t>
    </r>
    <r>
      <rPr>
        <sz val="10"/>
        <color theme="1"/>
        <rFont val="Consolas"/>
        <family val="3"/>
      </rPr>
      <t>ID</t>
    </r>
    <phoneticPr fontId="6"/>
  </si>
  <si>
    <r>
      <rPr>
        <sz val="10"/>
        <color theme="1"/>
        <rFont val="ＭＳ ゴシック"/>
        <family val="2"/>
        <charset val="128"/>
      </rPr>
      <t>ユーザーを識別する一意の</t>
    </r>
    <r>
      <rPr>
        <sz val="10"/>
        <color theme="1"/>
        <rFont val="Consolas"/>
        <family val="3"/>
      </rPr>
      <t>id</t>
    </r>
    <r>
      <rPr>
        <sz val="10"/>
        <color theme="1"/>
        <rFont val="ＭＳ ゴシック"/>
        <family val="2"/>
        <charset val="128"/>
      </rPr>
      <t>となる。連番で配番される。</t>
    </r>
    <rPh sb="5" eb="7">
      <t>シキベツ</t>
    </rPh>
    <rPh sb="9" eb="11">
      <t>イチイ</t>
    </rPh>
    <rPh sb="18" eb="20">
      <t>レンバン</t>
    </rPh>
    <rPh sb="21" eb="23">
      <t>ハイバン</t>
    </rPh>
    <phoneticPr fontId="6"/>
  </si>
  <si>
    <r>
      <rPr>
        <sz val="10"/>
        <color theme="1"/>
        <rFont val="ＭＳ 明朝"/>
        <family val="3"/>
        <charset val="128"/>
      </rPr>
      <t>タイトル</t>
    </r>
    <phoneticPr fontId="6"/>
  </si>
  <si>
    <r>
      <rPr>
        <sz val="10"/>
        <color theme="1"/>
        <rFont val="ＭＳ 明朝"/>
        <family val="3"/>
        <charset val="128"/>
      </rPr>
      <t>タイトル名を保持。入力文字制限を設ける。（</t>
    </r>
    <r>
      <rPr>
        <sz val="10"/>
        <color theme="1"/>
        <rFont val="Consolas"/>
        <family val="3"/>
      </rPr>
      <t>30</t>
    </r>
    <r>
      <rPr>
        <sz val="10"/>
        <color theme="1"/>
        <rFont val="ＭＳ 明朝"/>
        <family val="3"/>
        <charset val="128"/>
      </rPr>
      <t>文字制限</t>
    </r>
    <r>
      <rPr>
        <sz val="10"/>
        <color theme="1"/>
        <rFont val="Consolas"/>
        <family val="3"/>
      </rPr>
      <t>10</t>
    </r>
    <r>
      <rPr>
        <sz val="10"/>
        <color theme="1"/>
        <rFont val="ＭＳ 明朝"/>
        <family val="3"/>
        <charset val="128"/>
      </rPr>
      <t>文字くらいで折り返したい）</t>
    </r>
    <rPh sb="4" eb="5">
      <t>メイ</t>
    </rPh>
    <rPh sb="6" eb="8">
      <t>ホジ</t>
    </rPh>
    <rPh sb="9" eb="11">
      <t>ニュウリョク</t>
    </rPh>
    <rPh sb="11" eb="13">
      <t>モジ</t>
    </rPh>
    <rPh sb="13" eb="15">
      <t>セイゲン</t>
    </rPh>
    <rPh sb="16" eb="17">
      <t>モウ</t>
    </rPh>
    <rPh sb="23" eb="25">
      <t>モジ</t>
    </rPh>
    <rPh sb="25" eb="27">
      <t>セイゲン</t>
    </rPh>
    <rPh sb="29" eb="31">
      <t>モジ</t>
    </rPh>
    <rPh sb="35" eb="36">
      <t>オ</t>
    </rPh>
    <rPh sb="37" eb="38">
      <t>カエ</t>
    </rPh>
    <phoneticPr fontId="6"/>
  </si>
  <si>
    <r>
      <rPr>
        <sz val="10"/>
        <color theme="1"/>
        <rFont val="ＭＳ 明朝"/>
        <family val="3"/>
        <charset val="128"/>
      </rPr>
      <t>〇</t>
    </r>
    <phoneticPr fontId="6"/>
  </si>
  <si>
    <t>deadline</t>
    <phoneticPr fontId="6"/>
  </si>
  <si>
    <t>CONSTRAINT NN_TICKET_DEADLINE</t>
    <phoneticPr fontId="6"/>
  </si>
  <si>
    <t>assigned_person</t>
    <phoneticPr fontId="6"/>
  </si>
  <si>
    <t>VARCHAR2(20)</t>
    <phoneticPr fontId="6"/>
  </si>
  <si>
    <t>importance</t>
    <phoneticPr fontId="6"/>
  </si>
  <si>
    <t>VARCHAR2(2)</t>
    <phoneticPr fontId="6"/>
  </si>
  <si>
    <t>progress</t>
    <phoneticPr fontId="6"/>
  </si>
  <si>
    <t>NUMBER(3,0)</t>
    <phoneticPr fontId="6"/>
  </si>
  <si>
    <t>category</t>
    <phoneticPr fontId="6"/>
  </si>
  <si>
    <t>CONSTRAINT NN_TICKET_TITLE</t>
    <phoneticPr fontId="6"/>
  </si>
  <si>
    <r>
      <rPr>
        <sz val="10"/>
        <color theme="1"/>
        <rFont val="ＭＳ 明朝"/>
        <family val="3"/>
        <charset val="128"/>
      </rPr>
      <t>期限</t>
    </r>
    <rPh sb="0" eb="2">
      <t>キゲン</t>
    </rPh>
    <phoneticPr fontId="6"/>
  </si>
  <si>
    <r>
      <rPr>
        <sz val="10"/>
        <color theme="1"/>
        <rFont val="ＭＳ 明朝"/>
        <family val="3"/>
        <charset val="128"/>
      </rPr>
      <t>担当者</t>
    </r>
    <rPh sb="0" eb="3">
      <t>タントウシャ</t>
    </rPh>
    <phoneticPr fontId="6"/>
  </si>
  <si>
    <r>
      <rPr>
        <sz val="10"/>
        <color theme="1"/>
        <rFont val="ＭＳ 明朝"/>
        <family val="3"/>
        <charset val="128"/>
      </rPr>
      <t>チケットの担当者を表す。フリーフォーマット（</t>
    </r>
    <r>
      <rPr>
        <sz val="10"/>
        <color theme="1"/>
        <rFont val="Consolas"/>
        <family val="3"/>
      </rPr>
      <t>10</t>
    </r>
    <r>
      <rPr>
        <sz val="10"/>
        <color theme="1"/>
        <rFont val="ＭＳ 明朝"/>
        <family val="3"/>
        <charset val="128"/>
      </rPr>
      <t>文字制限）</t>
    </r>
    <rPh sb="5" eb="8">
      <t>タントウシャ</t>
    </rPh>
    <rPh sb="9" eb="10">
      <t>アラワ</t>
    </rPh>
    <rPh sb="24" eb="26">
      <t>モジ</t>
    </rPh>
    <rPh sb="26" eb="28">
      <t>セイゲン</t>
    </rPh>
    <phoneticPr fontId="6"/>
  </si>
  <si>
    <r>
      <rPr>
        <sz val="10"/>
        <color theme="1"/>
        <rFont val="ＭＳ ゴシック"/>
        <family val="2"/>
        <charset val="128"/>
      </rPr>
      <t>重要度</t>
    </r>
    <rPh sb="0" eb="3">
      <t>ジュウヨウド</t>
    </rPh>
    <phoneticPr fontId="6"/>
  </si>
  <si>
    <r>
      <rPr>
        <sz val="10"/>
        <color theme="1"/>
        <rFont val="ＭＳ ゴシック"/>
        <family val="2"/>
        <charset val="128"/>
      </rPr>
      <t>チケットの重要度を表す。低中高（仮）で分かれている。</t>
    </r>
    <rPh sb="5" eb="8">
      <t>ジュウヨウド</t>
    </rPh>
    <rPh sb="9" eb="10">
      <t>アラワ</t>
    </rPh>
    <rPh sb="12" eb="15">
      <t>テイチュウコウ</t>
    </rPh>
    <rPh sb="16" eb="17">
      <t>カリ</t>
    </rPh>
    <rPh sb="19" eb="20">
      <t>ワ</t>
    </rPh>
    <phoneticPr fontId="6"/>
  </si>
  <si>
    <r>
      <t>CONSTRAINT CK_TICKET_IMPORTANCE CHECK (IMPORTANCE IN ('</t>
    </r>
    <r>
      <rPr>
        <sz val="10"/>
        <color theme="1"/>
        <rFont val="ＭＳ ゴシック"/>
        <family val="2"/>
        <charset val="128"/>
      </rPr>
      <t>低</t>
    </r>
    <r>
      <rPr>
        <sz val="10"/>
        <color theme="1"/>
        <rFont val="Consolas"/>
        <family val="3"/>
      </rPr>
      <t>', '</t>
    </r>
    <r>
      <rPr>
        <sz val="10"/>
        <color theme="1"/>
        <rFont val="ＭＳ ゴシック"/>
        <family val="2"/>
        <charset val="128"/>
      </rPr>
      <t>中</t>
    </r>
    <r>
      <rPr>
        <sz val="10"/>
        <color theme="1"/>
        <rFont val="Consolas"/>
        <family val="3"/>
      </rPr>
      <t>', '</t>
    </r>
    <r>
      <rPr>
        <sz val="10"/>
        <color theme="1"/>
        <rFont val="ＭＳ ゴシック"/>
        <family val="2"/>
        <charset val="128"/>
      </rPr>
      <t>高</t>
    </r>
    <r>
      <rPr>
        <sz val="10"/>
        <color theme="1"/>
        <rFont val="Consolas"/>
        <family val="3"/>
      </rPr>
      <t>'))</t>
    </r>
    <phoneticPr fontId="6"/>
  </si>
  <si>
    <r>
      <rPr>
        <sz val="10"/>
        <color rgb="FF000000"/>
        <rFont val="ＭＳ ゴシック"/>
        <family val="2"/>
        <charset val="128"/>
      </rPr>
      <t>進行度</t>
    </r>
    <rPh sb="0" eb="3">
      <t>シンコウド</t>
    </rPh>
    <phoneticPr fontId="6"/>
  </si>
  <si>
    <r>
      <rPr>
        <sz val="10"/>
        <color rgb="FF000000"/>
        <rFont val="ＭＳ ゴシック"/>
        <family val="2"/>
        <charset val="128"/>
      </rPr>
      <t>チケットの進行度を表す。</t>
    </r>
    <r>
      <rPr>
        <sz val="10"/>
        <color rgb="FF000000"/>
        <rFont val="Consolas"/>
        <family val="3"/>
      </rPr>
      <t>0~100%</t>
    </r>
    <r>
      <rPr>
        <sz val="10"/>
        <color rgb="FF000000"/>
        <rFont val="ＭＳ ゴシック"/>
        <family val="2"/>
        <charset val="128"/>
      </rPr>
      <t>まで</t>
    </r>
    <rPh sb="5" eb="8">
      <t>シンコウド</t>
    </rPh>
    <rPh sb="9" eb="10">
      <t>アラワ</t>
    </rPh>
    <phoneticPr fontId="6"/>
  </si>
  <si>
    <r>
      <rPr>
        <sz val="10"/>
        <color rgb="FF000000"/>
        <rFont val="ＭＳ ゴシック"/>
        <family val="2"/>
        <charset val="128"/>
      </rPr>
      <t>〇</t>
    </r>
    <phoneticPr fontId="6"/>
  </si>
  <si>
    <r>
      <rPr>
        <sz val="10"/>
        <color rgb="FF000000"/>
        <rFont val="ＭＳ ゴシック"/>
        <family val="2"/>
        <charset val="128"/>
      </rPr>
      <t>カテゴリー</t>
    </r>
    <phoneticPr fontId="6"/>
  </si>
  <si>
    <r>
      <rPr>
        <sz val="10"/>
        <color rgb="FF000000"/>
        <rFont val="ＭＳ ゴシック"/>
        <family val="2"/>
        <charset val="128"/>
      </rPr>
      <t>チケットの種別を表す。フリーフォーマット</t>
    </r>
    <rPh sb="5" eb="7">
      <t>シュベツ</t>
    </rPh>
    <rPh sb="8" eb="9">
      <t>アラワ</t>
    </rPh>
    <phoneticPr fontId="6"/>
  </si>
  <si>
    <t>password</t>
    <phoneticPr fontId="6"/>
  </si>
  <si>
    <t>old_password</t>
    <phoneticPr fontId="6"/>
  </si>
  <si>
    <t>secret_word</t>
    <phoneticPr fontId="6"/>
  </si>
  <si>
    <t>VARCHAR2(64)</t>
    <phoneticPr fontId="6"/>
  </si>
  <si>
    <t>VARCHAR2(10)</t>
    <phoneticPr fontId="6"/>
  </si>
  <si>
    <r>
      <rPr>
        <sz val="10"/>
        <color theme="1"/>
        <rFont val="ＭＳ ゴシック"/>
        <family val="3"/>
        <charset val="128"/>
      </rPr>
      <t>ユーザーテーブル</t>
    </r>
    <phoneticPr fontId="6"/>
  </si>
  <si>
    <r>
      <rPr>
        <sz val="10"/>
        <color theme="1"/>
        <rFont val="Arial"/>
        <family val="2"/>
        <charset val="128"/>
      </rPr>
      <t>スレッド（掲示板の下位、投稿の上位の単位）の情報を保持する。</t>
    </r>
    <phoneticPr fontId="6"/>
  </si>
  <si>
    <r>
      <rPr>
        <sz val="10"/>
        <color theme="1"/>
        <rFont val="Arial"/>
        <family val="2"/>
        <charset val="128"/>
      </rPr>
      <t>〇</t>
    </r>
    <phoneticPr fontId="6"/>
  </si>
  <si>
    <r>
      <rPr>
        <sz val="10"/>
        <color theme="1"/>
        <rFont val="ＭＳ ゴシック"/>
        <family val="2"/>
        <charset val="128"/>
      </rPr>
      <t>パスワード</t>
    </r>
    <phoneticPr fontId="6"/>
  </si>
  <si>
    <r>
      <rPr>
        <sz val="10"/>
        <color theme="1"/>
        <rFont val="ＭＳ ゴシック"/>
        <family val="2"/>
        <charset val="128"/>
      </rPr>
      <t>ユーザーのパスワードを保持する</t>
    </r>
    <r>
      <rPr>
        <sz val="10"/>
        <color theme="1"/>
        <rFont val="Consolas"/>
        <family val="3"/>
      </rPr>
      <t>8</t>
    </r>
    <r>
      <rPr>
        <sz val="10"/>
        <color theme="1"/>
        <rFont val="ＭＳ ゴシック"/>
        <family val="2"/>
        <charset val="128"/>
      </rPr>
      <t>〜</t>
    </r>
    <r>
      <rPr>
        <sz val="10"/>
        <color theme="1"/>
        <rFont val="Consolas"/>
        <family val="3"/>
      </rPr>
      <t>64</t>
    </r>
    <r>
      <rPr>
        <sz val="10"/>
        <color theme="1"/>
        <rFont val="ＭＳ ゴシック"/>
        <family val="2"/>
        <charset val="128"/>
      </rPr>
      <t>文字の長さ。大文字、小文字、数字、いずれも含む。同じ文字の連続禁止（</t>
    </r>
    <r>
      <rPr>
        <sz val="10"/>
        <color theme="1"/>
        <rFont val="Consolas"/>
        <family val="3"/>
      </rPr>
      <t>JavaScript</t>
    </r>
    <r>
      <rPr>
        <sz val="10"/>
        <color theme="1"/>
        <rFont val="ＭＳ ゴシック"/>
        <family val="2"/>
        <charset val="128"/>
      </rPr>
      <t>で</t>
    </r>
    <r>
      <rPr>
        <sz val="10"/>
        <color theme="1"/>
        <rFont val="Consolas"/>
        <family val="3"/>
      </rPr>
      <t>8</t>
    </r>
    <r>
      <rPr>
        <sz val="10"/>
        <color theme="1"/>
        <rFont val="ＭＳ ゴシック"/>
        <family val="2"/>
        <charset val="128"/>
      </rPr>
      <t>文字以上、特殊文字、数字、大文字・小文字の組み合わせチェック。パスワードの履歴チェック）</t>
    </r>
    <rPh sb="11" eb="13">
      <t>ホジ</t>
    </rPh>
    <rPh sb="102" eb="104">
      <t>リレキ</t>
    </rPh>
    <phoneticPr fontId="6"/>
  </si>
  <si>
    <r>
      <t xml:space="preserve">CONSTRAINT CK_USER_PASSWORD
CHECK(
</t>
    </r>
    <r>
      <rPr>
        <sz val="10"/>
        <color theme="1"/>
        <rFont val="ＭＳ ゴシック"/>
        <family val="2"/>
        <charset val="128"/>
      </rPr>
      <t>　</t>
    </r>
    <r>
      <rPr>
        <sz val="10"/>
        <color theme="1"/>
        <rFont val="Consolas"/>
        <family val="3"/>
      </rPr>
      <t>LENGTH(PASSWORD) BETWEEN 8 AND 64
    AND REGEXP_LIKE(PASSWORD, '[A-Z]')
    AND REGEXP_LIKE(PASSWORD, '[a-z]')
    AND REGEXP_LIKE(PASSWORD, '[0-9]')
    AND NOT REGEXP_LIKE(PASSWORD, '(.)\1{2,}')
)</t>
    </r>
    <phoneticPr fontId="6"/>
  </si>
  <si>
    <r>
      <rPr>
        <sz val="10"/>
        <color theme="1"/>
        <rFont val="ＭＳ ゴシック"/>
        <family val="2"/>
        <charset val="128"/>
      </rPr>
      <t>古いパスワード</t>
    </r>
    <rPh sb="0" eb="1">
      <t>フル</t>
    </rPh>
    <phoneticPr fontId="6"/>
  </si>
  <si>
    <r>
      <rPr>
        <sz val="10"/>
        <color theme="1"/>
        <rFont val="ＭＳ ゴシック"/>
        <family val="2"/>
        <charset val="128"/>
      </rPr>
      <t>一世代前のパスワードを保持する。一世代前のパスワードとの重複を禁止する（初回作成時は</t>
    </r>
    <r>
      <rPr>
        <sz val="10"/>
        <color theme="1"/>
        <rFont val="Consolas"/>
        <family val="3"/>
      </rPr>
      <t>NULL</t>
    </r>
    <r>
      <rPr>
        <sz val="10"/>
        <color theme="1"/>
        <rFont val="ＭＳ ゴシック"/>
        <family val="2"/>
        <charset val="128"/>
      </rPr>
      <t>になる。</t>
    </r>
    <r>
      <rPr>
        <sz val="10"/>
        <color theme="1"/>
        <rFont val="Consolas"/>
        <family val="3"/>
      </rPr>
      <t>Java</t>
    </r>
    <r>
      <rPr>
        <sz val="10"/>
        <color theme="1"/>
        <rFont val="ＭＳ ゴシック"/>
        <family val="2"/>
        <charset val="128"/>
      </rPr>
      <t>で判定する）</t>
    </r>
    <rPh sb="0" eb="3">
      <t>イチセダイ</t>
    </rPh>
    <rPh sb="3" eb="4">
      <t>マエ</t>
    </rPh>
    <rPh sb="11" eb="13">
      <t>ホジ</t>
    </rPh>
    <rPh sb="16" eb="20">
      <t>イチセダイマエ</t>
    </rPh>
    <rPh sb="28" eb="30">
      <t>チョウフク</t>
    </rPh>
    <rPh sb="31" eb="33">
      <t>キンシ</t>
    </rPh>
    <rPh sb="36" eb="40">
      <t>ショカイサクセイ</t>
    </rPh>
    <rPh sb="40" eb="41">
      <t>ジ</t>
    </rPh>
    <rPh sb="55" eb="57">
      <t>ハンテイ</t>
    </rPh>
    <phoneticPr fontId="6"/>
  </si>
  <si>
    <r>
      <rPr>
        <sz val="10"/>
        <color theme="1"/>
        <rFont val="ＭＳ ゴシック"/>
        <family val="2"/>
        <charset val="128"/>
      </rPr>
      <t>秘密のワード</t>
    </r>
    <rPh sb="0" eb="2">
      <t>ヒミツ</t>
    </rPh>
    <phoneticPr fontId="6"/>
  </si>
  <si>
    <r>
      <rPr>
        <sz val="10"/>
        <color theme="1"/>
        <rFont val="ＭＳ ゴシック"/>
        <family val="2"/>
        <charset val="128"/>
      </rPr>
      <t>ユーザー作成時に秘密のワードを設定することで、パスワードの再設定ができるようにする</t>
    </r>
    <rPh sb="4" eb="6">
      <t>サクセイ</t>
    </rPh>
    <rPh sb="6" eb="7">
      <t>ジ</t>
    </rPh>
    <rPh sb="8" eb="10">
      <t>ヒミツ</t>
    </rPh>
    <rPh sb="15" eb="17">
      <t>セッテイ</t>
    </rPh>
    <rPh sb="29" eb="32">
      <t>サイセッテイ</t>
    </rPh>
    <phoneticPr fontId="6"/>
  </si>
  <si>
    <t>FOREIGN KEY (user_id) REFERENCES USER (user_id)</t>
    <phoneticPr fontId="6"/>
  </si>
  <si>
    <t>DATE</t>
    <phoneticPr fontId="6"/>
  </si>
  <si>
    <r>
      <rPr>
        <sz val="10"/>
        <color theme="1"/>
        <rFont val="ＭＳ 明朝"/>
        <family val="3"/>
        <charset val="128"/>
      </rPr>
      <t>チケットの期限を表す。フォーマットを日付に制限する。</t>
    </r>
    <r>
      <rPr>
        <sz val="10"/>
        <color theme="1"/>
        <rFont val="Consolas"/>
        <family val="3"/>
      </rPr>
      <t>YYYYMMDD</t>
    </r>
    <r>
      <rPr>
        <sz val="10"/>
        <color theme="1"/>
        <rFont val="ＭＳ 明朝"/>
        <family val="3"/>
        <charset val="128"/>
      </rPr>
      <t>で表示（</t>
    </r>
    <r>
      <rPr>
        <sz val="10"/>
        <color theme="1"/>
        <rFont val="Consolas"/>
        <family val="3"/>
      </rPr>
      <t>TO</t>
    </r>
    <r>
      <rPr>
        <sz val="10"/>
        <color theme="1"/>
        <rFont val="ＭＳ ゴシック"/>
        <family val="3"/>
        <charset val="128"/>
      </rPr>
      <t>＿</t>
    </r>
    <r>
      <rPr>
        <sz val="10"/>
        <color theme="1"/>
        <rFont val="Consolas"/>
        <family val="3"/>
      </rPr>
      <t>CHAR</t>
    </r>
    <r>
      <rPr>
        <sz val="10"/>
        <color theme="1"/>
        <rFont val="ＭＳ ゴシック"/>
        <family val="3"/>
        <charset val="128"/>
      </rPr>
      <t>で対応する）</t>
    </r>
    <rPh sb="5" eb="7">
      <t>キゲン</t>
    </rPh>
    <rPh sb="8" eb="9">
      <t>アラワ</t>
    </rPh>
    <rPh sb="18" eb="20">
      <t>ヒヅケ</t>
    </rPh>
    <rPh sb="21" eb="23">
      <t>セイゲン</t>
    </rPh>
    <rPh sb="35" eb="37">
      <t>ヒョウジ</t>
    </rPh>
    <rPh sb="46" eb="48">
      <t>タイオウ</t>
    </rPh>
    <phoneticPr fontId="6"/>
  </si>
  <si>
    <t>CONSTRAINT CK_TICKET_PROGRESS DEFAULT 0 CHECK PROGRESS BETWEEN 0 AND 100</t>
    <phoneticPr fontId="6"/>
  </si>
  <si>
    <t>USERS</t>
    <phoneticPr fontId="6"/>
  </si>
  <si>
    <t xml:space="preserve">CONSTRAINT PK_TICKET PRIMARY KEY </t>
    <phoneticPr fontId="6"/>
  </si>
  <si>
    <t>CONSTRAINT PK_USER PRIMARY KEY</t>
    <phoneticPr fontId="6"/>
  </si>
  <si>
    <r>
      <t>CREATE SEQUENCE TICKET_Sequence
START WITH 1
INCREMENT BY 1
NOCACHE
NOCYCLE;
CREATE TABLE TICKET (
    ticket_id NUMBER(9,0) PRIMARY KEY,
    user_id NUMBER(4,0) NOT NULL,
    title VARCHAR2(60) CONSTRAINT NN_TICKET_TITLE NOT NULL,
    deadline DATE CONSTRAINT NN_TICKET_DEADLINE NOT NULL,
    assigned_person VARCHAR2(10),
    importance VARCHAR2(2) NOT NULL CONSTRAINT CK_TICKET_IMPORTANCE CHECK (importance IN ('</t>
    </r>
    <r>
      <rPr>
        <b/>
        <sz val="12"/>
        <color theme="1"/>
        <rFont val="游ゴシック"/>
        <family val="2"/>
        <charset val="128"/>
      </rPr>
      <t>低</t>
    </r>
    <r>
      <rPr>
        <b/>
        <sz val="12"/>
        <color theme="1"/>
        <rFont val="Arial"/>
        <family val="2"/>
        <scheme val="major"/>
      </rPr>
      <t>', '</t>
    </r>
    <r>
      <rPr>
        <b/>
        <sz val="12"/>
        <color theme="1"/>
        <rFont val="游ゴシック"/>
        <family val="2"/>
        <charset val="128"/>
      </rPr>
      <t>中</t>
    </r>
    <r>
      <rPr>
        <b/>
        <sz val="12"/>
        <color theme="1"/>
        <rFont val="Arial"/>
        <family val="2"/>
        <scheme val="major"/>
      </rPr>
      <t>', '</t>
    </r>
    <r>
      <rPr>
        <b/>
        <sz val="12"/>
        <color theme="1"/>
        <rFont val="游ゴシック"/>
        <family val="2"/>
        <charset val="128"/>
      </rPr>
      <t>高</t>
    </r>
    <r>
      <rPr>
        <b/>
        <sz val="12"/>
        <color theme="1"/>
        <rFont val="Arial"/>
        <family val="2"/>
        <scheme val="major"/>
      </rPr>
      <t>')),
    progress NUMBER(3,0) DEFAULT 0 NOT NULL CONSTRAINT CK_TICKET_PROGRESS CHECK (progress BETWEEN 0 AND 100),
    category VARCHAR2(20),
    CONSTRAINT FK_TICKET_USER FOREIGN KEY (user_id) REFERENCES USERS(user_id) ON DELETE CASCADE
);</t>
    </r>
    <phoneticPr fontId="6"/>
  </si>
  <si>
    <t>user_name</t>
    <phoneticPr fontId="6"/>
  </si>
  <si>
    <t>VARCHAR2(30)</t>
    <phoneticPr fontId="6"/>
  </si>
  <si>
    <r>
      <rPr>
        <sz val="10"/>
        <color theme="1"/>
        <rFont val="ＭＳ 明朝"/>
        <family val="3"/>
        <charset val="128"/>
      </rPr>
      <t>ユーザー名</t>
    </r>
    <rPh sb="4" eb="5">
      <t>メイ</t>
    </rPh>
    <phoneticPr fontId="6"/>
  </si>
  <si>
    <r>
      <rPr>
        <sz val="10"/>
        <color theme="1"/>
        <rFont val="ＭＳ 明朝"/>
        <family val="3"/>
        <charset val="128"/>
      </rPr>
      <t>ユーザーを表す一意な名前</t>
    </r>
    <rPh sb="5" eb="6">
      <t>アラワ</t>
    </rPh>
    <rPh sb="7" eb="9">
      <t>イチイ</t>
    </rPh>
    <rPh sb="10" eb="12">
      <t>ナマエ</t>
    </rPh>
    <phoneticPr fontId="6"/>
  </si>
  <si>
    <t>有効データ</t>
    <rPh sb="0" eb="2">
      <t>ユウコウ</t>
    </rPh>
    <phoneticPr fontId="6"/>
  </si>
  <si>
    <t>備考</t>
    <rPh sb="0" eb="2">
      <t>ビコウ</t>
    </rPh>
    <phoneticPr fontId="6"/>
  </si>
  <si>
    <r>
      <t>INSERT</t>
    </r>
    <r>
      <rPr>
        <sz val="10"/>
        <color rgb="FF000000"/>
        <rFont val="ＭＳ ゴシック"/>
        <family val="2"/>
        <charset val="128"/>
      </rPr>
      <t>文</t>
    </r>
    <rPh sb="6" eb="7">
      <t>ブン</t>
    </rPh>
    <phoneticPr fontId="6"/>
  </si>
  <si>
    <t>〇</t>
    <phoneticPr fontId="6"/>
  </si>
  <si>
    <r>
      <rPr>
        <sz val="10"/>
        <color rgb="FF000000"/>
        <rFont val="ＭＳ ゴシック"/>
        <family val="2"/>
        <charset val="128"/>
      </rPr>
      <t>議題のチェックリスト作成</t>
    </r>
    <phoneticPr fontId="6"/>
  </si>
  <si>
    <r>
      <rPr>
        <sz val="10"/>
        <color rgb="FF000000"/>
        <rFont val="ＭＳ ゴシック"/>
        <family val="2"/>
        <charset val="128"/>
      </rPr>
      <t>齋藤</t>
    </r>
    <rPh sb="0" eb="2">
      <t>サイトウ</t>
    </rPh>
    <phoneticPr fontId="6"/>
  </si>
  <si>
    <r>
      <rPr>
        <sz val="10"/>
        <color rgb="FF000000"/>
        <rFont val="ＭＳ ゴシック"/>
        <family val="2"/>
        <charset val="128"/>
      </rPr>
      <t>低</t>
    </r>
    <rPh sb="0" eb="1">
      <t>テイ</t>
    </rPh>
    <phoneticPr fontId="6"/>
  </si>
  <si>
    <r>
      <rPr>
        <sz val="10"/>
        <color rgb="FF000000"/>
        <rFont val="ＭＳ ゴシック"/>
        <family val="2"/>
        <charset val="128"/>
      </rPr>
      <t>文章作成</t>
    </r>
    <rPh sb="0" eb="2">
      <t>ブンショウ</t>
    </rPh>
    <rPh sb="2" eb="4">
      <t>サクセイ</t>
    </rPh>
    <phoneticPr fontId="6"/>
  </si>
  <si>
    <r>
      <rPr>
        <sz val="10"/>
        <color rgb="FF000000"/>
        <rFont val="ＭＳ ゴシック"/>
        <family val="2"/>
        <charset val="128"/>
      </rPr>
      <t>過去期限、重要度「低」、進行度</t>
    </r>
    <r>
      <rPr>
        <sz val="10"/>
        <color rgb="FF000000"/>
        <rFont val="Consolas"/>
        <family val="3"/>
      </rPr>
      <t>0%</t>
    </r>
    <r>
      <rPr>
        <sz val="10"/>
        <color rgb="FF000000"/>
        <rFont val="ＭＳ ゴシック"/>
        <family val="2"/>
        <charset val="128"/>
      </rPr>
      <t>確認</t>
    </r>
    <rPh sb="0" eb="2">
      <t>カコ</t>
    </rPh>
    <rPh sb="2" eb="4">
      <t>キゲン</t>
    </rPh>
    <rPh sb="5" eb="8">
      <t>ジュウヨウド</t>
    </rPh>
    <rPh sb="9" eb="10">
      <t>テイ</t>
    </rPh>
    <rPh sb="12" eb="15">
      <t>シンコウド</t>
    </rPh>
    <rPh sb="17" eb="19">
      <t>カクニン</t>
    </rPh>
    <phoneticPr fontId="6"/>
  </si>
  <si>
    <r>
      <rPr>
        <sz val="10"/>
        <color rgb="FF000000"/>
        <rFont val="ＭＳ ゴシック"/>
        <family val="2"/>
        <charset val="128"/>
      </rPr>
      <t>ミーティングの議題整理</t>
    </r>
    <rPh sb="7" eb="9">
      <t>ギダイ</t>
    </rPh>
    <rPh sb="9" eb="11">
      <t>セイリ</t>
    </rPh>
    <phoneticPr fontId="6"/>
  </si>
  <si>
    <r>
      <rPr>
        <sz val="10"/>
        <color rgb="FF000000"/>
        <rFont val="ＭＳ ゴシック"/>
        <family val="2"/>
        <charset val="128"/>
      </rPr>
      <t>田久保</t>
    </r>
    <rPh sb="0" eb="3">
      <t>タクボ</t>
    </rPh>
    <phoneticPr fontId="6"/>
  </si>
  <si>
    <r>
      <rPr>
        <sz val="10"/>
        <color rgb="FF000000"/>
        <rFont val="ＭＳ ゴシック"/>
        <family val="2"/>
        <charset val="128"/>
      </rPr>
      <t>中</t>
    </r>
    <rPh sb="0" eb="1">
      <t>チュウ</t>
    </rPh>
    <phoneticPr fontId="6"/>
  </si>
  <si>
    <r>
      <rPr>
        <sz val="10"/>
        <color rgb="FF000000"/>
        <rFont val="ＭＳ ゴシック"/>
        <family val="2"/>
        <charset val="128"/>
      </rPr>
      <t>会議準備</t>
    </r>
    <rPh sb="0" eb="2">
      <t>カイギ</t>
    </rPh>
    <rPh sb="2" eb="4">
      <t>ジュンビ</t>
    </rPh>
    <phoneticPr fontId="6"/>
  </si>
  <si>
    <t>直近の期限、重要度「中」、進行度50％確認</t>
    <rPh sb="0" eb="2">
      <t>チョッキン</t>
    </rPh>
    <rPh sb="3" eb="5">
      <t>キゲン</t>
    </rPh>
    <rPh sb="6" eb="9">
      <t>ジュウヨウド</t>
    </rPh>
    <rPh sb="10" eb="11">
      <t>チュウ</t>
    </rPh>
    <rPh sb="13" eb="16">
      <t>シンコウド</t>
    </rPh>
    <rPh sb="19" eb="21">
      <t>カクニン</t>
    </rPh>
    <phoneticPr fontId="6"/>
  </si>
  <si>
    <t>プロジェクトの提案書の作成（担当者再アサインの可能性あり。）</t>
    <rPh sb="7" eb="10">
      <t>テイアンショ</t>
    </rPh>
    <rPh sb="11" eb="13">
      <t>サクセイ</t>
    </rPh>
    <rPh sb="14" eb="17">
      <t>タントウシャ</t>
    </rPh>
    <rPh sb="17" eb="18">
      <t>サイ</t>
    </rPh>
    <rPh sb="23" eb="26">
      <t>カノウセイ</t>
    </rPh>
    <phoneticPr fontId="6"/>
  </si>
  <si>
    <r>
      <rPr>
        <sz val="10"/>
        <color rgb="FF000000"/>
        <rFont val="ＭＳ ゴシック"/>
        <family val="2"/>
        <charset val="128"/>
      </rPr>
      <t>田中</t>
    </r>
    <rPh sb="0" eb="2">
      <t>タナカ</t>
    </rPh>
    <phoneticPr fontId="6"/>
  </si>
  <si>
    <r>
      <rPr>
        <sz val="10"/>
        <color rgb="FF000000"/>
        <rFont val="ＭＳ ゴシック"/>
        <family val="2"/>
        <charset val="128"/>
      </rPr>
      <t>高</t>
    </r>
    <rPh sb="0" eb="1">
      <t>コウ</t>
    </rPh>
    <phoneticPr fontId="6"/>
  </si>
  <si>
    <r>
      <rPr>
        <sz val="10"/>
        <color rgb="FF000000"/>
        <rFont val="ＭＳ ゴシック"/>
        <family val="2"/>
        <charset val="128"/>
      </rPr>
      <t>顧客調査</t>
    </r>
    <rPh sb="0" eb="2">
      <t>コキャク</t>
    </rPh>
    <rPh sb="2" eb="4">
      <t>チョウサ</t>
    </rPh>
    <phoneticPr fontId="6"/>
  </si>
  <si>
    <t>未来の期限、重要度「高」進行度100%、タイトル30文字制限確認</t>
    <rPh sb="0" eb="2">
      <t>ミライ</t>
    </rPh>
    <rPh sb="3" eb="5">
      <t>キゲン</t>
    </rPh>
    <rPh sb="6" eb="9">
      <t>ジュウヨウド</t>
    </rPh>
    <rPh sb="10" eb="11">
      <t>コウ</t>
    </rPh>
    <rPh sb="12" eb="15">
      <t>シンコウド</t>
    </rPh>
    <rPh sb="26" eb="28">
      <t>モジ</t>
    </rPh>
    <rPh sb="28" eb="30">
      <t>セイゲン</t>
    </rPh>
    <rPh sb="30" eb="32">
      <t>カクニン</t>
    </rPh>
    <phoneticPr fontId="6"/>
  </si>
  <si>
    <t>週次業務</t>
    <rPh sb="0" eb="4">
      <t>シュウジギョウム</t>
    </rPh>
    <phoneticPr fontId="6"/>
  </si>
  <si>
    <t>田久保</t>
    <rPh sb="0" eb="3">
      <t>タクボ</t>
    </rPh>
    <phoneticPr fontId="6"/>
  </si>
  <si>
    <t>中</t>
    <rPh sb="0" eb="1">
      <t>チュウ</t>
    </rPh>
    <phoneticPr fontId="6"/>
  </si>
  <si>
    <t>定例業務</t>
    <rPh sb="0" eb="4">
      <t>テイレイギョウム</t>
    </rPh>
    <phoneticPr fontId="6"/>
  </si>
  <si>
    <t>週次定例会議</t>
    <rPh sb="0" eb="2">
      <t>シュウジ</t>
    </rPh>
    <rPh sb="2" eb="4">
      <t>テイレイ</t>
    </rPh>
    <rPh sb="4" eb="6">
      <t>カイギ</t>
    </rPh>
    <phoneticPr fontId="6"/>
  </si>
  <si>
    <t>メンバ</t>
    <phoneticPr fontId="6"/>
  </si>
  <si>
    <t>会議</t>
    <rPh sb="0" eb="2">
      <t>カイギ</t>
    </rPh>
    <phoneticPr fontId="6"/>
  </si>
  <si>
    <t>会議</t>
    <rPh sb="0" eb="2">
      <t>カイギ</t>
    </rPh>
    <phoneticPr fontId="6"/>
  </si>
  <si>
    <t>Unit Test</t>
    <phoneticPr fontId="6"/>
  </si>
  <si>
    <t>齋藤</t>
    <rPh sb="0" eb="1">
      <t>サイトウ</t>
    </rPh>
    <phoneticPr fontId="6"/>
  </si>
  <si>
    <t>高</t>
    <rPh sb="0" eb="1">
      <t>コウ</t>
    </rPh>
    <phoneticPr fontId="6"/>
  </si>
  <si>
    <t>テスト</t>
    <phoneticPr fontId="6"/>
  </si>
  <si>
    <t>システム調査</t>
    <rPh sb="4" eb="6">
      <t>チョウサ</t>
    </rPh>
    <phoneticPr fontId="6"/>
  </si>
  <si>
    <t>低</t>
    <rPh sb="0" eb="1">
      <t>テイ</t>
    </rPh>
    <phoneticPr fontId="6"/>
  </si>
  <si>
    <t>担当者、カテゴリ確認</t>
    <rPh sb="0" eb="3">
      <t>タントウシャ</t>
    </rPh>
    <rPh sb="8" eb="10">
      <t>カクニン</t>
    </rPh>
    <phoneticPr fontId="6"/>
  </si>
  <si>
    <t>夕飯のおつかい</t>
    <rPh sb="0" eb="2">
      <t>ユウハン</t>
    </rPh>
    <phoneticPr fontId="6"/>
  </si>
  <si>
    <t>パパ</t>
    <phoneticPr fontId="6"/>
  </si>
  <si>
    <t>ゴミ出し</t>
    <rPh sb="2" eb="3">
      <t>ダ</t>
    </rPh>
    <phoneticPr fontId="6"/>
  </si>
  <si>
    <t>ママ</t>
    <phoneticPr fontId="6"/>
  </si>
  <si>
    <t>家事</t>
    <rPh sb="0" eb="2">
      <t>カジ</t>
    </rPh>
    <phoneticPr fontId="6"/>
  </si>
  <si>
    <t>×</t>
    <phoneticPr fontId="6"/>
  </si>
  <si>
    <t>null</t>
    <phoneticPr fontId="6"/>
  </si>
  <si>
    <t>チケットIDのを許可しない</t>
    <rPh sb="8" eb="10">
      <t>キョカ</t>
    </rPh>
    <phoneticPr fontId="6"/>
  </si>
  <si>
    <t>ユーザーIDのを許可しない</t>
    <rPh sb="8" eb="10">
      <t>キョカ</t>
    </rPh>
    <phoneticPr fontId="6"/>
  </si>
  <si>
    <t>プロジェクトの提案書の作成（担当者再アサインの可能性あります）</t>
    <rPh sb="7" eb="10">
      <t>テイアンショ</t>
    </rPh>
    <rPh sb="11" eb="13">
      <t>サクセイ</t>
    </rPh>
    <rPh sb="14" eb="17">
      <t>タントウシャ</t>
    </rPh>
    <rPh sb="17" eb="18">
      <t>サイ</t>
    </rPh>
    <rPh sb="23" eb="26">
      <t>カノウセイ</t>
    </rPh>
    <phoneticPr fontId="6"/>
  </si>
  <si>
    <t>タイトルの文字制限</t>
    <rPh sb="5" eb="9">
      <t>モジセイゲン</t>
    </rPh>
    <phoneticPr fontId="6"/>
  </si>
  <si>
    <t>LOW</t>
    <phoneticPr fontId="6"/>
  </si>
  <si>
    <t>重要度のチェック制約</t>
    <rPh sb="0" eb="3">
      <t>ジュウヨウド</t>
    </rPh>
    <rPh sb="8" eb="10">
      <t>セイヤク</t>
    </rPh>
    <phoneticPr fontId="6"/>
  </si>
  <si>
    <t>進行度のを許可しない</t>
    <rPh sb="0" eb="3">
      <t>シンコウド</t>
    </rPh>
    <rPh sb="5" eb="7">
      <t>キョカ</t>
    </rPh>
    <phoneticPr fontId="6"/>
  </si>
  <si>
    <t>チケットIDの重複を許可しない</t>
    <rPh sb="7" eb="9">
      <t>チョウフク</t>
    </rPh>
    <rPh sb="10" eb="12">
      <t>キョカ</t>
    </rPh>
    <phoneticPr fontId="6"/>
  </si>
  <si>
    <t>ユーザー名</t>
    <rPh sb="4" eb="5">
      <t>メイ</t>
    </rPh>
    <phoneticPr fontId="6"/>
  </si>
  <si>
    <t>備考２</t>
    <rPh sb="0" eb="2">
      <t>ビコウ</t>
    </rPh>
    <phoneticPr fontId="6"/>
  </si>
  <si>
    <r>
      <rPr>
        <sz val="10"/>
        <color rgb="FF000000"/>
        <rFont val="ＭＳ ゴシック"/>
        <family val="2"/>
        <charset val="128"/>
      </rPr>
      <t>齋藤</t>
    </r>
    <r>
      <rPr>
        <sz val="10"/>
        <color rgb="FF000000"/>
        <rFont val="Consolas"/>
        <family val="2"/>
      </rPr>
      <t xml:space="preserve"> </t>
    </r>
    <r>
      <rPr>
        <sz val="10"/>
        <color rgb="FF000000"/>
        <rFont val="ＭＳ ゴシック"/>
        <family val="2"/>
        <charset val="128"/>
      </rPr>
      <t>創己</t>
    </r>
    <rPh sb="0" eb="2">
      <t>サイトウ</t>
    </rPh>
    <phoneticPr fontId="6"/>
  </si>
  <si>
    <t>Abc12345&amp;!</t>
    <phoneticPr fontId="6"/>
  </si>
  <si>
    <t>NewAbc123!</t>
    <phoneticPr fontId="6"/>
  </si>
  <si>
    <r>
      <rPr>
        <sz val="10"/>
        <color rgb="FF000000"/>
        <rFont val="ＭＳ ゴシック"/>
        <family val="2"/>
        <charset val="128"/>
      </rPr>
      <t>思い出</t>
    </r>
    <rPh sb="0" eb="1">
      <t>オモ</t>
    </rPh>
    <rPh sb="2" eb="3">
      <t>デ</t>
    </rPh>
    <phoneticPr fontId="6"/>
  </si>
  <si>
    <r>
      <rPr>
        <sz val="10"/>
        <color rgb="FF000000"/>
        <rFont val="ＭＳ ゴシック"/>
        <family val="2"/>
        <charset val="128"/>
      </rPr>
      <t>田久保</t>
    </r>
    <r>
      <rPr>
        <sz val="10"/>
        <color rgb="FF000000"/>
        <rFont val="Consolas"/>
        <family val="2"/>
      </rPr>
      <t xml:space="preserve"> </t>
    </r>
    <r>
      <rPr>
        <sz val="10"/>
        <color rgb="FF000000"/>
        <rFont val="ＭＳ ゴシック"/>
        <family val="2"/>
        <charset val="128"/>
      </rPr>
      <t>雅也</t>
    </r>
    <phoneticPr fontId="6"/>
  </si>
  <si>
    <t>Xy7890&amp;@</t>
    <phoneticPr fontId="6"/>
  </si>
  <si>
    <t>Xy8901@&amp;</t>
    <phoneticPr fontId="6"/>
  </si>
  <si>
    <r>
      <rPr>
        <sz val="10"/>
        <color rgb="FF000000"/>
        <rFont val="ＭＳ ゴシック"/>
        <family val="2"/>
        <charset val="128"/>
      </rPr>
      <t>未来の夢</t>
    </r>
    <phoneticPr fontId="6"/>
  </si>
  <si>
    <t>田中 一郎</t>
    <rPh sb="0" eb="2">
      <t>タナカ</t>
    </rPh>
    <rPh sb="3" eb="5">
      <t>イチロウ</t>
    </rPh>
    <phoneticPr fontId="6"/>
  </si>
  <si>
    <t>StrongP@ssw0rd1</t>
    <phoneticPr fontId="6"/>
  </si>
  <si>
    <t>WeakP@ssw0rd1</t>
    <phoneticPr fontId="6"/>
  </si>
  <si>
    <r>
      <rPr>
        <sz val="10"/>
        <color rgb="FF000000"/>
        <rFont val="ＭＳ ゴシック"/>
        <family val="2"/>
        <charset val="128"/>
      </rPr>
      <t>家族</t>
    </r>
    <rPh sb="0" eb="2">
      <t>カゾク</t>
    </rPh>
    <phoneticPr fontId="6"/>
  </si>
  <si>
    <t>Test User</t>
    <phoneticPr fontId="6"/>
  </si>
  <si>
    <t>TestUser123!</t>
    <phoneticPr fontId="6"/>
  </si>
  <si>
    <r>
      <rPr>
        <sz val="10"/>
        <color rgb="FF000000"/>
        <rFont val="ＭＳ ゴシック"/>
        <family val="3"/>
        <charset val="128"/>
      </rPr>
      <t>古いパスワードのNullを許可する</t>
    </r>
    <rPh sb="0" eb="1">
      <t>フル</t>
    </rPh>
    <rPh sb="13" eb="15">
      <t>キョカ</t>
    </rPh>
    <phoneticPr fontId="6"/>
  </si>
  <si>
    <t>Error User1</t>
    <phoneticPr fontId="6"/>
  </si>
  <si>
    <t>password123</t>
  </si>
  <si>
    <t>パスワードの有効性確認</t>
    <rPh sb="6" eb="11">
      <t>ユウコウセイカクニン</t>
    </rPh>
    <phoneticPr fontId="6"/>
  </si>
  <si>
    <r>
      <rPr>
        <sz val="10"/>
        <color rgb="FF000000"/>
        <rFont val="Arial"/>
        <family val="2"/>
      </rPr>
      <t>大文字・特殊文字が含まれていない。</t>
    </r>
  </si>
  <si>
    <t>Error User2</t>
    <phoneticPr fontId="6"/>
  </si>
  <si>
    <t>AAAAaaaa1111!</t>
    <phoneticPr fontId="6"/>
  </si>
  <si>
    <r>
      <rPr>
        <sz val="10"/>
        <color rgb="FF000000"/>
        <rFont val="Arial"/>
        <family val="2"/>
      </rPr>
      <t>同じ文字が連続している。</t>
    </r>
  </si>
  <si>
    <t>Error User3</t>
    <phoneticPr fontId="6"/>
  </si>
  <si>
    <t>Short1!</t>
  </si>
  <si>
    <r>
      <t>8</t>
    </r>
    <r>
      <rPr>
        <sz val="10"/>
        <color rgb="FF000000"/>
        <rFont val="Arial"/>
        <family val="2"/>
      </rPr>
      <t>文字未満。</t>
    </r>
  </si>
  <si>
    <t>Error User4</t>
    <phoneticPr fontId="6"/>
  </si>
  <si>
    <r>
      <rPr>
        <sz val="10"/>
        <color rgb="FF000000"/>
        <rFont val="Arial"/>
        <family val="2"/>
      </rPr>
      <t>エラー理由</t>
    </r>
    <r>
      <rPr>
        <sz val="10"/>
        <color rgb="FF000000"/>
        <rFont val="Consolas"/>
        <family val="3"/>
      </rPr>
      <t xml:space="preserve">: </t>
    </r>
    <r>
      <rPr>
        <sz val="10"/>
        <color rgb="FF000000"/>
        <rFont val="Arial"/>
        <family val="2"/>
      </rPr>
      <t>数字のみで、大文字、小文字、特殊文字が含まれていない。</t>
    </r>
  </si>
  <si>
    <t>Error User5</t>
    <phoneticPr fontId="6"/>
  </si>
  <si>
    <t>ErrorUser123!</t>
    <phoneticPr fontId="6"/>
  </si>
  <si>
    <r>
      <rPr>
        <sz val="10"/>
        <color rgb="FF000000"/>
        <rFont val="ＭＳ ゴシック"/>
        <family val="2"/>
        <charset val="128"/>
      </rPr>
      <t>ユーザー</t>
    </r>
    <r>
      <rPr>
        <sz val="10"/>
        <color rgb="FF000000"/>
        <rFont val="Arial"/>
        <family val="2"/>
      </rPr>
      <t>ID</t>
    </r>
    <r>
      <rPr>
        <sz val="10"/>
        <color rgb="FF000000"/>
        <rFont val="ＭＳ ゴシック"/>
        <family val="2"/>
        <charset val="128"/>
      </rPr>
      <t>の</t>
    </r>
    <r>
      <rPr>
        <sz val="10"/>
        <color rgb="FF000000"/>
        <rFont val="Arial"/>
        <family val="2"/>
      </rPr>
      <t>NULL</t>
    </r>
    <r>
      <rPr>
        <sz val="10"/>
        <color rgb="FF000000"/>
        <rFont val="ＭＳ ゴシック"/>
        <family val="2"/>
        <charset val="128"/>
      </rPr>
      <t>を許可しない</t>
    </r>
    <rPh sb="12" eb="14">
      <t>キョカ</t>
    </rPh>
    <phoneticPr fontId="6"/>
  </si>
  <si>
    <t>ユーザー名のNULLを許可しない</t>
    <rPh sb="4" eb="5">
      <t>メイ</t>
    </rPh>
    <rPh sb="11" eb="13">
      <t>キョカ</t>
    </rPh>
    <phoneticPr fontId="6"/>
  </si>
  <si>
    <t>Error User6</t>
    <phoneticPr fontId="6"/>
  </si>
  <si>
    <t>秘密のワードのNULLを許可しない</t>
    <rPh sb="0" eb="2">
      <t>ヒミツ</t>
    </rPh>
    <rPh sb="12" eb="14">
      <t>キョカ</t>
    </rPh>
    <phoneticPr fontId="6"/>
  </si>
  <si>
    <t>ユーザーIDの重複を許可しない</t>
    <rPh sb="7" eb="9">
      <t>チョウフク</t>
    </rPh>
    <rPh sb="10" eb="12">
      <t>キョカ</t>
    </rPh>
    <phoneticPr fontId="6"/>
  </si>
  <si>
    <t>CREATE SEQUENCE USERS_Sequence
START WITH 1
INCREMENT BY 1
NOCACHE
NOCYCLE;
CREATE TABLE USERS (
    user_id NUMBER(4,0) PRIMARY KEY,
    user_name VARCHAR2(30) NOT NULL ,
    password VARCHAR2(64) NOT NULL CONSTRAINT CK_USER_PASSWORD CHECK (
        LENGTH(password) BETWEEN 8 AND 64
        AND REGEXP_LIKE(password, '[A-Z]')
        AND REGEXP_LIKE(password, '[a-z]')
        AND REGEXP_LIKE(password, '[0-9]')
        AND NOT REGEXP_LIKE(password, '(.)\1{2,}')
    ),
    old_password VARCHAR2(64),
    secret_word VARCHAR2(10) NOT NULL
);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</si>
</sst>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  <charset val="128"/>
    </font>
    <font>
      <sz val="10"/>
      <color theme="1"/>
      <name val="Consolas"/>
      <family val="3"/>
    </font>
    <font>
      <sz val="10"/>
      <name val="Consolas"/>
      <family val="3"/>
    </font>
    <font>
      <sz val="10"/>
      <color theme="1"/>
      <name val="ＭＳ 明朝"/>
      <family val="3"/>
      <charset val="128"/>
    </font>
    <font>
      <sz val="10"/>
      <color rgb="FF000000"/>
      <name val="ＭＳ ゴシック"/>
      <family val="2"/>
      <charset val="128"/>
    </font>
    <font>
      <sz val="10"/>
      <color rgb="FF000000"/>
      <name val="Consolas"/>
      <family val="3"/>
    </font>
    <font>
      <sz val="10"/>
      <color theme="1"/>
      <name val="Consolas"/>
      <family val="3"/>
      <charset val="128"/>
    </font>
    <font>
      <b/>
      <sz val="12"/>
      <color theme="1"/>
      <name val="游ゴシック"/>
      <family val="2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u/>
      <sz val="10"/>
      <color theme="10"/>
      <name val="Arial"/>
      <family val="2"/>
      <scheme val="minor"/>
    </font>
    <font>
      <sz val="10"/>
      <color rgb="FF000000"/>
      <name val="Consolas"/>
      <family val="2"/>
      <charset val="128"/>
    </font>
    <font>
      <sz val="10"/>
      <color rgb="FF000000"/>
      <name val="Consolas"/>
      <family val="2"/>
    </font>
    <font>
      <u/>
      <sz val="10"/>
      <color theme="10"/>
      <name val="Consolas"/>
      <family val="3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07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>
      <alignment horizontal="left"/>
    </xf>
    <xf numFmtId="0" fontId="7" fillId="0" borderId="0" xfId="0" applyFont="1" applyAlignment="1"/>
    <xf numFmtId="0" fontId="11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5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/>
    </xf>
    <xf numFmtId="0" fontId="20" fillId="0" borderId="9" xfId="0" applyFont="1" applyBorder="1" applyAlignment="1"/>
    <xf numFmtId="0" fontId="20" fillId="0" borderId="12" xfId="0" applyFont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0" fillId="0" borderId="9" xfId="0" applyFont="1" applyBorder="1"/>
    <xf numFmtId="14" fontId="20" fillId="0" borderId="9" xfId="0" applyNumberFormat="1" applyFont="1" applyBorder="1"/>
    <xf numFmtId="0" fontId="20" fillId="0" borderId="12" xfId="0" applyFont="1" applyBorder="1"/>
    <xf numFmtId="0" fontId="20" fillId="2" borderId="9" xfId="0" applyFont="1" applyFill="1" applyBorder="1" applyAlignment="1">
      <alignment horizontal="center"/>
    </xf>
    <xf numFmtId="0" fontId="23" fillId="0" borderId="0" xfId="0" applyFont="1" applyAlignment="1"/>
    <xf numFmtId="0" fontId="20" fillId="0" borderId="14" xfId="0" applyFont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/>
    <xf numFmtId="0" fontId="20" fillId="3" borderId="13" xfId="0" applyFont="1" applyFill="1" applyBorder="1" applyAlignment="1"/>
    <xf numFmtId="0" fontId="20" fillId="0" borderId="13" xfId="0" applyFont="1" applyFill="1" applyBorder="1" applyAlignment="1"/>
    <xf numFmtId="0" fontId="24" fillId="3" borderId="13" xfId="0" applyFont="1" applyFill="1" applyBorder="1" applyAlignment="1"/>
    <xf numFmtId="0" fontId="24" fillId="0" borderId="13" xfId="0" applyFont="1" applyBorder="1" applyAlignment="1"/>
    <xf numFmtId="0" fontId="24" fillId="0" borderId="13" xfId="0" applyFont="1" applyBorder="1" applyAlignment="1">
      <alignment horizontal="center"/>
    </xf>
    <xf numFmtId="0" fontId="25" fillId="0" borderId="13" xfId="0" applyFont="1" applyBorder="1" applyAlignment="1"/>
    <xf numFmtId="0" fontId="20" fillId="0" borderId="0" xfId="0" applyFont="1" applyBorder="1" applyAlignment="1"/>
    <xf numFmtId="0" fontId="20" fillId="0" borderId="6" xfId="0" applyFont="1" applyBorder="1" applyAlignment="1"/>
    <xf numFmtId="0" fontId="20" fillId="0" borderId="8" xfId="0" applyFont="1" applyBorder="1" applyAlignment="1"/>
    <xf numFmtId="0" fontId="23" fillId="0" borderId="13" xfId="0" applyFont="1" applyBorder="1" applyAlignment="1"/>
    <xf numFmtId="0" fontId="7" fillId="0" borderId="13" xfId="0" applyFont="1" applyBorder="1" applyAlignment="1"/>
    <xf numFmtId="0" fontId="24" fillId="4" borderId="13" xfId="0" applyFont="1" applyFill="1" applyBorder="1" applyAlignment="1"/>
    <xf numFmtId="14" fontId="24" fillId="0" borderId="13" xfId="0" quotePrefix="1" applyNumberFormat="1" applyFont="1" applyBorder="1" applyAlignment="1"/>
    <xf numFmtId="0" fontId="24" fillId="0" borderId="13" xfId="0" applyFont="1" applyFill="1" applyBorder="1" applyAlignment="1"/>
    <xf numFmtId="0" fontId="23" fillId="0" borderId="13" xfId="0" applyFont="1" applyFill="1" applyBorder="1" applyAlignment="1"/>
    <xf numFmtId="0" fontId="23" fillId="0" borderId="13" xfId="0" quotePrefix="1" applyFont="1" applyBorder="1" applyAlignment="1"/>
    <xf numFmtId="14" fontId="7" fillId="0" borderId="13" xfId="0" applyNumberFormat="1" applyFont="1" applyBorder="1" applyAlignment="1"/>
    <xf numFmtId="0" fontId="7" fillId="5" borderId="13" xfId="0" applyFont="1" applyFill="1" applyBorder="1" applyAlignment="1"/>
    <xf numFmtId="0" fontId="24" fillId="0" borderId="13" xfId="0" applyFont="1" applyBorder="1" applyAlignment="1">
      <alignment horizontal="center" wrapText="1"/>
    </xf>
    <xf numFmtId="176" fontId="24" fillId="4" borderId="13" xfId="0" quotePrefix="1" applyNumberFormat="1" applyFont="1" applyFill="1" applyBorder="1" applyAlignment="1"/>
    <xf numFmtId="0" fontId="30" fillId="0" borderId="13" xfId="0" applyFont="1" applyBorder="1" applyAlignment="1"/>
    <xf numFmtId="0" fontId="24" fillId="4" borderId="13" xfId="0" quotePrefix="1" applyFont="1" applyFill="1" applyBorder="1" applyAlignment="1"/>
    <xf numFmtId="0" fontId="32" fillId="0" borderId="13" xfId="1" applyFont="1" applyBorder="1" applyAlignment="1"/>
    <xf numFmtId="0" fontId="7" fillId="4" borderId="13" xfId="0" applyFont="1" applyFill="1" applyBorder="1" applyAlignment="1"/>
    <xf numFmtId="0" fontId="7" fillId="5" borderId="0" xfId="0" applyFont="1" applyFill="1" applyAlignment="1"/>
    <xf numFmtId="0" fontId="24" fillId="0" borderId="13" xfId="0" applyFont="1" applyBorder="1" applyAlignment="1">
      <alignment horizontal="left"/>
    </xf>
    <xf numFmtId="0" fontId="35" fillId="0" borderId="13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2" xfId="0" applyFont="1" applyBorder="1"/>
    <xf numFmtId="0" fontId="11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20" fillId="0" borderId="13" xfId="0" applyFont="1" applyBorder="1"/>
    <xf numFmtId="0" fontId="21" fillId="0" borderId="13" xfId="0" applyFont="1" applyBorder="1"/>
    <xf numFmtId="0" fontId="20" fillId="0" borderId="13" xfId="0" applyFont="1" applyBorder="1" applyAlignment="1"/>
    <xf numFmtId="0" fontId="10" fillId="0" borderId="0" xfId="0" applyFont="1" applyAlignment="1">
      <alignment wrapText="1"/>
    </xf>
    <xf numFmtId="0" fontId="17" fillId="0" borderId="0" xfId="0" applyFont="1" applyAlignment="1"/>
    <xf numFmtId="0" fontId="20" fillId="0" borderId="15" xfId="0" applyFont="1" applyBorder="1" applyAlignment="1"/>
    <xf numFmtId="0" fontId="20" fillId="0" borderId="16" xfId="0" applyFont="1" applyBorder="1" applyAlignment="1"/>
    <xf numFmtId="0" fontId="24" fillId="0" borderId="15" xfId="0" applyFont="1" applyBorder="1" applyAlignment="1"/>
    <xf numFmtId="0" fontId="24" fillId="0" borderId="16" xfId="0" applyFont="1" applyBorder="1" applyAlignment="1"/>
    <xf numFmtId="0" fontId="20" fillId="0" borderId="17" xfId="0" applyFont="1" applyBorder="1" applyAlignment="1"/>
    <xf numFmtId="0" fontId="20" fillId="0" borderId="18" xfId="0" applyFont="1" applyBorder="1" applyAlignment="1"/>
    <xf numFmtId="0" fontId="20" fillId="0" borderId="10" xfId="0" applyFont="1" applyBorder="1" applyAlignment="1">
      <alignment horizontal="center"/>
    </xf>
    <xf numFmtId="0" fontId="21" fillId="0" borderId="11" xfId="0" applyFont="1" applyBorder="1"/>
    <xf numFmtId="0" fontId="21" fillId="0" borderId="12" xfId="0" applyFont="1" applyBorder="1"/>
    <xf numFmtId="0" fontId="20" fillId="0" borderId="1" xfId="0" applyFont="1" applyBorder="1"/>
    <xf numFmtId="0" fontId="21" fillId="0" borderId="2" xfId="0" applyFont="1" applyBorder="1"/>
    <xf numFmtId="0" fontId="21" fillId="0" borderId="3" xfId="0" applyFont="1" applyBorder="1"/>
    <xf numFmtId="0" fontId="20" fillId="2" borderId="13" xfId="0" applyFont="1" applyFill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/>
    <xf numFmtId="0" fontId="20" fillId="2" borderId="10" xfId="0" applyFont="1" applyFill="1" applyBorder="1" applyAlignment="1">
      <alignment horizontal="center"/>
    </xf>
    <xf numFmtId="0" fontId="20" fillId="0" borderId="10" xfId="0" applyFont="1" applyBorder="1" applyAlignment="1">
      <alignment wrapText="1"/>
    </xf>
    <xf numFmtId="0" fontId="21" fillId="0" borderId="12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trongP@ssw0rd1" TargetMode="External"/><Relationship Id="rId7" Type="http://schemas.openxmlformats.org/officeDocument/2006/relationships/comments" Target="../comments2.xml"/><Relationship Id="rId2" Type="http://schemas.openxmlformats.org/officeDocument/2006/relationships/hyperlink" Target="mailto:Xy8901@&amp;" TargetMode="External"/><Relationship Id="rId1" Type="http://schemas.openxmlformats.org/officeDocument/2006/relationships/hyperlink" Target="mailto:WeakP@ssw0rd1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Xy7890&amp;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abSelected="1" workbookViewId="0"/>
  </sheetViews>
  <sheetFormatPr defaultColWidth="12.6640625" defaultRowHeight="15.75" customHeight="1"/>
  <cols>
    <col min="1" max="1" width="7.109375" customWidth="1"/>
  </cols>
  <sheetData>
    <row r="2" spans="2:11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>
      <c r="B3" s="4"/>
      <c r="K3" s="5"/>
    </row>
    <row r="4" spans="2:11">
      <c r="B4" s="4"/>
      <c r="K4" s="5"/>
    </row>
    <row r="5" spans="2:11">
      <c r="B5" s="4"/>
      <c r="K5" s="5"/>
    </row>
    <row r="6" spans="2:11">
      <c r="B6" s="4"/>
      <c r="K6" s="5"/>
    </row>
    <row r="7" spans="2:11">
      <c r="B7" s="4"/>
      <c r="K7" s="5"/>
    </row>
    <row r="8" spans="2:11">
      <c r="B8" s="4"/>
      <c r="K8" s="5"/>
    </row>
    <row r="9" spans="2:11">
      <c r="B9" s="4"/>
      <c r="K9" s="5"/>
    </row>
    <row r="10" spans="2:11">
      <c r="B10" s="4"/>
      <c r="D10" s="60" t="s">
        <v>0</v>
      </c>
      <c r="E10" s="61"/>
      <c r="F10" s="61"/>
      <c r="G10" s="61"/>
      <c r="H10" s="61"/>
      <c r="I10" s="62"/>
      <c r="K10" s="5"/>
    </row>
    <row r="11" spans="2:11">
      <c r="B11" s="4"/>
      <c r="D11" s="63"/>
      <c r="E11" s="64"/>
      <c r="F11" s="64"/>
      <c r="G11" s="64"/>
      <c r="H11" s="64"/>
      <c r="I11" s="65"/>
      <c r="K11" s="5"/>
    </row>
    <row r="12" spans="2:11">
      <c r="B12" s="4"/>
      <c r="D12" s="66"/>
      <c r="E12" s="67"/>
      <c r="F12" s="67"/>
      <c r="G12" s="67"/>
      <c r="H12" s="67"/>
      <c r="I12" s="68"/>
      <c r="K12" s="5"/>
    </row>
    <row r="13" spans="2:11">
      <c r="B13" s="4"/>
      <c r="K13" s="5"/>
    </row>
    <row r="14" spans="2:11">
      <c r="B14" s="4"/>
      <c r="K14" s="5"/>
    </row>
    <row r="15" spans="2:11">
      <c r="B15" s="4"/>
      <c r="K15" s="5"/>
    </row>
    <row r="16" spans="2:11">
      <c r="B16" s="4"/>
      <c r="K16" s="5"/>
    </row>
    <row r="17" spans="2:11">
      <c r="B17" s="4"/>
      <c r="K17" s="5"/>
    </row>
    <row r="18" spans="2:11">
      <c r="B18" s="4"/>
      <c r="K18" s="5"/>
    </row>
    <row r="19" spans="2:11">
      <c r="B19" s="4"/>
      <c r="K19" s="5"/>
    </row>
    <row r="20" spans="2:11">
      <c r="B20" s="4"/>
      <c r="K20" s="5"/>
    </row>
    <row r="21" spans="2:11">
      <c r="B21" s="4"/>
      <c r="K21" s="5"/>
    </row>
    <row r="22" spans="2:11">
      <c r="B22" s="4"/>
      <c r="H22" s="6" t="s">
        <v>1</v>
      </c>
      <c r="I22" s="10">
        <v>45540</v>
      </c>
      <c r="K22" s="5"/>
    </row>
    <row r="23" spans="2:11">
      <c r="B23" s="4"/>
      <c r="H23" s="6" t="s">
        <v>2</v>
      </c>
      <c r="I23" s="10">
        <v>45540</v>
      </c>
      <c r="K23" s="5"/>
    </row>
    <row r="24" spans="2:11">
      <c r="B24" s="4"/>
      <c r="K24" s="5"/>
    </row>
    <row r="25" spans="2:11">
      <c r="B25" s="4"/>
      <c r="K25" s="5"/>
    </row>
    <row r="26" spans="2:11">
      <c r="B26" s="4"/>
      <c r="K26" s="5"/>
    </row>
    <row r="27" spans="2:11">
      <c r="B27" s="4"/>
      <c r="K27" s="5"/>
    </row>
    <row r="28" spans="2:11">
      <c r="B28" s="4"/>
      <c r="K28" s="5"/>
    </row>
    <row r="29" spans="2:11">
      <c r="B29" s="7"/>
      <c r="C29" s="8"/>
      <c r="D29" s="8"/>
      <c r="E29" s="8"/>
      <c r="F29" s="8"/>
      <c r="G29" s="8"/>
      <c r="H29" s="8"/>
      <c r="I29" s="8"/>
      <c r="J29" s="8"/>
      <c r="K29" s="9"/>
    </row>
  </sheetData>
  <mergeCells count="1">
    <mergeCell ref="D10:I12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topLeftCell="A4" workbookViewId="0">
      <selection activeCell="C13" sqref="C13"/>
    </sheetView>
  </sheetViews>
  <sheetFormatPr defaultColWidth="12.6640625" defaultRowHeight="15.75" customHeight="1"/>
  <cols>
    <col min="1" max="1" width="12.6640625" style="14"/>
    <col min="2" max="2" width="7.109375" style="14" customWidth="1"/>
    <col min="3" max="3" width="19" style="14" customWidth="1"/>
    <col min="4" max="4" width="25.44140625" style="14" customWidth="1"/>
    <col min="5" max="16384" width="12.6640625" style="14"/>
  </cols>
  <sheetData>
    <row r="2" spans="2:16" ht="15.75" customHeight="1">
      <c r="B2" s="14" t="s">
        <v>13</v>
      </c>
    </row>
    <row r="3" spans="2:16" ht="15" customHeight="1"/>
    <row r="4" spans="2:16" ht="19.5" customHeight="1">
      <c r="B4" s="15" t="s">
        <v>3</v>
      </c>
      <c r="C4" s="15" t="s">
        <v>4</v>
      </c>
      <c r="D4" s="15" t="s">
        <v>5</v>
      </c>
      <c r="E4" s="82" t="s">
        <v>6</v>
      </c>
      <c r="F4" s="79"/>
      <c r="G4" s="79"/>
      <c r="H4" s="80"/>
      <c r="K4" s="69" t="s">
        <v>14</v>
      </c>
      <c r="L4" s="70"/>
      <c r="M4" s="70"/>
      <c r="N4" s="70"/>
      <c r="O4" s="70"/>
      <c r="P4" s="71"/>
    </row>
    <row r="5" spans="2:16" ht="36.6" customHeight="1">
      <c r="B5" s="16">
        <v>1</v>
      </c>
      <c r="C5" s="17"/>
      <c r="D5" s="18"/>
      <c r="E5" s="83"/>
      <c r="F5" s="79"/>
      <c r="G5" s="79"/>
      <c r="H5" s="80"/>
      <c r="K5" s="72"/>
      <c r="L5" s="73"/>
      <c r="M5" s="73"/>
      <c r="N5" s="73"/>
      <c r="O5" s="73"/>
      <c r="P5" s="74"/>
    </row>
    <row r="6" spans="2:16" ht="84.6" customHeight="1">
      <c r="B6" s="16">
        <v>2</v>
      </c>
      <c r="C6" s="17"/>
      <c r="D6" s="18"/>
      <c r="E6" s="83"/>
      <c r="F6" s="79"/>
      <c r="G6" s="79"/>
      <c r="H6" s="80"/>
      <c r="K6" s="72"/>
      <c r="L6" s="73"/>
      <c r="M6" s="73"/>
      <c r="N6" s="73"/>
      <c r="O6" s="73"/>
      <c r="P6" s="74"/>
    </row>
    <row r="7" spans="2:16" ht="33.75" customHeight="1">
      <c r="B7" s="16">
        <v>3</v>
      </c>
      <c r="C7" s="17"/>
      <c r="D7" s="18"/>
      <c r="E7" s="78"/>
      <c r="F7" s="79"/>
      <c r="G7" s="79"/>
      <c r="H7" s="80"/>
      <c r="K7" s="72"/>
      <c r="L7" s="73"/>
      <c r="M7" s="73"/>
      <c r="N7" s="73"/>
      <c r="O7" s="73"/>
      <c r="P7" s="74"/>
    </row>
    <row r="8" spans="2:16" ht="33.75" customHeight="1">
      <c r="B8" s="16">
        <v>4</v>
      </c>
      <c r="C8" s="19"/>
      <c r="D8" s="18"/>
      <c r="E8" s="78"/>
      <c r="F8" s="79"/>
      <c r="G8" s="79"/>
      <c r="H8" s="80"/>
      <c r="K8" s="72"/>
      <c r="L8" s="73"/>
      <c r="M8" s="73"/>
      <c r="N8" s="73"/>
      <c r="O8" s="73"/>
      <c r="P8" s="74"/>
    </row>
    <row r="9" spans="2:16" ht="33.75" customHeight="1">
      <c r="B9" s="16">
        <v>5</v>
      </c>
      <c r="C9" s="19"/>
      <c r="D9" s="18"/>
      <c r="E9" s="78"/>
      <c r="F9" s="79"/>
      <c r="G9" s="79"/>
      <c r="H9" s="80"/>
      <c r="K9" s="72"/>
      <c r="L9" s="73"/>
      <c r="M9" s="73"/>
      <c r="N9" s="73"/>
      <c r="O9" s="73"/>
      <c r="P9" s="74"/>
    </row>
    <row r="10" spans="2:16" ht="33.75" customHeight="1">
      <c r="E10" s="81"/>
      <c r="F10" s="81"/>
      <c r="G10" s="81"/>
      <c r="H10" s="81"/>
      <c r="K10" s="72"/>
      <c r="L10" s="73"/>
      <c r="M10" s="73"/>
      <c r="N10" s="73"/>
      <c r="O10" s="73"/>
      <c r="P10" s="74"/>
    </row>
    <row r="11" spans="2:16" ht="33.75" customHeight="1">
      <c r="K11" s="75"/>
      <c r="L11" s="76"/>
      <c r="M11" s="76"/>
      <c r="N11" s="76"/>
      <c r="O11" s="76"/>
      <c r="P11" s="77"/>
    </row>
    <row r="12" spans="2:16" ht="33.75" customHeight="1"/>
    <row r="13" spans="2:16" ht="33.75" customHeight="1"/>
    <row r="14" spans="2:16" ht="33.75" customHeight="1"/>
    <row r="15" spans="2:16" ht="33.75" customHeight="1"/>
    <row r="16" spans="2:16" ht="33.75" customHeight="1"/>
    <row r="17" ht="33.75" customHeight="1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DF2-1404-4FB3-9FFB-C28EAD125E62}">
  <sheetPr>
    <outlinePr summaryBelow="0" summaryRight="0"/>
  </sheetPr>
  <dimension ref="A2:M47"/>
  <sheetViews>
    <sheetView showGridLines="0" zoomScale="90" zoomScaleNormal="90" workbookViewId="0">
      <selection activeCell="C13" sqref="C13"/>
    </sheetView>
  </sheetViews>
  <sheetFormatPr defaultColWidth="12.6640625" defaultRowHeight="15.75" customHeight="1"/>
  <cols>
    <col min="1" max="1" width="4.6640625" style="13" customWidth="1"/>
    <col min="2" max="3" width="8.33203125" style="13" customWidth="1"/>
    <col min="4" max="4" width="8.6640625" style="13" customWidth="1"/>
    <col min="5" max="5" width="16.77734375" style="13" bestFit="1" customWidth="1"/>
    <col min="6" max="6" width="12.6640625" style="13"/>
    <col min="7" max="7" width="25.33203125" style="13" customWidth="1"/>
    <col min="8" max="8" width="23.77734375" style="13" bestFit="1" customWidth="1"/>
    <col min="9" max="9" width="10.109375" style="13" bestFit="1" customWidth="1"/>
    <col min="10" max="10" width="9.109375" style="13" customWidth="1"/>
    <col min="11" max="11" width="40" style="13" customWidth="1"/>
    <col min="12" max="16384" width="12.6640625" style="13"/>
  </cols>
  <sheetData>
    <row r="2" spans="1:11" ht="13.2">
      <c r="B2" s="95" t="s">
        <v>21</v>
      </c>
      <c r="C2" s="96"/>
      <c r="D2" s="96"/>
      <c r="E2" s="97"/>
      <c r="F2" s="20" t="s">
        <v>22</v>
      </c>
      <c r="G2" s="20" t="s">
        <v>23</v>
      </c>
      <c r="H2" s="21" t="s">
        <v>7</v>
      </c>
      <c r="I2" s="20" t="s">
        <v>24</v>
      </c>
      <c r="J2" s="22" t="s">
        <v>25</v>
      </c>
      <c r="K2" s="20" t="s">
        <v>26</v>
      </c>
    </row>
    <row r="3" spans="1:11" ht="13.2">
      <c r="B3" s="95"/>
      <c r="C3" s="96"/>
      <c r="D3" s="96"/>
      <c r="E3" s="97"/>
      <c r="F3" s="23" t="s">
        <v>16</v>
      </c>
      <c r="G3" s="23" t="s">
        <v>27</v>
      </c>
      <c r="H3" s="24" t="s">
        <v>12</v>
      </c>
      <c r="I3" s="25">
        <v>45540</v>
      </c>
      <c r="J3" s="25"/>
      <c r="K3" s="26"/>
    </row>
    <row r="4" spans="1:11" ht="13.2">
      <c r="B4" s="29" t="s">
        <v>28</v>
      </c>
      <c r="C4" s="98"/>
      <c r="D4" s="99"/>
      <c r="E4" s="99"/>
      <c r="F4" s="99"/>
      <c r="G4" s="99"/>
      <c r="H4" s="99"/>
      <c r="I4" s="99"/>
      <c r="J4" s="99"/>
      <c r="K4" s="100"/>
    </row>
    <row r="5" spans="1:11" ht="13.2">
      <c r="B5" s="30" t="s">
        <v>3</v>
      </c>
      <c r="C5" s="30" t="s">
        <v>8</v>
      </c>
      <c r="D5" s="30" t="s">
        <v>9</v>
      </c>
      <c r="E5" s="30" t="s">
        <v>29</v>
      </c>
      <c r="F5" s="30" t="s">
        <v>30</v>
      </c>
      <c r="G5" s="30" t="s">
        <v>31</v>
      </c>
      <c r="H5" s="30" t="s">
        <v>32</v>
      </c>
      <c r="I5" s="30" t="s">
        <v>10</v>
      </c>
      <c r="J5" s="101" t="s">
        <v>33</v>
      </c>
      <c r="K5" s="85"/>
    </row>
    <row r="6" spans="1:11" ht="13.2">
      <c r="B6" s="32">
        <v>1</v>
      </c>
      <c r="C6" s="31" t="s">
        <v>34</v>
      </c>
      <c r="D6" s="32"/>
      <c r="E6" s="32" t="s">
        <v>17</v>
      </c>
      <c r="F6" s="32" t="s">
        <v>35</v>
      </c>
      <c r="G6" s="32" t="s">
        <v>36</v>
      </c>
      <c r="H6" s="32" t="s">
        <v>37</v>
      </c>
      <c r="I6" s="31" t="s">
        <v>34</v>
      </c>
      <c r="J6" s="84" t="s">
        <v>84</v>
      </c>
      <c r="K6" s="85"/>
    </row>
    <row r="7" spans="1:11" ht="13.2">
      <c r="B7" s="32">
        <v>2</v>
      </c>
      <c r="C7" s="32"/>
      <c r="D7" s="31" t="s">
        <v>34</v>
      </c>
      <c r="E7" s="32" t="s">
        <v>18</v>
      </c>
      <c r="F7" s="32" t="s">
        <v>38</v>
      </c>
      <c r="G7" s="32" t="s">
        <v>39</v>
      </c>
      <c r="H7" s="32" t="s">
        <v>19</v>
      </c>
      <c r="I7" s="31" t="s">
        <v>34</v>
      </c>
      <c r="J7" s="93" t="s">
        <v>79</v>
      </c>
      <c r="K7" s="94"/>
    </row>
    <row r="8" spans="1:11" ht="13.2">
      <c r="B8" s="32">
        <v>3</v>
      </c>
      <c r="C8" s="32"/>
      <c r="D8" s="32"/>
      <c r="E8" s="32" t="s">
        <v>20</v>
      </c>
      <c r="F8" s="32" t="s">
        <v>40</v>
      </c>
      <c r="G8" s="32" t="s">
        <v>41</v>
      </c>
      <c r="H8" s="32" t="s">
        <v>15</v>
      </c>
      <c r="I8" s="31" t="s">
        <v>42</v>
      </c>
      <c r="J8" s="84" t="s">
        <v>52</v>
      </c>
      <c r="K8" s="85"/>
    </row>
    <row r="9" spans="1:11" ht="13.2">
      <c r="B9" s="32">
        <v>4</v>
      </c>
      <c r="C9" s="32"/>
      <c r="D9" s="32"/>
      <c r="E9" s="32" t="s">
        <v>43</v>
      </c>
      <c r="F9" s="32" t="s">
        <v>53</v>
      </c>
      <c r="G9" s="38" t="s">
        <v>81</v>
      </c>
      <c r="H9" s="32" t="s">
        <v>80</v>
      </c>
      <c r="I9" s="31" t="s">
        <v>42</v>
      </c>
      <c r="J9" s="86" t="s">
        <v>44</v>
      </c>
      <c r="K9" s="85"/>
    </row>
    <row r="10" spans="1:11" ht="13.2">
      <c r="B10" s="32">
        <v>5</v>
      </c>
      <c r="C10" s="32"/>
      <c r="D10" s="32"/>
      <c r="E10" s="33" t="s">
        <v>45</v>
      </c>
      <c r="F10" s="32" t="s">
        <v>54</v>
      </c>
      <c r="G10" s="32" t="s">
        <v>55</v>
      </c>
      <c r="H10" s="32" t="s">
        <v>46</v>
      </c>
      <c r="I10" s="31"/>
      <c r="J10" s="86"/>
      <c r="K10" s="85"/>
    </row>
    <row r="11" spans="1:11" ht="13.2">
      <c r="A11" s="11"/>
      <c r="B11" s="32">
        <v>6</v>
      </c>
      <c r="C11" s="32"/>
      <c r="D11" s="32"/>
      <c r="E11" s="32" t="s">
        <v>47</v>
      </c>
      <c r="F11" s="32" t="s">
        <v>56</v>
      </c>
      <c r="G11" s="32" t="s">
        <v>57</v>
      </c>
      <c r="H11" s="32" t="s">
        <v>48</v>
      </c>
      <c r="I11" s="31" t="s">
        <v>34</v>
      </c>
      <c r="J11" s="89" t="s">
        <v>58</v>
      </c>
      <c r="K11" s="90"/>
    </row>
    <row r="12" spans="1:11" ht="15.75" customHeight="1">
      <c r="B12" s="35">
        <v>7</v>
      </c>
      <c r="C12" s="36"/>
      <c r="D12" s="36"/>
      <c r="E12" s="36" t="s">
        <v>49</v>
      </c>
      <c r="F12" s="36" t="s">
        <v>59</v>
      </c>
      <c r="G12" s="36" t="s">
        <v>60</v>
      </c>
      <c r="H12" s="34" t="s">
        <v>50</v>
      </c>
      <c r="I12" s="37" t="s">
        <v>61</v>
      </c>
      <c r="J12" s="91" t="s">
        <v>82</v>
      </c>
      <c r="K12" s="92"/>
    </row>
    <row r="13" spans="1:11" ht="15.75" customHeight="1">
      <c r="B13" s="34">
        <v>8</v>
      </c>
      <c r="C13" s="36"/>
      <c r="D13" s="36"/>
      <c r="E13" s="36" t="s">
        <v>51</v>
      </c>
      <c r="F13" s="36" t="s">
        <v>62</v>
      </c>
      <c r="G13" s="36" t="s">
        <v>63</v>
      </c>
      <c r="H13" s="34" t="s">
        <v>46</v>
      </c>
      <c r="I13" s="37"/>
      <c r="J13" s="91"/>
      <c r="K13" s="92"/>
    </row>
    <row r="16" spans="1:11" ht="13.2">
      <c r="B16" s="11" t="s">
        <v>11</v>
      </c>
    </row>
    <row r="17" spans="2:13" ht="13.2">
      <c r="B17" s="87" t="s">
        <v>86</v>
      </c>
      <c r="C17" s="88"/>
      <c r="D17" s="88"/>
      <c r="E17" s="88"/>
      <c r="F17" s="88"/>
      <c r="G17" s="88"/>
      <c r="H17" s="88"/>
      <c r="I17" s="88"/>
      <c r="J17" s="88"/>
      <c r="K17" s="88"/>
    </row>
    <row r="18" spans="2:13" ht="15.75" customHeight="1"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19" spans="2:13" ht="15.75" customHeight="1">
      <c r="B19" s="88"/>
      <c r="C19" s="88"/>
      <c r="D19" s="88"/>
      <c r="E19" s="88"/>
      <c r="F19" s="88"/>
      <c r="G19" s="88"/>
      <c r="H19" s="88"/>
      <c r="I19" s="88"/>
      <c r="J19" s="88"/>
      <c r="K19" s="88"/>
    </row>
    <row r="20" spans="2:13" ht="15.75" customHeight="1">
      <c r="B20" s="88"/>
      <c r="C20" s="88"/>
      <c r="D20" s="88"/>
      <c r="E20" s="88"/>
      <c r="F20" s="88"/>
      <c r="G20" s="88"/>
      <c r="H20" s="88"/>
      <c r="I20" s="88"/>
      <c r="J20" s="88"/>
      <c r="K20" s="88"/>
    </row>
    <row r="21" spans="2:13" ht="15.75" customHeight="1">
      <c r="B21" s="88"/>
      <c r="C21" s="88"/>
      <c r="D21" s="88"/>
      <c r="E21" s="88"/>
      <c r="F21" s="88"/>
      <c r="G21" s="88"/>
      <c r="H21" s="88"/>
      <c r="I21" s="88"/>
      <c r="J21" s="88"/>
      <c r="K21" s="88"/>
    </row>
    <row r="22" spans="2:13" ht="15.75" customHeight="1">
      <c r="B22" s="88"/>
      <c r="C22" s="88"/>
      <c r="D22" s="88"/>
      <c r="E22" s="88"/>
      <c r="F22" s="88"/>
      <c r="G22" s="88"/>
      <c r="H22" s="88"/>
      <c r="I22" s="88"/>
      <c r="J22" s="88"/>
      <c r="K22" s="88"/>
    </row>
    <row r="23" spans="2:13" ht="15.75" customHeight="1">
      <c r="B23" s="88"/>
      <c r="C23" s="88"/>
      <c r="D23" s="88"/>
      <c r="E23" s="88"/>
      <c r="F23" s="88"/>
      <c r="G23" s="88"/>
      <c r="H23" s="88"/>
      <c r="I23" s="88"/>
      <c r="J23" s="88"/>
      <c r="K23" s="88"/>
    </row>
    <row r="24" spans="2:13" ht="15.75" customHeight="1">
      <c r="B24" s="88"/>
      <c r="C24" s="88"/>
      <c r="D24" s="88"/>
      <c r="E24" s="88"/>
      <c r="F24" s="88"/>
      <c r="G24" s="88"/>
      <c r="H24" s="88"/>
      <c r="I24" s="88"/>
      <c r="J24" s="88"/>
      <c r="K24" s="88"/>
    </row>
    <row r="25" spans="2:13" ht="15.75" customHeight="1">
      <c r="B25" s="88"/>
      <c r="C25" s="88"/>
      <c r="D25" s="88"/>
      <c r="E25" s="88"/>
      <c r="F25" s="88"/>
      <c r="G25" s="88"/>
      <c r="H25" s="88"/>
      <c r="I25" s="88"/>
      <c r="J25" s="88"/>
      <c r="K25" s="88"/>
    </row>
    <row r="26" spans="2:13" ht="15.75" customHeight="1">
      <c r="B26" s="88"/>
      <c r="C26" s="88"/>
      <c r="D26" s="88"/>
      <c r="E26" s="88"/>
      <c r="F26" s="88"/>
      <c r="G26" s="88"/>
      <c r="H26" s="88"/>
      <c r="I26" s="88"/>
      <c r="J26" s="88"/>
      <c r="K26" s="88"/>
    </row>
    <row r="27" spans="2:13" ht="15.75" customHeight="1">
      <c r="B27" s="88"/>
      <c r="C27" s="88"/>
      <c r="D27" s="88"/>
      <c r="E27" s="88"/>
      <c r="F27" s="88"/>
      <c r="G27" s="88"/>
      <c r="H27" s="88"/>
      <c r="I27" s="88"/>
      <c r="J27" s="88"/>
      <c r="K27" s="88"/>
    </row>
    <row r="28" spans="2:13" ht="15.75" customHeight="1">
      <c r="B28" s="88"/>
      <c r="C28" s="88"/>
      <c r="D28" s="88"/>
      <c r="E28" s="88"/>
      <c r="F28" s="88"/>
      <c r="G28" s="88"/>
      <c r="H28" s="88"/>
      <c r="I28" s="88"/>
      <c r="J28" s="88"/>
      <c r="K28" s="88"/>
    </row>
    <row r="29" spans="2:13" ht="84.6" customHeight="1">
      <c r="B29" s="88"/>
      <c r="C29" s="88"/>
      <c r="D29" s="88"/>
      <c r="E29" s="88"/>
      <c r="F29" s="88"/>
      <c r="G29" s="88"/>
      <c r="H29" s="88"/>
      <c r="I29" s="88"/>
      <c r="J29" s="88"/>
      <c r="K29" s="88"/>
    </row>
    <row r="31" spans="2:13" ht="15.75" customHeight="1">
      <c r="B31" s="42" t="s">
        <v>91</v>
      </c>
      <c r="C31" s="36" t="str">
        <f>F6</f>
        <v>チケットID</v>
      </c>
      <c r="D31" s="36" t="str">
        <f>F7</f>
        <v>ユーザーID</v>
      </c>
      <c r="E31" s="36" t="str">
        <f>F8</f>
        <v>タイトル</v>
      </c>
      <c r="F31" s="36" t="str">
        <f>F9</f>
        <v>期限</v>
      </c>
      <c r="G31" s="36"/>
      <c r="H31" s="36" t="str">
        <f>F10</f>
        <v>担当者</v>
      </c>
      <c r="I31" s="36" t="str">
        <f>F11</f>
        <v>重要度</v>
      </c>
      <c r="J31" s="36" t="str">
        <f>F12</f>
        <v>進行度</v>
      </c>
      <c r="K31" s="36" t="str">
        <f>F13</f>
        <v>カテゴリー</v>
      </c>
      <c r="L31" s="42" t="s">
        <v>92</v>
      </c>
      <c r="M31" s="43" t="s">
        <v>93</v>
      </c>
    </row>
    <row r="32" spans="2:13" ht="15.75" customHeight="1">
      <c r="B32" s="42" t="s">
        <v>94</v>
      </c>
      <c r="C32" s="44">
        <v>1</v>
      </c>
      <c r="D32" s="36">
        <v>1</v>
      </c>
      <c r="E32" s="36" t="s">
        <v>95</v>
      </c>
      <c r="F32" s="45">
        <v>45544</v>
      </c>
      <c r="G32" s="45" t="str">
        <f>TEXT(DATE(1900,1,1) + F32, "YYYY-MM-DD")</f>
        <v>2024-09-10</v>
      </c>
      <c r="H32" s="36" t="s">
        <v>96</v>
      </c>
      <c r="I32" s="36" t="s">
        <v>97</v>
      </c>
      <c r="J32" s="36">
        <v>100</v>
      </c>
      <c r="K32" s="36" t="s">
        <v>98</v>
      </c>
      <c r="L32" s="46" t="s">
        <v>99</v>
      </c>
      <c r="M32" s="43" t="str">
        <f xml:space="preserve"> "INSERT INTO ticket (ticket_id, user_id, title, deadline, assigned_person, importance, progress, category) VALUES (ticket_sequence.NEXTVAL, " &amp; D32 &amp; ", '" &amp; E32 &amp; "', TO_DATE('" &amp; TEXT(G32, "yyyy-mm-dd") &amp; "', 'YYYY-MM-DD'), " &amp; IF(ISBLANK(H32), "NULL", "'" &amp; H32 &amp; "'") &amp; ", " &amp; IF(ISBLANK(I32), "NULL", "'" &amp; I32 &amp; "'") &amp; ", " &amp; IF(ISBLANK(J32), "NULL", J32) &amp; ", " &amp; IF(ISBLANK(K32), "NULL", "'" &amp; K32 &amp; "'") &amp; ");"</f>
        <v>INSERT INTO ticket (ticket_id, user_id, title, deadline, assigned_person, importance, progress, category) VALUES (ticket_sequence.NEXTVAL, 1, '議題のチェックリスト作成', TO_DATE('2024-09-10', 'YYYY-MM-DD'), '齋藤', '低', 100, '文章作成');</v>
      </c>
    </row>
    <row r="33" spans="2:13" ht="15.75" customHeight="1">
      <c r="B33" s="42" t="s">
        <v>94</v>
      </c>
      <c r="C33" s="44">
        <v>2</v>
      </c>
      <c r="D33" s="36">
        <v>1</v>
      </c>
      <c r="E33" s="36" t="s">
        <v>100</v>
      </c>
      <c r="F33" s="45">
        <v>45597</v>
      </c>
      <c r="G33" s="45" t="str">
        <f t="shared" ref="G33:G47" si="0">TEXT(DATE(1900,1,1) + F33, "YYYY-MM-DD")</f>
        <v>2024-11-02</v>
      </c>
      <c r="H33" s="36" t="s">
        <v>101</v>
      </c>
      <c r="I33" s="36" t="s">
        <v>102</v>
      </c>
      <c r="J33" s="36">
        <v>50</v>
      </c>
      <c r="K33" s="36" t="s">
        <v>103</v>
      </c>
      <c r="L33" s="42" t="s">
        <v>104</v>
      </c>
      <c r="M33" s="43" t="str">
        <f t="shared" ref="M33:M41" si="1" xml:space="preserve"> "INSERT INTO ticket (ticket_id, user_id, title, deadline, assigned_person, importance, progress, category) VALUES (ticket_sequence.NEXTVAL, " &amp; D33 &amp; ", '" &amp; E33 &amp; "', TO_DATE('" &amp; TEXT(G33, "yyyy-mm-dd") &amp; "', 'YYYY-MM-DD'), " &amp; IF(ISBLANK(H33), "NULL", "'" &amp; H33 &amp; "'") &amp; ", " &amp; IF(ISBLANK(I33), "NULL", "'" &amp; I33 &amp; "'") &amp; ", " &amp; IF(ISBLANK(J33), "NULL", J33) &amp; ", " &amp; IF(ISBLANK(K33), "NULL", "'" &amp; K33 &amp; "'") &amp; ");"</f>
        <v>INSERT INTO ticket (ticket_id, user_id, title, deadline, assigned_person, importance, progress, category) VALUES (ticket_sequence.NEXTVAL, 1, 'ミーティングの議題整理', TO_DATE('2024-11-02', 'YYYY-MM-DD'), '田久保', '中', 50, '会議準備');</v>
      </c>
    </row>
    <row r="34" spans="2:13" ht="15.75" customHeight="1">
      <c r="B34" s="42" t="s">
        <v>94</v>
      </c>
      <c r="C34" s="44">
        <v>3</v>
      </c>
      <c r="D34" s="36">
        <v>1</v>
      </c>
      <c r="E34" s="42" t="s">
        <v>105</v>
      </c>
      <c r="F34" s="45">
        <v>45689</v>
      </c>
      <c r="G34" s="45" t="str">
        <f t="shared" si="0"/>
        <v>2025-02-02</v>
      </c>
      <c r="H34" s="36" t="s">
        <v>106</v>
      </c>
      <c r="I34" s="36" t="s">
        <v>107</v>
      </c>
      <c r="J34" s="36">
        <v>0</v>
      </c>
      <c r="K34" s="36" t="s">
        <v>108</v>
      </c>
      <c r="L34" s="42" t="s">
        <v>109</v>
      </c>
      <c r="M34" s="43" t="str">
        <f t="shared" si="1"/>
        <v>INSERT INTO ticket (ticket_id, user_id, title, deadline, assigned_person, importance, progress, category) VALUES (ticket_sequence.NEXTVAL, 1, 'プロジェクトの提案書の作成（担当者再アサインの可能性あり。）', TO_DATE('2025-02-02', 'YYYY-MM-DD'), '田中', '高', 0, '顧客調査');</v>
      </c>
    </row>
    <row r="35" spans="2:13" ht="15.75" customHeight="1">
      <c r="B35" s="42" t="s">
        <v>94</v>
      </c>
      <c r="C35" s="44">
        <v>4</v>
      </c>
      <c r="D35" s="46">
        <v>1</v>
      </c>
      <c r="E35" s="42" t="s">
        <v>110</v>
      </c>
      <c r="F35" s="45">
        <v>45603</v>
      </c>
      <c r="G35" s="45" t="str">
        <f t="shared" si="0"/>
        <v>2024-11-08</v>
      </c>
      <c r="H35" s="42" t="s">
        <v>111</v>
      </c>
      <c r="I35" s="42" t="s">
        <v>112</v>
      </c>
      <c r="J35" s="46">
        <v>0</v>
      </c>
      <c r="K35" s="42" t="s">
        <v>113</v>
      </c>
      <c r="L35" s="43"/>
      <c r="M35" s="43" t="str">
        <f t="shared" si="1"/>
        <v>INSERT INTO ticket (ticket_id, user_id, title, deadline, assigned_person, importance, progress, category) VALUES (ticket_sequence.NEXTVAL, 1, '週次業務', TO_DATE('2024-11-08', 'YYYY-MM-DD'), '田久保', '中', 0, '定例業務');</v>
      </c>
    </row>
    <row r="36" spans="2:13" ht="15.75" customHeight="1">
      <c r="B36" s="42" t="s">
        <v>94</v>
      </c>
      <c r="C36" s="44">
        <v>5</v>
      </c>
      <c r="D36" s="46">
        <v>1</v>
      </c>
      <c r="E36" s="42" t="s">
        <v>114</v>
      </c>
      <c r="F36" s="45">
        <v>45603</v>
      </c>
      <c r="G36" s="45" t="str">
        <f t="shared" si="0"/>
        <v>2024-11-08</v>
      </c>
      <c r="H36" s="42" t="s">
        <v>115</v>
      </c>
      <c r="I36" s="42" t="s">
        <v>112</v>
      </c>
      <c r="J36" s="46">
        <v>0</v>
      </c>
      <c r="K36" s="42" t="s">
        <v>116</v>
      </c>
      <c r="L36" s="43"/>
      <c r="M36" s="43" t="str">
        <f t="shared" si="1"/>
        <v>INSERT INTO ticket (ticket_id, user_id, title, deadline, assigned_person, importance, progress, category) VALUES (ticket_sequence.NEXTVAL, 1, '週次定例会議', TO_DATE('2024-11-08', 'YYYY-MM-DD'), 'メンバ', '中', 0, '会議');</v>
      </c>
    </row>
    <row r="37" spans="2:13" ht="15.75" customHeight="1">
      <c r="B37" s="42" t="s">
        <v>94</v>
      </c>
      <c r="C37" s="44">
        <v>6</v>
      </c>
      <c r="D37" s="46">
        <v>2</v>
      </c>
      <c r="E37" s="42" t="s">
        <v>114</v>
      </c>
      <c r="F37" s="45">
        <v>45603</v>
      </c>
      <c r="G37" s="45" t="str">
        <f t="shared" si="0"/>
        <v>2024-11-08</v>
      </c>
      <c r="H37" s="42" t="s">
        <v>115</v>
      </c>
      <c r="I37" s="42" t="s">
        <v>112</v>
      </c>
      <c r="J37" s="46">
        <v>0</v>
      </c>
      <c r="K37" s="42" t="s">
        <v>117</v>
      </c>
      <c r="L37" s="43"/>
      <c r="M37" s="43" t="str">
        <f t="shared" si="1"/>
        <v>INSERT INTO ticket (ticket_id, user_id, title, deadline, assigned_person, importance, progress, category) VALUES (ticket_sequence.NEXTVAL, 2, '週次定例会議', TO_DATE('2024-11-08', 'YYYY-MM-DD'), 'メンバ', '中', 0, '会議');</v>
      </c>
    </row>
    <row r="38" spans="2:13" ht="15.75" customHeight="1">
      <c r="B38" s="42" t="s">
        <v>94</v>
      </c>
      <c r="C38" s="44">
        <v>7</v>
      </c>
      <c r="D38" s="46">
        <v>2</v>
      </c>
      <c r="E38" s="47" t="s">
        <v>118</v>
      </c>
      <c r="F38" s="45">
        <v>45604</v>
      </c>
      <c r="G38" s="45" t="str">
        <f t="shared" si="0"/>
        <v>2024-11-09</v>
      </c>
      <c r="H38" s="48" t="s">
        <v>119</v>
      </c>
      <c r="I38" s="42" t="s">
        <v>120</v>
      </c>
      <c r="J38" s="46">
        <v>0</v>
      </c>
      <c r="K38" s="42" t="s">
        <v>121</v>
      </c>
      <c r="L38" s="43"/>
      <c r="M38" s="43" t="str">
        <f t="shared" si="1"/>
        <v>INSERT INTO ticket (ticket_id, user_id, title, deadline, assigned_person, importance, progress, category) VALUES (ticket_sequence.NEXTVAL, 2, 'Unit Test', TO_DATE('2024-11-09', 'YYYY-MM-DD'), '齋藤', '高', 0, 'テスト');</v>
      </c>
    </row>
    <row r="39" spans="2:13" ht="15.75" customHeight="1">
      <c r="B39" s="42" t="s">
        <v>94</v>
      </c>
      <c r="C39" s="44">
        <v>8</v>
      </c>
      <c r="D39" s="46">
        <v>2</v>
      </c>
      <c r="E39" s="42" t="s">
        <v>122</v>
      </c>
      <c r="F39" s="49">
        <v>46296</v>
      </c>
      <c r="G39" s="45" t="str">
        <f t="shared" si="0"/>
        <v>2026-10-02</v>
      </c>
      <c r="H39" s="42"/>
      <c r="I39" s="42" t="s">
        <v>123</v>
      </c>
      <c r="J39" s="46">
        <v>0</v>
      </c>
      <c r="K39" s="43"/>
      <c r="L39" s="42" t="s">
        <v>124</v>
      </c>
      <c r="M39" s="43" t="str">
        <f t="shared" si="1"/>
        <v>INSERT INTO ticket (ticket_id, user_id, title, deadline, assigned_person, importance, progress, category) VALUES (ticket_sequence.NEXTVAL, 2, 'システム調査', TO_DATE('2026-10-02', 'YYYY-MM-DD'), NULL, '低', 0, NULL);</v>
      </c>
    </row>
    <row r="40" spans="2:13" ht="15.75" customHeight="1">
      <c r="B40" s="42" t="s">
        <v>94</v>
      </c>
      <c r="C40" s="44">
        <v>9</v>
      </c>
      <c r="D40" s="46">
        <v>3</v>
      </c>
      <c r="E40" s="42" t="s">
        <v>125</v>
      </c>
      <c r="F40" s="49">
        <v>45566</v>
      </c>
      <c r="G40" s="45" t="str">
        <f t="shared" si="0"/>
        <v>2024-10-02</v>
      </c>
      <c r="H40" s="42" t="s">
        <v>126</v>
      </c>
      <c r="I40" s="42" t="s">
        <v>123</v>
      </c>
      <c r="J40" s="46">
        <v>50</v>
      </c>
      <c r="K40" s="43"/>
      <c r="L40" s="43"/>
      <c r="M40" s="43" t="str">
        <f t="shared" si="1"/>
        <v>INSERT INTO ticket (ticket_id, user_id, title, deadline, assigned_person, importance, progress, category) VALUES (ticket_sequence.NEXTVAL, 3, '夕飯のおつかい', TO_DATE('2024-10-02', 'YYYY-MM-DD'), 'パパ', '低', 50, NULL);</v>
      </c>
    </row>
    <row r="41" spans="2:13" ht="15.75" customHeight="1">
      <c r="B41" s="42" t="s">
        <v>94</v>
      </c>
      <c r="C41" s="44">
        <v>10</v>
      </c>
      <c r="D41" s="46">
        <v>3</v>
      </c>
      <c r="E41" s="42" t="s">
        <v>127</v>
      </c>
      <c r="F41" s="49">
        <v>45567</v>
      </c>
      <c r="G41" s="45" t="str">
        <f t="shared" si="0"/>
        <v>2024-10-03</v>
      </c>
      <c r="H41" s="42" t="s">
        <v>128</v>
      </c>
      <c r="I41" s="42" t="s">
        <v>123</v>
      </c>
      <c r="J41" s="46">
        <v>0</v>
      </c>
      <c r="K41" s="42" t="s">
        <v>129</v>
      </c>
      <c r="L41" s="43"/>
      <c r="M41" s="43" t="str">
        <f t="shared" si="1"/>
        <v>INSERT INTO ticket (ticket_id, user_id, title, deadline, assigned_person, importance, progress, category) VALUES (ticket_sequence.NEXTVAL, 3, 'ゴミ出し', TO_DATE('2024-10-03', 'YYYY-MM-DD'), 'ママ', '低', 0, '家事');</v>
      </c>
    </row>
    <row r="42" spans="2:13" ht="15.75" customHeight="1">
      <c r="B42" s="42" t="s">
        <v>130</v>
      </c>
      <c r="C42" s="43" t="s">
        <v>131</v>
      </c>
      <c r="D42" s="46">
        <v>3</v>
      </c>
      <c r="E42" s="42" t="s">
        <v>127</v>
      </c>
      <c r="F42" s="49">
        <v>45567</v>
      </c>
      <c r="G42" s="45" t="str">
        <f t="shared" si="0"/>
        <v>2024-10-03</v>
      </c>
      <c r="H42" s="42" t="s">
        <v>128</v>
      </c>
      <c r="I42" s="42" t="s">
        <v>123</v>
      </c>
      <c r="J42" s="46">
        <v>0</v>
      </c>
      <c r="K42" s="42" t="s">
        <v>129</v>
      </c>
      <c r="L42" s="42" t="s">
        <v>132</v>
      </c>
      <c r="M42" s="50" t="str">
        <f xml:space="preserve"> "INSERT INTO ticket (ticket_id, user_id, title, deadline, assigned_person, importance, progress, category) VALUES ("&amp;C42&amp;", " &amp; IF(ISBLANK(D42), "NULL", D42) &amp; ", '" &amp; IF(ISBLANK(E42), "NULL", E42) &amp; "', TO_DATE('" &amp; IF(ISBLANK(G42), "NULL", G42) &amp; "', 'YYYY-MM-DD'), '" &amp; IF(ISBLANK(H42), "NULL", H42) &amp; "', '" &amp; IF(ISBLANK(I42), "NULL", I42) &amp; "', " &amp; IF(ISBLANK(J42), "NULL", J42) &amp; ", '" &amp; IF(ISBLANK(K42), "NULL", K42) &amp; "');"</f>
        <v>INSERT INTO ticket (ticket_id, user_id, title, deadline, assigned_person, importance, progress, category) VALUES (null, 3, 'ゴミ出し', TO_DATE('2024-10-03', 'YYYY-MM-DD'), 'ママ', '低', 0, '家事');</v>
      </c>
    </row>
    <row r="43" spans="2:13" ht="15.75" customHeight="1">
      <c r="B43" s="42" t="s">
        <v>130</v>
      </c>
      <c r="C43" s="46">
        <v>11</v>
      </c>
      <c r="D43" s="46"/>
      <c r="E43" s="42" t="s">
        <v>127</v>
      </c>
      <c r="F43" s="49">
        <v>45567</v>
      </c>
      <c r="G43" s="45" t="str">
        <f t="shared" si="0"/>
        <v>2024-10-03</v>
      </c>
      <c r="H43" s="42" t="s">
        <v>128</v>
      </c>
      <c r="I43" s="42" t="s">
        <v>123</v>
      </c>
      <c r="J43" s="46">
        <v>0</v>
      </c>
      <c r="K43" s="42" t="s">
        <v>129</v>
      </c>
      <c r="L43" s="42" t="s">
        <v>133</v>
      </c>
      <c r="M43" s="50" t="str">
        <f t="shared" ref="M43:M47" si="2" xml:space="preserve"> "INSERT INTO ticket (ticket_id, user_id, title, deadline, assigned_person, importance, progress, category) VALUES ("&amp;C43&amp;", " &amp; IF(ISBLANK(D43), "NULL", D43) &amp; ", '" &amp; IF(ISBLANK(E43), "NULL", E43) &amp; "', TO_DATE('" &amp; IF(ISBLANK(G43), "NULL", G43) &amp; "', 'YYYY-MM-DD'), '" &amp; IF(ISBLANK(H43), "NULL", H43) &amp; "', '" &amp; IF(ISBLANK(I43), "NULL", I43) &amp; "', " &amp; IF(ISBLANK(J43), "NULL", J43) &amp; ", '" &amp; IF(ISBLANK(K43), "NULL", K43) &amp; "');"</f>
        <v>INSERT INTO ticket (ticket_id, user_id, title, deadline, assigned_person, importance, progress, category) VALUES (11, NULL, 'ゴミ出し', TO_DATE('2024-10-03', 'YYYY-MM-DD'), 'ママ', '低', 0, '家事');</v>
      </c>
    </row>
    <row r="44" spans="2:13" ht="15.75" customHeight="1">
      <c r="B44" s="42" t="s">
        <v>130</v>
      </c>
      <c r="C44" s="36">
        <v>12</v>
      </c>
      <c r="D44" s="36">
        <v>1</v>
      </c>
      <c r="E44" s="42" t="s">
        <v>134</v>
      </c>
      <c r="F44" s="45">
        <v>45689</v>
      </c>
      <c r="G44" s="45" t="str">
        <f t="shared" si="0"/>
        <v>2025-02-02</v>
      </c>
      <c r="H44" s="36" t="s">
        <v>106</v>
      </c>
      <c r="I44" s="36" t="s">
        <v>107</v>
      </c>
      <c r="J44" s="36">
        <v>0</v>
      </c>
      <c r="K44" s="36" t="s">
        <v>108</v>
      </c>
      <c r="L44" s="42" t="s">
        <v>135</v>
      </c>
      <c r="M44" s="50" t="str">
        <f t="shared" si="2"/>
        <v>INSERT INTO ticket (ticket_id, user_id, title, deadline, assigned_person, importance, progress, category) VALUES (12, 1, 'プロジェクトの提案書の作成（担当者再アサインの可能性あります）', TO_DATE('2025-02-02', 'YYYY-MM-DD'), '田中', '高', 0, '顧客調査');</v>
      </c>
    </row>
    <row r="45" spans="2:13" ht="15.75" customHeight="1">
      <c r="B45" s="42" t="s">
        <v>130</v>
      </c>
      <c r="C45" s="46">
        <v>13</v>
      </c>
      <c r="D45" s="46">
        <v>1</v>
      </c>
      <c r="E45" s="42" t="s">
        <v>127</v>
      </c>
      <c r="F45" s="49">
        <v>45567</v>
      </c>
      <c r="G45" s="45" t="str">
        <f t="shared" si="0"/>
        <v>2024-10-03</v>
      </c>
      <c r="H45" s="42" t="s">
        <v>128</v>
      </c>
      <c r="I45" s="42" t="s">
        <v>136</v>
      </c>
      <c r="J45" s="46">
        <v>0</v>
      </c>
      <c r="K45" s="42" t="s">
        <v>129</v>
      </c>
      <c r="L45" s="42" t="s">
        <v>137</v>
      </c>
      <c r="M45" s="50" t="str">
        <f t="shared" si="2"/>
        <v>INSERT INTO ticket (ticket_id, user_id, title, deadline, assigned_person, importance, progress, category) VALUES (13, 1, 'ゴミ出し', TO_DATE('2024-10-03', 'YYYY-MM-DD'), 'ママ', 'LOW', 0, '家事');</v>
      </c>
    </row>
    <row r="46" spans="2:13" ht="15.75" customHeight="1">
      <c r="B46" s="42" t="s">
        <v>130</v>
      </c>
      <c r="C46" s="46">
        <v>14</v>
      </c>
      <c r="D46" s="46">
        <v>1</v>
      </c>
      <c r="E46" s="42" t="s">
        <v>127</v>
      </c>
      <c r="F46" s="49">
        <v>45567</v>
      </c>
      <c r="G46" s="45" t="str">
        <f t="shared" si="0"/>
        <v>2024-10-03</v>
      </c>
      <c r="H46" s="42" t="s">
        <v>128</v>
      </c>
      <c r="I46" s="42" t="s">
        <v>123</v>
      </c>
      <c r="J46" s="46"/>
      <c r="K46" s="42" t="s">
        <v>129</v>
      </c>
      <c r="L46" s="42" t="s">
        <v>138</v>
      </c>
      <c r="M46" s="50" t="str">
        <f t="shared" si="2"/>
        <v>INSERT INTO ticket (ticket_id, user_id, title, deadline, assigned_person, importance, progress, category) VALUES (14, 1, 'ゴミ出し', TO_DATE('2024-10-03', 'YYYY-MM-DD'), 'ママ', '低', NULL, '家事');</v>
      </c>
    </row>
    <row r="47" spans="2:13" ht="15.75" customHeight="1">
      <c r="B47" s="42" t="s">
        <v>130</v>
      </c>
      <c r="C47" s="46">
        <v>1</v>
      </c>
      <c r="D47" s="46">
        <v>1</v>
      </c>
      <c r="E47" s="42" t="s">
        <v>127</v>
      </c>
      <c r="F47" s="49">
        <v>45567</v>
      </c>
      <c r="G47" s="45" t="str">
        <f t="shared" si="0"/>
        <v>2024-10-03</v>
      </c>
      <c r="H47" s="42" t="s">
        <v>128</v>
      </c>
      <c r="I47" s="42" t="s">
        <v>123</v>
      </c>
      <c r="J47" s="46">
        <v>0</v>
      </c>
      <c r="K47" s="42" t="s">
        <v>129</v>
      </c>
      <c r="L47" s="42" t="s">
        <v>139</v>
      </c>
      <c r="M47" s="50" t="str">
        <f t="shared" si="2"/>
        <v>INSERT INTO ticket (ticket_id, user_id, title, deadline, assigned_person, importance, progress, category) VALUES (1, 1, 'ゴミ出し', TO_DATE('2024-10-03', 'YYYY-MM-DD'), 'ママ', '低', 0, '家事');</v>
      </c>
    </row>
  </sheetData>
  <mergeCells count="13">
    <mergeCell ref="J7:K7"/>
    <mergeCell ref="B2:E2"/>
    <mergeCell ref="B3:E3"/>
    <mergeCell ref="C4:K4"/>
    <mergeCell ref="J5:K5"/>
    <mergeCell ref="J6:K6"/>
    <mergeCell ref="J8:K8"/>
    <mergeCell ref="J9:K9"/>
    <mergeCell ref="J10:K10"/>
    <mergeCell ref="B17:K29"/>
    <mergeCell ref="J11:K11"/>
    <mergeCell ref="J12:K12"/>
    <mergeCell ref="J13:K13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668E-1F81-4DD8-A39C-90B5BFBCF025}">
  <sheetPr>
    <outlinePr summaryBelow="0" summaryRight="0"/>
  </sheetPr>
  <dimension ref="A2:L44"/>
  <sheetViews>
    <sheetView showGridLines="0" topLeftCell="A10" zoomScale="90" zoomScaleNormal="90" workbookViewId="0">
      <selection activeCell="E34" sqref="E34"/>
    </sheetView>
  </sheetViews>
  <sheetFormatPr defaultColWidth="12.6640625" defaultRowHeight="15.75" customHeight="1"/>
  <cols>
    <col min="1" max="1" width="4.6640625" style="13" customWidth="1"/>
    <col min="2" max="3" width="8.33203125" style="13" customWidth="1"/>
    <col min="4" max="4" width="8.6640625" style="13" customWidth="1"/>
    <col min="5" max="5" width="16.77734375" style="13" bestFit="1" customWidth="1"/>
    <col min="6" max="6" width="12.6640625" style="13"/>
    <col min="7" max="7" width="25.33203125" style="13" customWidth="1"/>
    <col min="8" max="8" width="23.77734375" style="13" bestFit="1" customWidth="1"/>
    <col min="9" max="9" width="10.109375" style="13" bestFit="1" customWidth="1"/>
    <col min="10" max="10" width="9.109375" style="13" customWidth="1"/>
    <col min="11" max="11" width="40" style="13" customWidth="1"/>
    <col min="12" max="16384" width="12.6640625" style="13"/>
  </cols>
  <sheetData>
    <row r="2" spans="1:12" ht="13.2">
      <c r="B2" s="95" t="s">
        <v>21</v>
      </c>
      <c r="C2" s="96"/>
      <c r="D2" s="96"/>
      <c r="E2" s="97"/>
      <c r="F2" s="20" t="s">
        <v>22</v>
      </c>
      <c r="G2" s="20" t="s">
        <v>23</v>
      </c>
      <c r="H2" s="21" t="s">
        <v>7</v>
      </c>
      <c r="I2" s="20" t="s">
        <v>24</v>
      </c>
      <c r="J2" s="22" t="s">
        <v>25</v>
      </c>
      <c r="K2" s="20" t="s">
        <v>26</v>
      </c>
    </row>
    <row r="3" spans="1:12" ht="13.2">
      <c r="B3" s="95"/>
      <c r="C3" s="96"/>
      <c r="D3" s="96"/>
      <c r="E3" s="97"/>
      <c r="F3" s="23" t="s">
        <v>83</v>
      </c>
      <c r="G3" s="23" t="s">
        <v>69</v>
      </c>
      <c r="H3" s="24" t="s">
        <v>12</v>
      </c>
      <c r="I3" s="25">
        <v>45540</v>
      </c>
      <c r="J3" s="25"/>
      <c r="K3" s="26"/>
    </row>
    <row r="4" spans="1:12" ht="13.2">
      <c r="B4" s="20" t="s">
        <v>28</v>
      </c>
      <c r="C4" s="102" t="s">
        <v>70</v>
      </c>
      <c r="D4" s="96"/>
      <c r="E4" s="96"/>
      <c r="F4" s="96"/>
      <c r="G4" s="96"/>
      <c r="H4" s="96"/>
      <c r="I4" s="96"/>
      <c r="J4" s="96"/>
      <c r="K4" s="97"/>
    </row>
    <row r="5" spans="1:12" ht="13.2">
      <c r="B5" s="27" t="s">
        <v>3</v>
      </c>
      <c r="C5" s="27" t="s">
        <v>8</v>
      </c>
      <c r="D5" s="27" t="s">
        <v>9</v>
      </c>
      <c r="E5" s="27" t="s">
        <v>29</v>
      </c>
      <c r="F5" s="27" t="s">
        <v>30</v>
      </c>
      <c r="G5" s="27" t="s">
        <v>31</v>
      </c>
      <c r="H5" s="27" t="s">
        <v>32</v>
      </c>
      <c r="I5" s="27" t="s">
        <v>10</v>
      </c>
      <c r="J5" s="104" t="s">
        <v>33</v>
      </c>
      <c r="K5" s="97"/>
    </row>
    <row r="6" spans="1:12" ht="13.2">
      <c r="B6" s="20">
        <v>1</v>
      </c>
      <c r="C6" s="20" t="s">
        <v>71</v>
      </c>
      <c r="D6" s="21"/>
      <c r="E6" s="21" t="s">
        <v>18</v>
      </c>
      <c r="F6" s="21" t="s">
        <v>38</v>
      </c>
      <c r="G6" s="32" t="s">
        <v>39</v>
      </c>
      <c r="H6" s="32" t="s">
        <v>19</v>
      </c>
      <c r="I6" s="20" t="s">
        <v>34</v>
      </c>
      <c r="J6" s="84" t="s">
        <v>85</v>
      </c>
      <c r="K6" s="85"/>
    </row>
    <row r="7" spans="1:12" ht="13.2">
      <c r="B7" s="20">
        <v>2</v>
      </c>
      <c r="C7" s="20"/>
      <c r="D7" s="21"/>
      <c r="E7" s="21" t="s">
        <v>87</v>
      </c>
      <c r="F7" s="21" t="s">
        <v>89</v>
      </c>
      <c r="G7" s="39" t="s">
        <v>90</v>
      </c>
      <c r="H7" s="39" t="s">
        <v>88</v>
      </c>
      <c r="I7" s="20" t="s">
        <v>42</v>
      </c>
      <c r="J7" s="40"/>
      <c r="K7" s="41"/>
      <c r="L7" s="28"/>
    </row>
    <row r="8" spans="1:12" ht="103.8" customHeight="1">
      <c r="B8" s="20">
        <v>3</v>
      </c>
      <c r="C8" s="21"/>
      <c r="D8" s="21"/>
      <c r="E8" s="21" t="s">
        <v>64</v>
      </c>
      <c r="F8" s="21" t="s">
        <v>72</v>
      </c>
      <c r="G8" s="21" t="s">
        <v>73</v>
      </c>
      <c r="H8" s="21" t="s">
        <v>67</v>
      </c>
      <c r="I8" s="20" t="s">
        <v>34</v>
      </c>
      <c r="J8" s="105" t="s">
        <v>74</v>
      </c>
      <c r="K8" s="106"/>
    </row>
    <row r="9" spans="1:12" ht="13.2">
      <c r="B9" s="20">
        <v>4</v>
      </c>
      <c r="C9" s="21"/>
      <c r="D9" s="21"/>
      <c r="E9" s="21" t="s">
        <v>65</v>
      </c>
      <c r="F9" s="21" t="s">
        <v>75</v>
      </c>
      <c r="G9" s="21" t="s">
        <v>76</v>
      </c>
      <c r="H9" s="21" t="s">
        <v>67</v>
      </c>
      <c r="I9" s="20"/>
      <c r="J9" s="102"/>
      <c r="K9" s="97"/>
    </row>
    <row r="10" spans="1:12" ht="13.2">
      <c r="B10" s="20">
        <v>5</v>
      </c>
      <c r="C10" s="21"/>
      <c r="D10" s="21"/>
      <c r="E10" s="21" t="s">
        <v>66</v>
      </c>
      <c r="F10" s="21" t="s">
        <v>77</v>
      </c>
      <c r="G10" s="21" t="s">
        <v>78</v>
      </c>
      <c r="H10" s="21" t="s">
        <v>68</v>
      </c>
      <c r="I10" s="20" t="s">
        <v>34</v>
      </c>
      <c r="J10" s="103"/>
      <c r="K10" s="97"/>
    </row>
    <row r="11" spans="1:12" ht="13.2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2" ht="15.75" customHeight="1">
      <c r="B12" s="12"/>
    </row>
    <row r="16" spans="1:12" ht="13.2">
      <c r="B16" s="11" t="s">
        <v>11</v>
      </c>
    </row>
    <row r="17" spans="2:11" ht="13.2">
      <c r="B17" s="87" t="s">
        <v>176</v>
      </c>
      <c r="C17" s="88"/>
      <c r="D17" s="88"/>
      <c r="E17" s="88"/>
      <c r="F17" s="88"/>
      <c r="G17" s="88"/>
      <c r="H17" s="88"/>
      <c r="I17" s="88"/>
      <c r="J17" s="88"/>
      <c r="K17" s="88"/>
    </row>
    <row r="18" spans="2:11" ht="15.75" customHeight="1"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19" spans="2:11" ht="15.75" customHeight="1">
      <c r="B19" s="88"/>
      <c r="C19" s="88"/>
      <c r="D19" s="88"/>
      <c r="E19" s="88"/>
      <c r="F19" s="88"/>
      <c r="G19" s="88"/>
      <c r="H19" s="88"/>
      <c r="I19" s="88"/>
      <c r="J19" s="88"/>
      <c r="K19" s="88"/>
    </row>
    <row r="20" spans="2:11" ht="15.75" customHeight="1">
      <c r="B20" s="88"/>
      <c r="C20" s="88"/>
      <c r="D20" s="88"/>
      <c r="E20" s="88"/>
      <c r="F20" s="88"/>
      <c r="G20" s="88"/>
      <c r="H20" s="88"/>
      <c r="I20" s="88"/>
      <c r="J20" s="88"/>
      <c r="K20" s="88"/>
    </row>
    <row r="21" spans="2:11" ht="15.75" customHeight="1">
      <c r="B21" s="88"/>
      <c r="C21" s="88"/>
      <c r="D21" s="88"/>
      <c r="E21" s="88"/>
      <c r="F21" s="88"/>
      <c r="G21" s="88"/>
      <c r="H21" s="88"/>
      <c r="I21" s="88"/>
      <c r="J21" s="88"/>
      <c r="K21" s="88"/>
    </row>
    <row r="22" spans="2:11" ht="15.75" customHeight="1">
      <c r="B22" s="88"/>
      <c r="C22" s="88"/>
      <c r="D22" s="88"/>
      <c r="E22" s="88"/>
      <c r="F22" s="88"/>
      <c r="G22" s="88"/>
      <c r="H22" s="88"/>
      <c r="I22" s="88"/>
      <c r="J22" s="88"/>
      <c r="K22" s="88"/>
    </row>
    <row r="23" spans="2:11" ht="15.75" customHeight="1">
      <c r="B23" s="88"/>
      <c r="C23" s="88"/>
      <c r="D23" s="88"/>
      <c r="E23" s="88"/>
      <c r="F23" s="88"/>
      <c r="G23" s="88"/>
      <c r="H23" s="88"/>
      <c r="I23" s="88"/>
      <c r="J23" s="88"/>
      <c r="K23" s="88"/>
    </row>
    <row r="24" spans="2:11" ht="15.75" customHeight="1">
      <c r="B24" s="88"/>
      <c r="C24" s="88"/>
      <c r="D24" s="88"/>
      <c r="E24" s="88"/>
      <c r="F24" s="88"/>
      <c r="G24" s="88"/>
      <c r="H24" s="88"/>
      <c r="I24" s="88"/>
      <c r="J24" s="88"/>
      <c r="K24" s="88"/>
    </row>
    <row r="25" spans="2:11" ht="15.75" customHeight="1">
      <c r="B25" s="88"/>
      <c r="C25" s="88"/>
      <c r="D25" s="88"/>
      <c r="E25" s="88"/>
      <c r="F25" s="88"/>
      <c r="G25" s="88"/>
      <c r="H25" s="88"/>
      <c r="I25" s="88"/>
      <c r="J25" s="88"/>
      <c r="K25" s="88"/>
    </row>
    <row r="26" spans="2:11" ht="15.75" customHeight="1">
      <c r="B26" s="88"/>
      <c r="C26" s="88"/>
      <c r="D26" s="88"/>
      <c r="E26" s="88"/>
      <c r="F26" s="88"/>
      <c r="G26" s="88"/>
      <c r="H26" s="88"/>
      <c r="I26" s="88"/>
      <c r="J26" s="88"/>
      <c r="K26" s="88"/>
    </row>
    <row r="27" spans="2:11" ht="15.75" customHeight="1">
      <c r="B27" s="88"/>
      <c r="C27" s="88"/>
      <c r="D27" s="88"/>
      <c r="E27" s="88"/>
      <c r="F27" s="88"/>
      <c r="G27" s="88"/>
      <c r="H27" s="88"/>
      <c r="I27" s="88"/>
      <c r="J27" s="88"/>
      <c r="K27" s="88"/>
    </row>
    <row r="28" spans="2:11" ht="15.75" customHeight="1">
      <c r="B28" s="88"/>
      <c r="C28" s="88"/>
      <c r="D28" s="88"/>
      <c r="E28" s="88"/>
      <c r="F28" s="88"/>
      <c r="G28" s="88"/>
      <c r="H28" s="88"/>
      <c r="I28" s="88"/>
      <c r="J28" s="88"/>
      <c r="K28" s="88"/>
    </row>
    <row r="29" spans="2:11" ht="107.4" customHeight="1">
      <c r="B29" s="88"/>
      <c r="C29" s="88"/>
      <c r="D29" s="88"/>
      <c r="E29" s="88"/>
      <c r="F29" s="88"/>
      <c r="G29" s="88"/>
      <c r="H29" s="88"/>
      <c r="I29" s="88"/>
      <c r="J29" s="88"/>
      <c r="K29" s="88"/>
    </row>
    <row r="32" spans="2:11" ht="15.75" customHeight="1">
      <c r="B32" s="42" t="s">
        <v>91</v>
      </c>
      <c r="C32" s="51" t="str">
        <f>F6</f>
        <v>ユーザーID</v>
      </c>
      <c r="D32" s="42" t="s">
        <v>140</v>
      </c>
      <c r="E32" s="51" t="str">
        <f>F7</f>
        <v>ユーザー名</v>
      </c>
      <c r="F32" s="37" t="str">
        <f>F8</f>
        <v>パスワード</v>
      </c>
      <c r="G32" s="37" t="str">
        <f>F9</f>
        <v>古いパスワード</v>
      </c>
      <c r="H32" s="42" t="s">
        <v>92</v>
      </c>
      <c r="I32" s="42" t="s">
        <v>141</v>
      </c>
      <c r="J32" s="13" t="s">
        <v>93</v>
      </c>
    </row>
    <row r="33" spans="2:10" ht="15.75" customHeight="1">
      <c r="B33" s="42" t="s">
        <v>94</v>
      </c>
      <c r="C33" s="52">
        <v>1</v>
      </c>
      <c r="D33" s="53" t="s">
        <v>142</v>
      </c>
      <c r="E33" s="36" t="s">
        <v>143</v>
      </c>
      <c r="F33" s="36" t="s">
        <v>144</v>
      </c>
      <c r="G33" s="36" t="s">
        <v>145</v>
      </c>
      <c r="H33" s="43"/>
      <c r="I33" s="43"/>
      <c r="J33" s="13" t="str">
        <f t="shared" ref="J33:J36" si="0">"INSERT INTO users (user_id, user_name, password, old_password, secret_word) VALUES (users_sequence.NEXTVAL, '" &amp; D33 &amp; "', '" &amp; E33 &amp; "', " &amp; IF(F33="", "NULL", "'" &amp; F33 &amp; "'") &amp; ", '" &amp; G33 &amp; "');"</f>
        <v>INSERT INTO users (user_id, user_name, password, old_password, secret_word) VALUES (users_sequence.NEXTVAL, '齋藤 創己', 'Abc12345&amp;!', 'NewAbc123!', '思い出');</v>
      </c>
    </row>
    <row r="34" spans="2:10" ht="15.75" customHeight="1">
      <c r="B34" s="42" t="s">
        <v>94</v>
      </c>
      <c r="C34" s="54">
        <v>2</v>
      </c>
      <c r="D34" s="53" t="s">
        <v>146</v>
      </c>
      <c r="E34" s="55" t="s">
        <v>147</v>
      </c>
      <c r="F34" s="55" t="s">
        <v>148</v>
      </c>
      <c r="G34" s="36" t="s">
        <v>149</v>
      </c>
      <c r="H34" s="43"/>
      <c r="I34" s="43"/>
      <c r="J34" s="13" t="str">
        <f t="shared" si="0"/>
        <v>INSERT INTO users (user_id, user_name, password, old_password, secret_word) VALUES (users_sequence.NEXTVAL, '田久保 雅也', 'Xy7890&amp;@', 'Xy8901@&amp;', '未来の夢');</v>
      </c>
    </row>
    <row r="35" spans="2:10" ht="15.75" customHeight="1">
      <c r="B35" s="42" t="s">
        <v>94</v>
      </c>
      <c r="C35" s="54">
        <v>3</v>
      </c>
      <c r="D35" s="42" t="s">
        <v>150</v>
      </c>
      <c r="E35" s="55" t="s">
        <v>151</v>
      </c>
      <c r="F35" s="55" t="s">
        <v>152</v>
      </c>
      <c r="G35" s="36" t="s">
        <v>153</v>
      </c>
      <c r="H35" s="43"/>
      <c r="I35" s="43"/>
      <c r="J35" s="13" t="str">
        <f t="shared" si="0"/>
        <v>INSERT INTO users (user_id, user_name, password, old_password, secret_word) VALUES (users_sequence.NEXTVAL, '田中 一郎', 'StrongP@ssw0rd1', 'WeakP@ssw0rd1', '家族');</v>
      </c>
    </row>
    <row r="36" spans="2:10" ht="15.75" customHeight="1">
      <c r="B36" s="42" t="s">
        <v>94</v>
      </c>
      <c r="C36" s="56">
        <v>4</v>
      </c>
      <c r="D36" s="43" t="s">
        <v>154</v>
      </c>
      <c r="E36" s="42" t="s">
        <v>155</v>
      </c>
      <c r="F36" s="42"/>
      <c r="G36" s="42" t="s">
        <v>121</v>
      </c>
      <c r="H36" s="42" t="s">
        <v>156</v>
      </c>
      <c r="I36" s="43"/>
      <c r="J36" s="13" t="str">
        <f t="shared" si="0"/>
        <v>INSERT INTO users (user_id, user_name, password, old_password, secret_word) VALUES (users_sequence.NEXTVAL, 'Test User', 'TestUser123!', NULL, 'テスト');</v>
      </c>
    </row>
    <row r="37" spans="2:10" ht="15.75" customHeight="1">
      <c r="B37" s="42" t="s">
        <v>130</v>
      </c>
      <c r="C37" s="43">
        <v>5</v>
      </c>
      <c r="D37" s="43" t="s">
        <v>157</v>
      </c>
      <c r="E37" s="36" t="s">
        <v>158</v>
      </c>
      <c r="F37" s="42"/>
      <c r="G37" s="42" t="s">
        <v>121</v>
      </c>
      <c r="H37" s="42" t="s">
        <v>159</v>
      </c>
      <c r="I37" s="36" t="s">
        <v>160</v>
      </c>
      <c r="J37" s="57" t="str">
        <f>"INSERT INTO users (user_id, user_name, password, old_password, secret_word) VALUES ("&amp;C37&amp;", '" &amp; D37 &amp; "', '" &amp; E37 &amp; "', " &amp; IF(F37="", "NULL", "'" &amp; F37 &amp; "'") &amp; ", '" &amp; G37 &amp; "');"</f>
        <v>INSERT INTO users (user_id, user_name, password, old_password, secret_word) VALUES (5, 'Error User1', 'password123', NULL, 'テスト');</v>
      </c>
    </row>
    <row r="38" spans="2:10" ht="15.75" customHeight="1">
      <c r="B38" s="42" t="s">
        <v>130</v>
      </c>
      <c r="C38" s="43">
        <v>6</v>
      </c>
      <c r="D38" s="43" t="s">
        <v>161</v>
      </c>
      <c r="E38" s="36" t="s">
        <v>162</v>
      </c>
      <c r="F38" s="42"/>
      <c r="G38" s="42" t="s">
        <v>121</v>
      </c>
      <c r="H38" s="43"/>
      <c r="I38" s="36" t="s">
        <v>163</v>
      </c>
      <c r="J38" s="57" t="str">
        <f t="shared" ref="J38:J44" si="1">"INSERT INTO users (user_id, user_name, password, old_password, secret_word) VALUES ("&amp;C38&amp;", '" &amp; D38 &amp; "', '" &amp; E38 &amp; "', " &amp; IF(F38="", "NULL", "'" &amp; F38 &amp; "'") &amp; ", '" &amp; G38 &amp; "');"</f>
        <v>INSERT INTO users (user_id, user_name, password, old_password, secret_word) VALUES (6, 'Error User2', 'AAAAaaaa1111!', NULL, 'テスト');</v>
      </c>
    </row>
    <row r="39" spans="2:10" ht="15.75" customHeight="1">
      <c r="B39" s="42" t="s">
        <v>130</v>
      </c>
      <c r="C39" s="36">
        <v>7</v>
      </c>
      <c r="D39" s="43" t="s">
        <v>164</v>
      </c>
      <c r="E39" s="36" t="s">
        <v>165</v>
      </c>
      <c r="F39" s="42"/>
      <c r="G39" s="42" t="s">
        <v>121</v>
      </c>
      <c r="H39" s="43"/>
      <c r="I39" s="36" t="s">
        <v>166</v>
      </c>
      <c r="J39" s="57" t="str">
        <f t="shared" si="1"/>
        <v>INSERT INTO users (user_id, user_name, password, old_password, secret_word) VALUES (7, 'Error User3', 'Short1!', NULL, 'テスト');</v>
      </c>
    </row>
    <row r="40" spans="2:10" ht="15.75" customHeight="1">
      <c r="B40" s="42" t="s">
        <v>130</v>
      </c>
      <c r="C40" s="36">
        <v>8</v>
      </c>
      <c r="D40" s="43" t="s">
        <v>167</v>
      </c>
      <c r="E40" s="58">
        <v>12345678</v>
      </c>
      <c r="F40" s="42"/>
      <c r="G40" s="42" t="s">
        <v>121</v>
      </c>
      <c r="H40" s="43"/>
      <c r="I40" s="36" t="s">
        <v>168</v>
      </c>
      <c r="J40" s="57" t="str">
        <f t="shared" si="1"/>
        <v>INSERT INTO users (user_id, user_name, password, old_password, secret_word) VALUES (8, 'Error User4', '12345678', NULL, 'テスト');</v>
      </c>
    </row>
    <row r="41" spans="2:10" ht="15.75" customHeight="1">
      <c r="B41" s="42" t="s">
        <v>130</v>
      </c>
      <c r="C41" s="36"/>
      <c r="D41" s="36" t="s">
        <v>169</v>
      </c>
      <c r="E41" s="42" t="s">
        <v>170</v>
      </c>
      <c r="F41" s="42"/>
      <c r="G41" s="42" t="s">
        <v>121</v>
      </c>
      <c r="H41" s="59" t="s">
        <v>171</v>
      </c>
      <c r="I41" s="43"/>
      <c r="J41" s="57" t="str">
        <f t="shared" si="1"/>
        <v>INSERT INTO users (user_id, user_name, password, old_password, secret_word) VALUES (, 'Error User5', 'ErrorUser123!', NULL, 'テスト');</v>
      </c>
    </row>
    <row r="42" spans="2:10" ht="15.75" customHeight="1">
      <c r="B42" s="42" t="s">
        <v>130</v>
      </c>
      <c r="C42" s="36">
        <v>9</v>
      </c>
      <c r="D42" s="36"/>
      <c r="E42" s="42" t="s">
        <v>170</v>
      </c>
      <c r="F42" s="42"/>
      <c r="G42" s="42" t="s">
        <v>121</v>
      </c>
      <c r="H42" s="42" t="s">
        <v>172</v>
      </c>
      <c r="I42" s="43"/>
      <c r="J42" s="57" t="str">
        <f t="shared" si="1"/>
        <v>INSERT INTO users (user_id, user_name, password, old_password, secret_word) VALUES (9, '', 'ErrorUser123!', NULL, 'テスト');</v>
      </c>
    </row>
    <row r="43" spans="2:10" ht="15.75" customHeight="1">
      <c r="B43" s="42" t="s">
        <v>130</v>
      </c>
      <c r="C43" s="36">
        <v>10</v>
      </c>
      <c r="D43" s="36" t="s">
        <v>173</v>
      </c>
      <c r="E43" s="42" t="s">
        <v>170</v>
      </c>
      <c r="F43" s="42"/>
      <c r="G43" s="43"/>
      <c r="H43" s="42" t="s">
        <v>174</v>
      </c>
      <c r="I43" s="43"/>
      <c r="J43" s="57" t="str">
        <f t="shared" si="1"/>
        <v>INSERT INTO users (user_id, user_name, password, old_password, secret_word) VALUES (10, 'Error User6', 'ErrorUser123!', NULL, '');</v>
      </c>
    </row>
    <row r="44" spans="2:10" ht="15.75" customHeight="1">
      <c r="B44" s="42" t="s">
        <v>130</v>
      </c>
      <c r="C44" s="36">
        <v>1</v>
      </c>
      <c r="D44" s="36" t="s">
        <v>173</v>
      </c>
      <c r="E44" s="42" t="s">
        <v>170</v>
      </c>
      <c r="F44" s="42"/>
      <c r="G44" s="43"/>
      <c r="H44" s="42" t="s">
        <v>175</v>
      </c>
      <c r="I44" s="43"/>
      <c r="J44" s="57" t="str">
        <f t="shared" si="1"/>
        <v>INSERT INTO users (user_id, user_name, password, old_password, secret_word) VALUES (1, 'Error User6', 'ErrorUser123!', NULL, '');</v>
      </c>
    </row>
  </sheetData>
  <mergeCells count="9">
    <mergeCell ref="J9:K9"/>
    <mergeCell ref="J10:K10"/>
    <mergeCell ref="B17:K29"/>
    <mergeCell ref="B2:E2"/>
    <mergeCell ref="B3:E3"/>
    <mergeCell ref="C4:K4"/>
    <mergeCell ref="J5:K5"/>
    <mergeCell ref="J6:K6"/>
    <mergeCell ref="J8:K8"/>
  </mergeCells>
  <phoneticPr fontId="6"/>
  <hyperlinks>
    <hyperlink ref="F35" r:id="rId1" xr:uid="{67D12D0D-E20D-4B96-822C-E670B5E0FAC6}"/>
    <hyperlink ref="F34" r:id="rId2" xr:uid="{4293EC08-7CDF-4F4D-8572-D6B94C9744C5}"/>
    <hyperlink ref="E35" r:id="rId3" xr:uid="{6FFFC594-71AE-48DF-A2C8-FC5AA6FD5994}"/>
    <hyperlink ref="E34" r:id="rId4" xr:uid="{76E907E3-662B-4597-90AA-B1D20C952B43}"/>
  </hyperlinks>
  <pageMargins left="0.7" right="0.7" top="0.75" bottom="0.75" header="0.3" footer="0.3"/>
  <pageSetup paperSize="9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目次・概要</vt:lpstr>
      <vt:lpstr>TICKET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2024-09-09T14:58:55Z</dcterms:modified>
</cp:coreProperties>
</file>