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CMS\1.Class Notes\Sem_3_2021\1.PPP\Program\PPP_ANN\Results_TargetVSpred\"/>
    </mc:Choice>
  </mc:AlternateContent>
  <xr:revisionPtr revIDLastSave="0" documentId="13_ncr:1_{A9260E2E-B796-4B2C-B16C-0EF6417BBE4F}" xr6:coauthVersionLast="47" xr6:coauthVersionMax="47" xr10:uidLastSave="{00000000-0000-0000-0000-000000000000}"/>
  <bookViews>
    <workbookView xWindow="-15270" yWindow="1360" windowWidth="14400" windowHeight="7810" xr2:uid="{00000000-000D-0000-FFFF-FFFF00000000}"/>
  </bookViews>
  <sheets>
    <sheet name="targetVSp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4" i="1" a="1"/>
  <c r="J4" i="1" s="1"/>
  <c r="J3" i="1" a="1"/>
  <c r="J3" i="1" s="1"/>
  <c r="D107" i="1" s="1"/>
  <c r="D101" i="1" l="1"/>
  <c r="D102" i="1"/>
  <c r="D103" i="1"/>
  <c r="D104" i="1"/>
  <c r="D105" i="1"/>
  <c r="D106" i="1"/>
  <c r="D100" i="1"/>
  <c r="D10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<sst xmlns="http://schemas.openxmlformats.org/spreadsheetml/2006/main" count="26" uniqueCount="26">
  <si>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Target</t>
  </si>
  <si>
    <t>Pred_MSE_SGD</t>
  </si>
  <si>
    <t>Pred_MSE_SGDM</t>
  </si>
  <si>
    <t>Pred_MSE_RMSP</t>
  </si>
  <si>
    <t>Pred_MSE_Adam</t>
  </si>
  <si>
    <t>Pred_RMSE_SGD</t>
  </si>
  <si>
    <t>Pred_RMSE_SGDM</t>
  </si>
  <si>
    <t>Pred_RMSE_RMSP</t>
  </si>
  <si>
    <t>Pred_RMSE_Adam</t>
  </si>
  <si>
    <t>Result comparision: Target vs Predicted for all combinations(ANN)</t>
  </si>
  <si>
    <t>Mean</t>
  </si>
  <si>
    <t>Std</t>
  </si>
  <si>
    <t>Note: Pred_x_y are predicted values using x: loss and y: optimizer</t>
  </si>
  <si>
    <t>Assesment</t>
  </si>
  <si>
    <t>Post processing analysis after creating the Excel</t>
  </si>
  <si>
    <t>Total samples</t>
  </si>
  <si>
    <t>No of instances MSE_SGD combination made better prediction of fatigue strength</t>
  </si>
  <si>
    <t>No of instances  MSE_SGDM combination made better prediction of fatigue strength</t>
  </si>
  <si>
    <t>No of instances  MSE_RMSP combination made better prediction of fatigue strength</t>
  </si>
  <si>
    <t>No of instances  RMSE_SGD combination made better prediction of fatigue strength</t>
  </si>
  <si>
    <t>No of instances  RMSE_SGDM combination made better prediction of fatigue strength</t>
  </si>
  <si>
    <t>No of instances  RMSE_RMSP combination made better prediction of fatigue strength</t>
  </si>
  <si>
    <t>No of instances  RMSE_Adam combination made better prediction of fatigue strength</t>
  </si>
  <si>
    <t>No of instances  MSE_Adam combination made better prediction of fatigue strength</t>
  </si>
  <si>
    <r>
      <rPr>
        <b/>
        <sz val="11"/>
        <color theme="1"/>
        <rFont val="Calibri"/>
        <family val="2"/>
        <scheme val="minor"/>
      </rPr>
      <t>Conclusion:</t>
    </r>
    <r>
      <rPr>
        <sz val="11"/>
        <color theme="1"/>
        <rFont val="Calibri"/>
        <family val="2"/>
        <scheme val="minor"/>
      </rPr>
      <t xml:space="preserve"> Here  MSE_Adam combination made higher number of better prediction of fatigue strength</t>
    </r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</si>
  <si>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When comparing the entries, if certain entries are equal then the first entry among those will be considered as better predicted one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</si>
</sst>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0" borderId="3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38" workbookViewId="0">
      <selection activeCell="D103" sqref="D103"/>
    </sheetView>
  </sheetViews>
  <sheetFormatPr defaultRowHeight="14.5" x14ac:dyDescent="0.35"/>
  <cols>
    <col min="1" max="9" width="16.7265625" style="1" customWidth="1"/>
    <col min="10" max="10" width="17.08984375" customWidth="1"/>
  </cols>
  <sheetData>
    <row r="1" spans="1:10" s="2" customFormat="1" ht="40" customHeight="1" x14ac:dyDescent="0.6">
      <c r="A1" s="2" t="s">
        <v>9</v>
      </c>
    </row>
    <row r="2" spans="1:10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6" t="s">
        <v>8</v>
      </c>
      <c r="J2" s="7" t="s">
        <v>13</v>
      </c>
    </row>
    <row r="3" spans="1:10" x14ac:dyDescent="0.35">
      <c r="A3" s="1">
        <v>573</v>
      </c>
      <c r="B3" s="1">
        <v>576</v>
      </c>
      <c r="C3" s="1">
        <v>579</v>
      </c>
      <c r="D3" s="1">
        <v>590</v>
      </c>
      <c r="E3" s="1">
        <v>575</v>
      </c>
      <c r="F3" s="1">
        <v>577</v>
      </c>
      <c r="G3" s="1">
        <v>581</v>
      </c>
      <c r="H3" s="1">
        <v>583</v>
      </c>
      <c r="I3" s="1">
        <v>598</v>
      </c>
      <c r="J3" s="11" t="str" cm="1">
        <f t="array" ref="J3">INDEX($B$2:$I$2,0,MATCH(MIN(ABS($A3-$B3:$I3)),ABS($A3-$B3:$I3),0))</f>
        <v>Pred_MSE_Adam</v>
      </c>
    </row>
    <row r="4" spans="1:10" x14ac:dyDescent="0.35">
      <c r="A4" s="1">
        <v>562</v>
      </c>
      <c r="B4" s="1">
        <v>575</v>
      </c>
      <c r="C4" s="1">
        <v>575</v>
      </c>
      <c r="D4" s="1">
        <v>539</v>
      </c>
      <c r="E4" s="1">
        <v>571</v>
      </c>
      <c r="F4" s="1">
        <v>573</v>
      </c>
      <c r="G4" s="1">
        <v>560</v>
      </c>
      <c r="H4" s="1">
        <v>556</v>
      </c>
      <c r="I4" s="1">
        <v>552</v>
      </c>
      <c r="J4" s="12" t="str" cm="1">
        <f t="array" ref="J4">INDEX($B$2:$I$2,0,MATCH(MIN(ABS($A4-$B4:$I4)),ABS($A4-$B4:$I4),0))</f>
        <v>Pred_RMSE_SGDM</v>
      </c>
    </row>
    <row r="5" spans="1:10" x14ac:dyDescent="0.35">
      <c r="A5" s="1">
        <v>563</v>
      </c>
      <c r="B5" s="1">
        <v>531</v>
      </c>
      <c r="C5" s="1">
        <v>531</v>
      </c>
      <c r="D5" s="1">
        <v>549</v>
      </c>
      <c r="E5" s="1">
        <v>563</v>
      </c>
      <c r="F5" s="1">
        <v>537</v>
      </c>
      <c r="G5" s="1">
        <v>531</v>
      </c>
      <c r="H5" s="1">
        <v>546</v>
      </c>
      <c r="I5" s="1">
        <v>545</v>
      </c>
      <c r="J5" s="12" t="str" cm="1">
        <f t="array" ref="J5">INDEX($B$2:$I$2,0,MATCH(MIN(ABS($A5-$B5:$I5)),ABS($A5-$B5:$I5),0))</f>
        <v>Pred_MSE_Adam</v>
      </c>
    </row>
    <row r="6" spans="1:10" x14ac:dyDescent="0.35">
      <c r="A6" s="1">
        <v>581</v>
      </c>
      <c r="B6" s="1">
        <v>573</v>
      </c>
      <c r="C6" s="1">
        <v>576</v>
      </c>
      <c r="D6" s="1">
        <v>597</v>
      </c>
      <c r="E6" s="1">
        <v>568</v>
      </c>
      <c r="F6" s="1">
        <v>580</v>
      </c>
      <c r="G6" s="1">
        <v>590</v>
      </c>
      <c r="H6" s="1">
        <v>518</v>
      </c>
      <c r="I6" s="1">
        <v>577</v>
      </c>
      <c r="J6" s="12" t="str" cm="1">
        <f t="array" ref="J6">INDEX($B$2:$I$2,0,MATCH(MIN(ABS($A6-$B6:$I6)),ABS($A6-$B6:$I6),0))</f>
        <v>Pred_RMSE_SGD</v>
      </c>
    </row>
    <row r="7" spans="1:10" x14ac:dyDescent="0.35">
      <c r="A7" s="1">
        <v>482</v>
      </c>
      <c r="B7" s="1">
        <v>486</v>
      </c>
      <c r="C7" s="1">
        <v>484</v>
      </c>
      <c r="D7" s="1">
        <v>497</v>
      </c>
      <c r="E7" s="1">
        <v>472</v>
      </c>
      <c r="F7" s="1">
        <v>486</v>
      </c>
      <c r="G7" s="1">
        <v>472</v>
      </c>
      <c r="H7" s="1">
        <v>461</v>
      </c>
      <c r="I7" s="1">
        <v>478</v>
      </c>
      <c r="J7" s="12" t="str" cm="1">
        <f t="array" ref="J7">INDEX($B$2:$I$2,0,MATCH(MIN(ABS($A7-$B7:$I7)),ABS($A7-$B7:$I7),0))</f>
        <v>Pred_MSE_SGDM</v>
      </c>
    </row>
    <row r="8" spans="1:10" x14ac:dyDescent="0.35">
      <c r="A8" s="1">
        <v>1056</v>
      </c>
      <c r="B8" s="1">
        <v>1040</v>
      </c>
      <c r="C8" s="1">
        <v>1062</v>
      </c>
      <c r="D8" s="1">
        <v>1066</v>
      </c>
      <c r="E8" s="1">
        <v>1067</v>
      </c>
      <c r="F8" s="1">
        <v>1055</v>
      </c>
      <c r="G8" s="1">
        <v>1050</v>
      </c>
      <c r="H8" s="1">
        <v>1049</v>
      </c>
      <c r="I8" s="1">
        <v>1053</v>
      </c>
      <c r="J8" s="12" t="str" cm="1">
        <f t="array" ref="J8">INDEX($B$2:$I$2,0,MATCH(MIN(ABS($A8-$B8:$I8)),ABS($A8-$B8:$I8),0))</f>
        <v>Pred_RMSE_SGD</v>
      </c>
    </row>
    <row r="9" spans="1:10" x14ac:dyDescent="0.35">
      <c r="A9" s="1">
        <v>1008</v>
      </c>
      <c r="B9" s="1">
        <v>1024</v>
      </c>
      <c r="C9" s="1">
        <v>1004</v>
      </c>
      <c r="D9" s="1">
        <v>996</v>
      </c>
      <c r="E9" s="1">
        <v>1011</v>
      </c>
      <c r="F9" s="1">
        <v>1004</v>
      </c>
      <c r="G9" s="1">
        <v>1015</v>
      </c>
      <c r="H9" s="1">
        <v>1010</v>
      </c>
      <c r="I9" s="1">
        <v>1012</v>
      </c>
      <c r="J9" s="12" t="str" cm="1">
        <f t="array" ref="J9">INDEX($B$2:$I$2,0,MATCH(MIN(ABS($A9-$B9:$I9)),ABS($A9-$B9:$I9),0))</f>
        <v>Pred_RMSE_RMSP</v>
      </c>
    </row>
    <row r="10" spans="1:10" x14ac:dyDescent="0.35">
      <c r="A10" s="1">
        <v>451</v>
      </c>
      <c r="B10" s="1">
        <v>462</v>
      </c>
      <c r="C10" s="1">
        <v>456</v>
      </c>
      <c r="D10" s="1">
        <v>437</v>
      </c>
      <c r="E10" s="1">
        <v>444</v>
      </c>
      <c r="F10" s="1">
        <v>454</v>
      </c>
      <c r="G10" s="1">
        <v>479</v>
      </c>
      <c r="H10" s="1">
        <v>441</v>
      </c>
      <c r="I10" s="1">
        <v>439</v>
      </c>
      <c r="J10" s="12" t="str" cm="1">
        <f t="array" ref="J10">INDEX($B$2:$I$2,0,MATCH(MIN(ABS($A10-$B10:$I10)),ABS($A10-$B10:$I10),0))</f>
        <v>Pred_RMSE_SGD</v>
      </c>
    </row>
    <row r="11" spans="1:10" x14ac:dyDescent="0.35">
      <c r="A11" s="1">
        <v>569</v>
      </c>
      <c r="B11" s="1">
        <v>617</v>
      </c>
      <c r="C11" s="1">
        <v>610</v>
      </c>
      <c r="D11" s="1">
        <v>590</v>
      </c>
      <c r="E11" s="1">
        <v>585</v>
      </c>
      <c r="F11" s="1">
        <v>595</v>
      </c>
      <c r="G11" s="1">
        <v>615</v>
      </c>
      <c r="H11" s="1">
        <v>564</v>
      </c>
      <c r="I11" s="1">
        <v>597</v>
      </c>
      <c r="J11" s="12" t="str" cm="1">
        <f t="array" ref="J11">INDEX($B$2:$I$2,0,MATCH(MIN(ABS($A11-$B11:$I11)),ABS($A11-$B11:$I11),0))</f>
        <v>Pred_RMSE_RMSP</v>
      </c>
    </row>
    <row r="12" spans="1:10" x14ac:dyDescent="0.35">
      <c r="A12" s="1">
        <v>570</v>
      </c>
      <c r="B12" s="1">
        <v>554</v>
      </c>
      <c r="C12" s="1">
        <v>555</v>
      </c>
      <c r="D12" s="1">
        <v>545</v>
      </c>
      <c r="E12" s="1">
        <v>563</v>
      </c>
      <c r="F12" s="1">
        <v>561</v>
      </c>
      <c r="G12" s="1">
        <v>556</v>
      </c>
      <c r="H12" s="1">
        <v>562</v>
      </c>
      <c r="I12" s="1">
        <v>578</v>
      </c>
      <c r="J12" s="12" t="str" cm="1">
        <f t="array" ref="J12">INDEX($B$2:$I$2,0,MATCH(MIN(ABS($A12-$B12:$I12)),ABS($A12-$B12:$I12),0))</f>
        <v>Pred_MSE_Adam</v>
      </c>
    </row>
    <row r="13" spans="1:10" x14ac:dyDescent="0.35">
      <c r="A13" s="1">
        <v>495</v>
      </c>
      <c r="B13" s="1">
        <v>494</v>
      </c>
      <c r="C13" s="1">
        <v>511</v>
      </c>
      <c r="D13" s="1">
        <v>479</v>
      </c>
      <c r="E13" s="1">
        <v>513</v>
      </c>
      <c r="F13" s="1">
        <v>560</v>
      </c>
      <c r="G13" s="1">
        <v>507</v>
      </c>
      <c r="H13" s="1">
        <v>506</v>
      </c>
      <c r="I13" s="1">
        <v>495</v>
      </c>
      <c r="J13" s="12" t="str" cm="1">
        <f t="array" ref="J13">INDEX($B$2:$I$2,0,MATCH(MIN(ABS($A13-$B13:$I13)),ABS($A13-$B13:$I13),0))</f>
        <v>Pred_RMSE_Adam</v>
      </c>
    </row>
    <row r="14" spans="1:10" x14ac:dyDescent="0.35">
      <c r="A14" s="1">
        <v>522</v>
      </c>
      <c r="B14" s="1">
        <v>535</v>
      </c>
      <c r="C14" s="1">
        <v>527</v>
      </c>
      <c r="D14" s="1">
        <v>530</v>
      </c>
      <c r="E14" s="1">
        <v>527</v>
      </c>
      <c r="F14" s="1">
        <v>536</v>
      </c>
      <c r="G14" s="1">
        <v>530</v>
      </c>
      <c r="H14" s="1">
        <v>537</v>
      </c>
      <c r="I14" s="1">
        <v>535</v>
      </c>
      <c r="J14" s="12" t="str" cm="1">
        <f t="array" ref="J14">INDEX($B$2:$I$2,0,MATCH(MIN(ABS($A14-$B14:$I14)),ABS($A14-$B14:$I14),0))</f>
        <v>Pred_MSE_SGDM</v>
      </c>
    </row>
    <row r="15" spans="1:10" x14ac:dyDescent="0.35">
      <c r="A15" s="1">
        <v>768</v>
      </c>
      <c r="B15" s="1">
        <v>780</v>
      </c>
      <c r="C15" s="1">
        <v>789</v>
      </c>
      <c r="D15" s="1">
        <v>813</v>
      </c>
      <c r="E15" s="1">
        <v>799</v>
      </c>
      <c r="F15" s="1">
        <v>769</v>
      </c>
      <c r="G15" s="1">
        <v>790</v>
      </c>
      <c r="H15" s="1">
        <v>767</v>
      </c>
      <c r="I15" s="1">
        <v>753</v>
      </c>
      <c r="J15" s="12" t="str" cm="1">
        <f t="array" ref="J15">INDEX($B$2:$I$2,0,MATCH(MIN(ABS($A15-$B15:$I15)),ABS($A15-$B15:$I15),0))</f>
        <v>Pred_RMSE_SGD</v>
      </c>
    </row>
    <row r="16" spans="1:10" x14ac:dyDescent="0.35">
      <c r="A16" s="1">
        <v>927</v>
      </c>
      <c r="B16" s="1">
        <v>908</v>
      </c>
      <c r="C16" s="1">
        <v>919</v>
      </c>
      <c r="D16" s="1">
        <v>902</v>
      </c>
      <c r="E16" s="1">
        <v>937</v>
      </c>
      <c r="F16" s="1">
        <v>912</v>
      </c>
      <c r="G16" s="1">
        <v>902</v>
      </c>
      <c r="H16" s="1">
        <v>926</v>
      </c>
      <c r="I16" s="1">
        <v>911</v>
      </c>
      <c r="J16" s="12" t="str" cm="1">
        <f t="array" ref="J16">INDEX($B$2:$I$2,0,MATCH(MIN(ABS($A16-$B16:$I16)),ABS($A16-$B16:$I16),0))</f>
        <v>Pred_RMSE_RMSP</v>
      </c>
    </row>
    <row r="17" spans="1:10" x14ac:dyDescent="0.35">
      <c r="A17" s="1">
        <v>468</v>
      </c>
      <c r="B17" s="1">
        <v>478</v>
      </c>
      <c r="C17" s="1">
        <v>467</v>
      </c>
      <c r="D17" s="1">
        <v>461</v>
      </c>
      <c r="E17" s="1">
        <v>470</v>
      </c>
      <c r="F17" s="1">
        <v>464</v>
      </c>
      <c r="G17" s="1">
        <v>471</v>
      </c>
      <c r="H17" s="1">
        <v>455</v>
      </c>
      <c r="I17" s="1">
        <v>469</v>
      </c>
      <c r="J17" s="12" t="str" cm="1">
        <f t="array" ref="J17">INDEX($B$2:$I$2,0,MATCH(MIN(ABS($A17-$B17:$I17)),ABS($A17-$B17:$I17),0))</f>
        <v>Pred_MSE_SGDM</v>
      </c>
    </row>
    <row r="18" spans="1:10" x14ac:dyDescent="0.35">
      <c r="A18" s="1">
        <v>489</v>
      </c>
      <c r="B18" s="1">
        <v>495</v>
      </c>
      <c r="C18" s="1">
        <v>494</v>
      </c>
      <c r="D18" s="1">
        <v>499</v>
      </c>
      <c r="E18" s="1">
        <v>500</v>
      </c>
      <c r="F18" s="1">
        <v>510</v>
      </c>
      <c r="G18" s="1">
        <v>491</v>
      </c>
      <c r="H18" s="1">
        <v>484</v>
      </c>
      <c r="I18" s="1">
        <v>522</v>
      </c>
      <c r="J18" s="12" t="str" cm="1">
        <f t="array" ref="J18">INDEX($B$2:$I$2,0,MATCH(MIN(ABS($A18-$B18:$I18)),ABS($A18-$B18:$I18),0))</f>
        <v>Pred_RMSE_SGDM</v>
      </c>
    </row>
    <row r="19" spans="1:10" x14ac:dyDescent="0.35">
      <c r="A19" s="1">
        <v>490</v>
      </c>
      <c r="B19" s="1">
        <v>483</v>
      </c>
      <c r="C19" s="1">
        <v>478</v>
      </c>
      <c r="D19" s="1">
        <v>478</v>
      </c>
      <c r="E19" s="1">
        <v>470</v>
      </c>
      <c r="F19" s="1">
        <v>465</v>
      </c>
      <c r="G19" s="1">
        <v>470</v>
      </c>
      <c r="H19" s="1">
        <v>481</v>
      </c>
      <c r="I19" s="1">
        <v>486</v>
      </c>
      <c r="J19" s="12" t="str" cm="1">
        <f t="array" ref="J19">INDEX($B$2:$I$2,0,MATCH(MIN(ABS($A19-$B19:$I19)),ABS($A19-$B19:$I19),0))</f>
        <v>Pred_RMSE_Adam</v>
      </c>
    </row>
    <row r="20" spans="1:10" x14ac:dyDescent="0.35">
      <c r="A20" s="1">
        <v>565</v>
      </c>
      <c r="B20" s="1">
        <v>559</v>
      </c>
      <c r="C20" s="1">
        <v>568</v>
      </c>
      <c r="D20" s="1">
        <v>589</v>
      </c>
      <c r="E20" s="1">
        <v>581</v>
      </c>
      <c r="F20" s="1">
        <v>568</v>
      </c>
      <c r="G20" s="1">
        <v>570</v>
      </c>
      <c r="H20" s="1">
        <v>537</v>
      </c>
      <c r="I20" s="1">
        <v>508</v>
      </c>
      <c r="J20" s="12" t="str" cm="1">
        <f t="array" ref="J20">INDEX($B$2:$I$2,0,MATCH(MIN(ABS($A20-$B20:$I20)),ABS($A20-$B20:$I20),0))</f>
        <v>Pred_MSE_SGDM</v>
      </c>
    </row>
    <row r="21" spans="1:10" x14ac:dyDescent="0.35">
      <c r="A21" s="1">
        <v>585</v>
      </c>
      <c r="B21" s="1">
        <v>612</v>
      </c>
      <c r="C21" s="1">
        <v>616</v>
      </c>
      <c r="D21" s="1">
        <v>606</v>
      </c>
      <c r="E21" s="1">
        <v>592</v>
      </c>
      <c r="F21" s="1">
        <v>603</v>
      </c>
      <c r="G21" s="1">
        <v>604</v>
      </c>
      <c r="H21" s="1">
        <v>606</v>
      </c>
      <c r="I21" s="1">
        <v>610</v>
      </c>
      <c r="J21" s="12" t="str" cm="1">
        <f t="array" ref="J21">INDEX($B$2:$I$2,0,MATCH(MIN(ABS($A21-$B21:$I21)),ABS($A21-$B21:$I21),0))</f>
        <v>Pred_MSE_Adam</v>
      </c>
    </row>
    <row r="22" spans="1:10" x14ac:dyDescent="0.35">
      <c r="A22" s="1">
        <v>510</v>
      </c>
      <c r="B22" s="1">
        <v>524</v>
      </c>
      <c r="C22" s="1">
        <v>519</v>
      </c>
      <c r="D22" s="1">
        <v>532</v>
      </c>
      <c r="E22" s="1">
        <v>521</v>
      </c>
      <c r="F22" s="1">
        <v>519</v>
      </c>
      <c r="G22" s="1">
        <v>523</v>
      </c>
      <c r="H22" s="1">
        <v>530</v>
      </c>
      <c r="I22" s="1">
        <v>533</v>
      </c>
      <c r="J22" s="12" t="str" cm="1">
        <f t="array" ref="J22">INDEX($B$2:$I$2,0,MATCH(MIN(ABS($A22-$B22:$I22)),ABS($A22-$B22:$I22),0))</f>
        <v>Pred_MSE_SGDM</v>
      </c>
    </row>
    <row r="23" spans="1:10" x14ac:dyDescent="0.35">
      <c r="A23" s="1">
        <v>452</v>
      </c>
      <c r="B23" s="1">
        <v>459</v>
      </c>
      <c r="C23" s="1">
        <v>460</v>
      </c>
      <c r="D23" s="1">
        <v>450</v>
      </c>
      <c r="E23" s="1">
        <v>447</v>
      </c>
      <c r="F23" s="1">
        <v>466</v>
      </c>
      <c r="G23" s="1">
        <v>463</v>
      </c>
      <c r="H23" s="1">
        <v>460</v>
      </c>
      <c r="I23" s="1">
        <v>463</v>
      </c>
      <c r="J23" s="12" t="str" cm="1">
        <f t="array" ref="J23">INDEX($B$2:$I$2,0,MATCH(MIN(ABS($A23-$B23:$I23)),ABS($A23-$B23:$I23),0))</f>
        <v>Pred_MSE_RMSP</v>
      </c>
    </row>
    <row r="24" spans="1:10" x14ac:dyDescent="0.35">
      <c r="A24" s="1">
        <v>604</v>
      </c>
      <c r="B24" s="1">
        <v>563</v>
      </c>
      <c r="C24" s="1">
        <v>579</v>
      </c>
      <c r="D24" s="1">
        <v>598</v>
      </c>
      <c r="E24" s="1">
        <v>574</v>
      </c>
      <c r="F24" s="1">
        <v>596</v>
      </c>
      <c r="G24" s="1">
        <v>583</v>
      </c>
      <c r="H24" s="1">
        <v>610</v>
      </c>
      <c r="I24" s="1">
        <v>594</v>
      </c>
      <c r="J24" s="12" t="str" cm="1">
        <f t="array" ref="J24">INDEX($B$2:$I$2,0,MATCH(MIN(ABS($A24-$B24:$I24)),ABS($A24-$B24:$I24),0))</f>
        <v>Pred_MSE_RMSP</v>
      </c>
    </row>
    <row r="25" spans="1:10" x14ac:dyDescent="0.35">
      <c r="A25" s="1">
        <v>449</v>
      </c>
      <c r="B25" s="1">
        <v>440</v>
      </c>
      <c r="C25" s="1">
        <v>431</v>
      </c>
      <c r="D25" s="1">
        <v>448</v>
      </c>
      <c r="E25" s="1">
        <v>439</v>
      </c>
      <c r="F25" s="1">
        <v>437</v>
      </c>
      <c r="G25" s="1">
        <v>450</v>
      </c>
      <c r="H25" s="1">
        <v>430</v>
      </c>
      <c r="I25" s="1">
        <v>432</v>
      </c>
      <c r="J25" s="12" t="str" cm="1">
        <f t="array" ref="J25">INDEX($B$2:$I$2,0,MATCH(MIN(ABS($A25-$B25:$I25)),ABS($A25-$B25:$I25),0))</f>
        <v>Pred_MSE_RMSP</v>
      </c>
    </row>
    <row r="26" spans="1:10" x14ac:dyDescent="0.35">
      <c r="A26" s="1">
        <v>1139</v>
      </c>
      <c r="B26" s="1">
        <v>1054</v>
      </c>
      <c r="C26" s="1">
        <v>1066</v>
      </c>
      <c r="D26" s="1">
        <v>1090</v>
      </c>
      <c r="E26" s="1">
        <v>1133</v>
      </c>
      <c r="F26" s="1">
        <v>1117</v>
      </c>
      <c r="G26" s="1">
        <v>1074</v>
      </c>
      <c r="H26" s="1">
        <v>1044</v>
      </c>
      <c r="I26" s="1">
        <v>1078</v>
      </c>
      <c r="J26" s="12" t="str" cm="1">
        <f t="array" ref="J26">INDEX($B$2:$I$2,0,MATCH(MIN(ABS($A26-$B26:$I26)),ABS($A26-$B26:$I26),0))</f>
        <v>Pred_MSE_Adam</v>
      </c>
    </row>
    <row r="27" spans="1:10" x14ac:dyDescent="0.35">
      <c r="A27" s="1">
        <v>348</v>
      </c>
      <c r="B27" s="1">
        <v>360</v>
      </c>
      <c r="C27" s="1">
        <v>353</v>
      </c>
      <c r="D27" s="1">
        <v>368</v>
      </c>
      <c r="E27" s="1">
        <v>369</v>
      </c>
      <c r="F27" s="1">
        <v>370</v>
      </c>
      <c r="G27" s="1">
        <v>355</v>
      </c>
      <c r="H27" s="1">
        <v>367</v>
      </c>
      <c r="I27" s="1">
        <v>355</v>
      </c>
      <c r="J27" s="12" t="str" cm="1">
        <f t="array" ref="J27">INDEX($B$2:$I$2,0,MATCH(MIN(ABS($A27-$B27:$I27)),ABS($A27-$B27:$I27),0))</f>
        <v>Pred_MSE_SGDM</v>
      </c>
    </row>
    <row r="28" spans="1:10" x14ac:dyDescent="0.35">
      <c r="A28" s="1">
        <v>398</v>
      </c>
      <c r="B28" s="1">
        <v>437</v>
      </c>
      <c r="C28" s="1">
        <v>421</v>
      </c>
      <c r="D28" s="1">
        <v>413</v>
      </c>
      <c r="E28" s="1">
        <v>422</v>
      </c>
      <c r="F28" s="1">
        <v>413</v>
      </c>
      <c r="G28" s="1">
        <v>415</v>
      </c>
      <c r="H28" s="1">
        <v>400</v>
      </c>
      <c r="I28" s="1">
        <v>416</v>
      </c>
      <c r="J28" s="12" t="str" cm="1">
        <f t="array" ref="J28">INDEX($B$2:$I$2,0,MATCH(MIN(ABS($A28-$B28:$I28)),ABS($A28-$B28:$I28),0))</f>
        <v>Pred_RMSE_RMSP</v>
      </c>
    </row>
    <row r="29" spans="1:10" x14ac:dyDescent="0.35">
      <c r="A29" s="1">
        <v>986</v>
      </c>
      <c r="B29" s="1">
        <v>1029</v>
      </c>
      <c r="C29" s="1">
        <v>1036</v>
      </c>
      <c r="D29" s="1">
        <v>1008</v>
      </c>
      <c r="E29" s="1">
        <v>1071</v>
      </c>
      <c r="F29" s="1">
        <v>974</v>
      </c>
      <c r="G29" s="1">
        <v>1027</v>
      </c>
      <c r="H29" s="1">
        <v>1009</v>
      </c>
      <c r="I29" s="1">
        <v>1027</v>
      </c>
      <c r="J29" s="12" t="str" cm="1">
        <f t="array" ref="J29">INDEX($B$2:$I$2,0,MATCH(MIN(ABS($A29-$B29:$I29)),ABS($A29-$B29:$I29),0))</f>
        <v>Pred_RMSE_SGD</v>
      </c>
    </row>
    <row r="30" spans="1:10" x14ac:dyDescent="0.35">
      <c r="A30" s="1">
        <v>438</v>
      </c>
      <c r="B30" s="1">
        <v>446</v>
      </c>
      <c r="C30" s="1">
        <v>469</v>
      </c>
      <c r="D30" s="1">
        <v>466</v>
      </c>
      <c r="E30" s="1">
        <v>462</v>
      </c>
      <c r="F30" s="1">
        <v>446</v>
      </c>
      <c r="G30" s="1">
        <v>450</v>
      </c>
      <c r="H30" s="1">
        <v>432</v>
      </c>
      <c r="I30" s="1">
        <v>442</v>
      </c>
      <c r="J30" s="12" t="str" cm="1">
        <f t="array" ref="J30">INDEX($B$2:$I$2,0,MATCH(MIN(ABS($A30-$B30:$I30)),ABS($A30-$B30:$I30),0))</f>
        <v>Pred_RMSE_Adam</v>
      </c>
    </row>
    <row r="31" spans="1:10" x14ac:dyDescent="0.35">
      <c r="A31" s="1">
        <v>688</v>
      </c>
      <c r="B31" s="1">
        <v>707</v>
      </c>
      <c r="C31" s="1">
        <v>692</v>
      </c>
      <c r="D31" s="1">
        <v>604</v>
      </c>
      <c r="E31" s="1">
        <v>663</v>
      </c>
      <c r="F31" s="1">
        <v>652</v>
      </c>
      <c r="G31" s="1">
        <v>645</v>
      </c>
      <c r="H31" s="1">
        <v>672</v>
      </c>
      <c r="I31" s="1">
        <v>660</v>
      </c>
      <c r="J31" s="12" t="str" cm="1">
        <f t="array" ref="J31">INDEX($B$2:$I$2,0,MATCH(MIN(ABS($A31-$B31:$I31)),ABS($A31-$B31:$I31),0))</f>
        <v>Pred_MSE_SGDM</v>
      </c>
    </row>
    <row r="32" spans="1:10" x14ac:dyDescent="0.35">
      <c r="A32" s="1">
        <v>338</v>
      </c>
      <c r="B32" s="1">
        <v>350</v>
      </c>
      <c r="C32" s="1">
        <v>356</v>
      </c>
      <c r="D32" s="1">
        <v>366</v>
      </c>
      <c r="E32" s="1">
        <v>342</v>
      </c>
      <c r="F32" s="1">
        <v>347</v>
      </c>
      <c r="G32" s="1">
        <v>328</v>
      </c>
      <c r="H32" s="1">
        <v>335</v>
      </c>
      <c r="I32" s="1">
        <v>357</v>
      </c>
      <c r="J32" s="12" t="str" cm="1">
        <f t="array" ref="J32">INDEX($B$2:$I$2,0,MATCH(MIN(ABS($A32-$B32:$I32)),ABS($A32-$B32:$I32),0))</f>
        <v>Pred_RMSE_RMSP</v>
      </c>
    </row>
    <row r="33" spans="1:10" x14ac:dyDescent="0.35">
      <c r="A33" s="1">
        <v>465</v>
      </c>
      <c r="B33" s="1">
        <v>473</v>
      </c>
      <c r="C33" s="1">
        <v>458</v>
      </c>
      <c r="D33" s="1">
        <v>475</v>
      </c>
      <c r="E33" s="1">
        <v>472</v>
      </c>
      <c r="F33" s="1">
        <v>478</v>
      </c>
      <c r="G33" s="1">
        <v>491</v>
      </c>
      <c r="H33" s="1">
        <v>459</v>
      </c>
      <c r="I33" s="1">
        <v>480</v>
      </c>
      <c r="J33" s="12" t="str" cm="1">
        <f t="array" ref="J33">INDEX($B$2:$I$2,0,MATCH(MIN(ABS($A33-$B33:$I33)),ABS($A33-$B33:$I33),0))</f>
        <v>Pred_RMSE_RMSP</v>
      </c>
    </row>
    <row r="34" spans="1:10" x14ac:dyDescent="0.35">
      <c r="A34" s="1">
        <v>707</v>
      </c>
      <c r="B34" s="1">
        <v>719</v>
      </c>
      <c r="C34" s="1">
        <v>742</v>
      </c>
      <c r="D34" s="1">
        <v>750</v>
      </c>
      <c r="E34" s="1">
        <v>749</v>
      </c>
      <c r="F34" s="1">
        <v>766</v>
      </c>
      <c r="G34" s="1">
        <v>725</v>
      </c>
      <c r="H34" s="1">
        <v>744</v>
      </c>
      <c r="I34" s="1">
        <v>773</v>
      </c>
      <c r="J34" s="12" t="str" cm="1">
        <f t="array" ref="J34">INDEX($B$2:$I$2,0,MATCH(MIN(ABS($A34-$B34:$I34)),ABS($A34-$B34:$I34),0))</f>
        <v>Pred_MSE_SGD</v>
      </c>
    </row>
    <row r="35" spans="1:10" x14ac:dyDescent="0.35">
      <c r="A35" s="1">
        <v>503</v>
      </c>
      <c r="B35" s="1">
        <v>521</v>
      </c>
      <c r="C35" s="1">
        <v>518</v>
      </c>
      <c r="D35" s="1">
        <v>512</v>
      </c>
      <c r="E35" s="1">
        <v>525</v>
      </c>
      <c r="F35" s="1">
        <v>511</v>
      </c>
      <c r="G35" s="1">
        <v>513</v>
      </c>
      <c r="H35" s="1">
        <v>524</v>
      </c>
      <c r="I35" s="1">
        <v>509</v>
      </c>
      <c r="J35" s="12" t="str" cm="1">
        <f t="array" ref="J35">INDEX($B$2:$I$2,0,MATCH(MIN(ABS($A35-$B35:$I35)),ABS($A35-$B35:$I35),0))</f>
        <v>Pred_RMSE_Adam</v>
      </c>
    </row>
    <row r="36" spans="1:10" x14ac:dyDescent="0.35">
      <c r="A36" s="1">
        <v>570</v>
      </c>
      <c r="B36" s="1">
        <v>584</v>
      </c>
      <c r="C36" s="1">
        <v>583</v>
      </c>
      <c r="D36" s="1">
        <v>592</v>
      </c>
      <c r="E36" s="1">
        <v>581</v>
      </c>
      <c r="F36" s="1">
        <v>554</v>
      </c>
      <c r="G36" s="1">
        <v>580</v>
      </c>
      <c r="H36" s="1">
        <v>563</v>
      </c>
      <c r="I36" s="1">
        <v>578</v>
      </c>
      <c r="J36" s="12" t="str" cm="1">
        <f t="array" ref="J36">INDEX($B$2:$I$2,0,MATCH(MIN(ABS($A36-$B36:$I36)),ABS($A36-$B36:$I36),0))</f>
        <v>Pred_RMSE_RMSP</v>
      </c>
    </row>
    <row r="37" spans="1:10" x14ac:dyDescent="0.35">
      <c r="A37" s="1">
        <v>394</v>
      </c>
      <c r="B37" s="1">
        <v>385</v>
      </c>
      <c r="C37" s="1">
        <v>374</v>
      </c>
      <c r="D37" s="1">
        <v>395</v>
      </c>
      <c r="E37" s="1">
        <v>390</v>
      </c>
      <c r="F37" s="1">
        <v>393</v>
      </c>
      <c r="G37" s="1">
        <v>387</v>
      </c>
      <c r="H37" s="1">
        <v>390</v>
      </c>
      <c r="I37" s="1">
        <v>404</v>
      </c>
      <c r="J37" s="12" t="str" cm="1">
        <f t="array" ref="J37">INDEX($B$2:$I$2,0,MATCH(MIN(ABS($A37-$B37:$I37)),ABS($A37-$B37:$I37),0))</f>
        <v>Pred_MSE_RMSP</v>
      </c>
    </row>
    <row r="38" spans="1:10" x14ac:dyDescent="0.35">
      <c r="A38" s="1">
        <v>635</v>
      </c>
      <c r="B38" s="1">
        <v>596</v>
      </c>
      <c r="C38" s="1">
        <v>590</v>
      </c>
      <c r="D38" s="1">
        <v>633</v>
      </c>
      <c r="E38" s="1">
        <v>617</v>
      </c>
      <c r="F38" s="1">
        <v>597</v>
      </c>
      <c r="G38" s="1">
        <v>595</v>
      </c>
      <c r="H38" s="1">
        <v>598</v>
      </c>
      <c r="I38" s="1">
        <v>609</v>
      </c>
      <c r="J38" s="12" t="str" cm="1">
        <f t="array" ref="J38">INDEX($B$2:$I$2,0,MATCH(MIN(ABS($A38-$B38:$I38)),ABS($A38-$B38:$I38),0))</f>
        <v>Pred_MSE_RMSP</v>
      </c>
    </row>
    <row r="39" spans="1:10" x14ac:dyDescent="0.35">
      <c r="A39" s="1">
        <v>479</v>
      </c>
      <c r="B39" s="1">
        <v>514</v>
      </c>
      <c r="C39" s="1">
        <v>510</v>
      </c>
      <c r="D39" s="1">
        <v>490</v>
      </c>
      <c r="E39" s="1">
        <v>464</v>
      </c>
      <c r="F39" s="1">
        <v>485</v>
      </c>
      <c r="G39" s="1">
        <v>480</v>
      </c>
      <c r="H39" s="1">
        <v>482</v>
      </c>
      <c r="I39" s="1">
        <v>475</v>
      </c>
      <c r="J39" s="12" t="str" cm="1">
        <f t="array" ref="J39">INDEX($B$2:$I$2,0,MATCH(MIN(ABS($A39-$B39:$I39)),ABS($A39-$B39:$I39),0))</f>
        <v>Pred_RMSE_SGDM</v>
      </c>
    </row>
    <row r="40" spans="1:10" x14ac:dyDescent="0.35">
      <c r="A40" s="1">
        <v>592</v>
      </c>
      <c r="B40" s="1">
        <v>540</v>
      </c>
      <c r="C40" s="1">
        <v>535</v>
      </c>
      <c r="D40" s="1">
        <v>533</v>
      </c>
      <c r="E40" s="1">
        <v>509</v>
      </c>
      <c r="F40" s="1">
        <v>543</v>
      </c>
      <c r="G40" s="1">
        <v>545</v>
      </c>
      <c r="H40" s="1">
        <v>550</v>
      </c>
      <c r="I40" s="1">
        <v>546</v>
      </c>
      <c r="J40" s="12" t="str" cm="1">
        <f t="array" ref="J40">INDEX($B$2:$I$2,0,MATCH(MIN(ABS($A40-$B40:$I40)),ABS($A40-$B40:$I40),0))</f>
        <v>Pred_RMSE_RMSP</v>
      </c>
    </row>
    <row r="41" spans="1:10" x14ac:dyDescent="0.35">
      <c r="A41" s="1">
        <v>552</v>
      </c>
      <c r="B41" s="1">
        <v>524</v>
      </c>
      <c r="C41" s="1">
        <v>545</v>
      </c>
      <c r="D41" s="1">
        <v>542</v>
      </c>
      <c r="E41" s="1">
        <v>541</v>
      </c>
      <c r="F41" s="1">
        <v>530</v>
      </c>
      <c r="G41" s="1">
        <v>509</v>
      </c>
      <c r="H41" s="1">
        <v>533</v>
      </c>
      <c r="I41" s="1">
        <v>556</v>
      </c>
      <c r="J41" s="12" t="str" cm="1">
        <f t="array" ref="J41">INDEX($B$2:$I$2,0,MATCH(MIN(ABS($A41-$B41:$I41)),ABS($A41-$B41:$I41),0))</f>
        <v>Pred_RMSE_Adam</v>
      </c>
    </row>
    <row r="42" spans="1:10" x14ac:dyDescent="0.35">
      <c r="A42" s="1">
        <v>398</v>
      </c>
      <c r="B42" s="1">
        <v>404</v>
      </c>
      <c r="C42" s="1">
        <v>408</v>
      </c>
      <c r="D42" s="1">
        <v>420</v>
      </c>
      <c r="E42" s="1">
        <v>411</v>
      </c>
      <c r="F42" s="1">
        <v>407</v>
      </c>
      <c r="G42" s="1">
        <v>403</v>
      </c>
      <c r="H42" s="1">
        <v>419</v>
      </c>
      <c r="I42" s="1">
        <v>420</v>
      </c>
      <c r="J42" s="12" t="str" cm="1">
        <f t="array" ref="J42">INDEX($B$2:$I$2,0,MATCH(MIN(ABS($A42-$B42:$I42)),ABS($A42-$B42:$I42),0))</f>
        <v>Pred_RMSE_SGDM</v>
      </c>
    </row>
    <row r="43" spans="1:10" x14ac:dyDescent="0.35">
      <c r="A43" s="1">
        <v>583</v>
      </c>
      <c r="B43" s="1">
        <v>555</v>
      </c>
      <c r="C43" s="1">
        <v>548</v>
      </c>
      <c r="D43" s="1">
        <v>546</v>
      </c>
      <c r="E43" s="1">
        <v>542</v>
      </c>
      <c r="F43" s="1">
        <v>555</v>
      </c>
      <c r="G43" s="1">
        <v>543</v>
      </c>
      <c r="H43" s="1">
        <v>546</v>
      </c>
      <c r="I43" s="1">
        <v>546</v>
      </c>
      <c r="J43" s="12" t="str" cm="1">
        <f t="array" ref="J43">INDEX($B$2:$I$2,0,MATCH(MIN(ABS($A43-$B43:$I43)),ABS($A43-$B43:$I43),0))</f>
        <v>Pred_MSE_SGD</v>
      </c>
    </row>
    <row r="44" spans="1:10" x14ac:dyDescent="0.35">
      <c r="A44" s="1">
        <v>393</v>
      </c>
      <c r="B44" s="1">
        <v>402</v>
      </c>
      <c r="C44" s="1">
        <v>401</v>
      </c>
      <c r="D44" s="1">
        <v>388</v>
      </c>
      <c r="E44" s="1">
        <v>395</v>
      </c>
      <c r="F44" s="1">
        <v>392</v>
      </c>
      <c r="G44" s="1">
        <v>403</v>
      </c>
      <c r="H44" s="1">
        <v>402</v>
      </c>
      <c r="I44" s="1">
        <v>391</v>
      </c>
      <c r="J44" s="12" t="str" cm="1">
        <f t="array" ref="J44">INDEX($B$2:$I$2,0,MATCH(MIN(ABS($A44-$B44:$I44)),ABS($A44-$B44:$I44),0))</f>
        <v>Pred_RMSE_SGD</v>
      </c>
    </row>
    <row r="45" spans="1:10" x14ac:dyDescent="0.35">
      <c r="A45" s="1">
        <v>375</v>
      </c>
      <c r="B45" s="1">
        <v>367</v>
      </c>
      <c r="C45" s="1">
        <v>366</v>
      </c>
      <c r="D45" s="1">
        <v>383</v>
      </c>
      <c r="E45" s="1">
        <v>370</v>
      </c>
      <c r="F45" s="1">
        <v>366</v>
      </c>
      <c r="G45" s="1">
        <v>370</v>
      </c>
      <c r="H45" s="1">
        <v>369</v>
      </c>
      <c r="I45" s="1">
        <v>364</v>
      </c>
      <c r="J45" s="12" t="str" cm="1">
        <f t="array" ref="J45">INDEX($B$2:$I$2,0,MATCH(MIN(ABS($A45-$B45:$I45)),ABS($A45-$B45:$I45),0))</f>
        <v>Pred_MSE_Adam</v>
      </c>
    </row>
    <row r="46" spans="1:10" x14ac:dyDescent="0.35">
      <c r="A46" s="1">
        <v>524</v>
      </c>
      <c r="B46" s="1">
        <v>512</v>
      </c>
      <c r="C46" s="1">
        <v>515</v>
      </c>
      <c r="D46" s="1">
        <v>534</v>
      </c>
      <c r="E46" s="1">
        <v>525</v>
      </c>
      <c r="F46" s="1">
        <v>515</v>
      </c>
      <c r="G46" s="1">
        <v>517</v>
      </c>
      <c r="H46" s="1">
        <v>494</v>
      </c>
      <c r="I46" s="1">
        <v>485</v>
      </c>
      <c r="J46" s="12" t="str" cm="1">
        <f t="array" ref="J46">INDEX($B$2:$I$2,0,MATCH(MIN(ABS($A46-$B46:$I46)),ABS($A46-$B46:$I46),0))</f>
        <v>Pred_MSE_Adam</v>
      </c>
    </row>
    <row r="47" spans="1:10" x14ac:dyDescent="0.35">
      <c r="A47" s="1">
        <v>638</v>
      </c>
      <c r="B47" s="1">
        <v>591</v>
      </c>
      <c r="C47" s="1">
        <v>579</v>
      </c>
      <c r="D47" s="1">
        <v>596</v>
      </c>
      <c r="E47" s="1">
        <v>593</v>
      </c>
      <c r="F47" s="1">
        <v>592</v>
      </c>
      <c r="G47" s="1">
        <v>589</v>
      </c>
      <c r="H47" s="1">
        <v>584</v>
      </c>
      <c r="I47" s="1">
        <v>613</v>
      </c>
      <c r="J47" s="12" t="str" cm="1">
        <f t="array" ref="J47">INDEX($B$2:$I$2,0,MATCH(MIN(ABS($A47-$B47:$I47)),ABS($A47-$B47:$I47),0))</f>
        <v>Pred_RMSE_Adam</v>
      </c>
    </row>
    <row r="48" spans="1:10" x14ac:dyDescent="0.35">
      <c r="A48" s="1">
        <v>1033</v>
      </c>
      <c r="B48" s="1">
        <v>1022</v>
      </c>
      <c r="C48" s="1">
        <v>1023</v>
      </c>
      <c r="D48" s="1">
        <v>1069</v>
      </c>
      <c r="E48" s="1">
        <v>1079</v>
      </c>
      <c r="F48" s="1">
        <v>1032</v>
      </c>
      <c r="G48" s="1">
        <v>1022</v>
      </c>
      <c r="H48" s="1">
        <v>1028</v>
      </c>
      <c r="I48" s="1">
        <v>1010</v>
      </c>
      <c r="J48" s="12" t="str" cm="1">
        <f t="array" ref="J48">INDEX($B$2:$I$2,0,MATCH(MIN(ABS($A48-$B48:$I48)),ABS($A48-$B48:$I48),0))</f>
        <v>Pred_RMSE_SGD</v>
      </c>
    </row>
    <row r="49" spans="1:10" x14ac:dyDescent="0.35">
      <c r="A49" s="1">
        <v>549</v>
      </c>
      <c r="B49" s="1">
        <v>593</v>
      </c>
      <c r="C49" s="1">
        <v>592</v>
      </c>
      <c r="D49" s="1">
        <v>599</v>
      </c>
      <c r="E49" s="1">
        <v>579</v>
      </c>
      <c r="F49" s="1">
        <v>590</v>
      </c>
      <c r="G49" s="1">
        <v>574</v>
      </c>
      <c r="H49" s="1">
        <v>569</v>
      </c>
      <c r="I49" s="1">
        <v>567</v>
      </c>
      <c r="J49" s="12" t="str" cm="1">
        <f t="array" ref="J49">INDEX($B$2:$I$2,0,MATCH(MIN(ABS($A49-$B49:$I49)),ABS($A49-$B49:$I49),0))</f>
        <v>Pred_RMSE_Adam</v>
      </c>
    </row>
    <row r="50" spans="1:10" x14ac:dyDescent="0.35">
      <c r="A50" s="1">
        <v>935</v>
      </c>
      <c r="B50" s="1">
        <v>1104</v>
      </c>
      <c r="C50" s="1">
        <v>1081</v>
      </c>
      <c r="D50" s="1">
        <v>1043</v>
      </c>
      <c r="E50" s="1">
        <v>999</v>
      </c>
      <c r="F50" s="1">
        <v>1145</v>
      </c>
      <c r="G50" s="1">
        <v>1105</v>
      </c>
      <c r="H50" s="1">
        <v>1150</v>
      </c>
      <c r="I50" s="1">
        <v>1099</v>
      </c>
      <c r="J50" s="12" t="str" cm="1">
        <f t="array" ref="J50">INDEX($B$2:$I$2,0,MATCH(MIN(ABS($A50-$B50:$I50)),ABS($A50-$B50:$I50),0))</f>
        <v>Pred_MSE_Adam</v>
      </c>
    </row>
    <row r="51" spans="1:10" x14ac:dyDescent="0.35">
      <c r="A51" s="1">
        <v>592</v>
      </c>
      <c r="B51" s="1">
        <v>594</v>
      </c>
      <c r="C51" s="1">
        <v>596</v>
      </c>
      <c r="D51" s="1">
        <v>601</v>
      </c>
      <c r="E51" s="1">
        <v>591</v>
      </c>
      <c r="F51" s="1">
        <v>588</v>
      </c>
      <c r="G51" s="1">
        <v>584</v>
      </c>
      <c r="H51" s="1">
        <v>559</v>
      </c>
      <c r="I51" s="1">
        <v>568</v>
      </c>
      <c r="J51" s="12" t="str" cm="1">
        <f t="array" ref="J51">INDEX($B$2:$I$2,0,MATCH(MIN(ABS($A51-$B51:$I51)),ABS($A51-$B51:$I51),0))</f>
        <v>Pred_MSE_Adam</v>
      </c>
    </row>
    <row r="52" spans="1:10" x14ac:dyDescent="0.35">
      <c r="A52" s="1">
        <v>537</v>
      </c>
      <c r="B52" s="1">
        <v>560</v>
      </c>
      <c r="C52" s="1">
        <v>548</v>
      </c>
      <c r="D52" s="1">
        <v>568</v>
      </c>
      <c r="E52" s="1">
        <v>557</v>
      </c>
      <c r="F52" s="1">
        <v>565</v>
      </c>
      <c r="G52" s="1">
        <v>558</v>
      </c>
      <c r="H52" s="1">
        <v>536</v>
      </c>
      <c r="I52" s="1">
        <v>537</v>
      </c>
      <c r="J52" s="12" t="str" cm="1">
        <f t="array" ref="J52">INDEX($B$2:$I$2,0,MATCH(MIN(ABS($A52-$B52:$I52)),ABS($A52-$B52:$I52),0))</f>
        <v>Pred_RMSE_Adam</v>
      </c>
    </row>
    <row r="53" spans="1:10" x14ac:dyDescent="0.35">
      <c r="A53" s="1">
        <v>946</v>
      </c>
      <c r="B53" s="1">
        <v>1014</v>
      </c>
      <c r="C53" s="1">
        <v>1030</v>
      </c>
      <c r="D53" s="1">
        <v>1029</v>
      </c>
      <c r="E53" s="1">
        <v>1019</v>
      </c>
      <c r="F53" s="1">
        <v>1045</v>
      </c>
      <c r="G53" s="1">
        <v>1018</v>
      </c>
      <c r="H53" s="1">
        <v>1021</v>
      </c>
      <c r="I53" s="1">
        <v>1006</v>
      </c>
      <c r="J53" s="12" t="str" cm="1">
        <f t="array" ref="J53">INDEX($B$2:$I$2,0,MATCH(MIN(ABS($A53-$B53:$I53)),ABS($A53-$B53:$I53),0))</f>
        <v>Pred_RMSE_Adam</v>
      </c>
    </row>
    <row r="54" spans="1:10" x14ac:dyDescent="0.35">
      <c r="A54" s="1">
        <v>523</v>
      </c>
      <c r="B54" s="1">
        <v>495</v>
      </c>
      <c r="C54" s="1">
        <v>497</v>
      </c>
      <c r="D54" s="1">
        <v>499</v>
      </c>
      <c r="E54" s="1">
        <v>468</v>
      </c>
      <c r="F54" s="1">
        <v>500</v>
      </c>
      <c r="G54" s="1">
        <v>499</v>
      </c>
      <c r="H54" s="1">
        <v>492</v>
      </c>
      <c r="I54" s="1">
        <v>482</v>
      </c>
      <c r="J54" s="12" t="str" cm="1">
        <f t="array" ref="J54">INDEX($B$2:$I$2,0,MATCH(MIN(ABS($A54-$B54:$I54)),ABS($A54-$B54:$I54),0))</f>
        <v>Pred_RMSE_SGD</v>
      </c>
    </row>
    <row r="55" spans="1:10" x14ac:dyDescent="0.35">
      <c r="A55" s="1">
        <v>461</v>
      </c>
      <c r="B55" s="1">
        <v>465</v>
      </c>
      <c r="C55" s="1">
        <v>466</v>
      </c>
      <c r="D55" s="1">
        <v>438</v>
      </c>
      <c r="E55" s="1">
        <v>462</v>
      </c>
      <c r="F55" s="1">
        <v>481</v>
      </c>
      <c r="G55" s="1">
        <v>498</v>
      </c>
      <c r="H55" s="1">
        <v>466</v>
      </c>
      <c r="I55" s="1">
        <v>461</v>
      </c>
      <c r="J55" s="12" t="str" cm="1">
        <f t="array" ref="J55">INDEX($B$2:$I$2,0,MATCH(MIN(ABS($A55-$B55:$I55)),ABS($A55-$B55:$I55),0))</f>
        <v>Pred_RMSE_Adam</v>
      </c>
    </row>
    <row r="56" spans="1:10" x14ac:dyDescent="0.35">
      <c r="A56" s="1">
        <v>550</v>
      </c>
      <c r="B56" s="1">
        <v>562</v>
      </c>
      <c r="C56" s="1">
        <v>550</v>
      </c>
      <c r="D56" s="1">
        <v>528</v>
      </c>
      <c r="E56" s="1">
        <v>541</v>
      </c>
      <c r="F56" s="1">
        <v>537</v>
      </c>
      <c r="G56" s="1">
        <v>546</v>
      </c>
      <c r="H56" s="1">
        <v>519</v>
      </c>
      <c r="I56" s="1">
        <v>538</v>
      </c>
      <c r="J56" s="12" t="str" cm="1">
        <f t="array" ref="J56">INDEX($B$2:$I$2,0,MATCH(MIN(ABS($A56-$B56:$I56)),ABS($A56-$B56:$I56),0))</f>
        <v>Pred_MSE_SGDM</v>
      </c>
    </row>
    <row r="57" spans="1:10" x14ac:dyDescent="0.35">
      <c r="A57" s="1">
        <v>550</v>
      </c>
      <c r="B57" s="1">
        <v>518</v>
      </c>
      <c r="C57" s="1">
        <v>527</v>
      </c>
      <c r="D57" s="1">
        <v>542</v>
      </c>
      <c r="E57" s="1">
        <v>532</v>
      </c>
      <c r="F57" s="1">
        <v>534</v>
      </c>
      <c r="G57" s="1">
        <v>533</v>
      </c>
      <c r="H57" s="1">
        <v>547</v>
      </c>
      <c r="I57" s="1">
        <v>539</v>
      </c>
      <c r="J57" s="12" t="str" cm="1">
        <f t="array" ref="J57">INDEX($B$2:$I$2,0,MATCH(MIN(ABS($A57-$B57:$I57)),ABS($A57-$B57:$I57),0))</f>
        <v>Pred_RMSE_RMSP</v>
      </c>
    </row>
    <row r="58" spans="1:10" x14ac:dyDescent="0.35">
      <c r="A58" s="1">
        <v>550</v>
      </c>
      <c r="B58" s="1">
        <v>539</v>
      </c>
      <c r="C58" s="1">
        <v>539</v>
      </c>
      <c r="D58" s="1">
        <v>537</v>
      </c>
      <c r="E58" s="1">
        <v>531</v>
      </c>
      <c r="F58" s="1">
        <v>555</v>
      </c>
      <c r="G58" s="1">
        <v>544</v>
      </c>
      <c r="H58" s="1">
        <v>531</v>
      </c>
      <c r="I58" s="1">
        <v>536</v>
      </c>
      <c r="J58" s="12" t="str" cm="1">
        <f t="array" ref="J58">INDEX($B$2:$I$2,0,MATCH(MIN(ABS($A58-$B58:$I58)),ABS($A58-$B58:$I58),0))</f>
        <v>Pred_RMSE_SGD</v>
      </c>
    </row>
    <row r="59" spans="1:10" x14ac:dyDescent="0.35">
      <c r="A59" s="1">
        <v>363</v>
      </c>
      <c r="B59" s="1">
        <v>387</v>
      </c>
      <c r="C59" s="1">
        <v>397</v>
      </c>
      <c r="D59" s="1">
        <v>392</v>
      </c>
      <c r="E59" s="1">
        <v>384</v>
      </c>
      <c r="F59" s="1">
        <v>396</v>
      </c>
      <c r="G59" s="1">
        <v>394</v>
      </c>
      <c r="H59" s="1">
        <v>404</v>
      </c>
      <c r="I59" s="1">
        <v>384</v>
      </c>
      <c r="J59" s="12" t="str" cm="1">
        <f t="array" ref="J59">INDEX($B$2:$I$2,0,MATCH(MIN(ABS($A59-$B59:$I59)),ABS($A59-$B59:$I59),0))</f>
        <v>Pred_MSE_Adam</v>
      </c>
    </row>
    <row r="60" spans="1:10" x14ac:dyDescent="0.35">
      <c r="A60" s="1">
        <v>583</v>
      </c>
      <c r="B60" s="1">
        <v>580</v>
      </c>
      <c r="C60" s="1">
        <v>582</v>
      </c>
      <c r="D60" s="1">
        <v>560</v>
      </c>
      <c r="E60" s="1">
        <v>554</v>
      </c>
      <c r="F60" s="1">
        <v>541</v>
      </c>
      <c r="G60" s="1">
        <v>569</v>
      </c>
      <c r="H60" s="1">
        <v>555</v>
      </c>
      <c r="I60" s="1">
        <v>556</v>
      </c>
      <c r="J60" s="12" t="str" cm="1">
        <f t="array" ref="J60">INDEX($B$2:$I$2,0,MATCH(MIN(ABS($A60-$B60:$I60)),ABS($A60-$B60:$I60),0))</f>
        <v>Pred_MSE_SGDM</v>
      </c>
    </row>
    <row r="61" spans="1:10" x14ac:dyDescent="0.35">
      <c r="A61" s="1">
        <v>956</v>
      </c>
      <c r="B61" s="1">
        <v>950</v>
      </c>
      <c r="C61" s="1">
        <v>970</v>
      </c>
      <c r="D61" s="1">
        <v>932</v>
      </c>
      <c r="E61" s="1">
        <v>939</v>
      </c>
      <c r="F61" s="1">
        <v>952</v>
      </c>
      <c r="G61" s="1">
        <v>936</v>
      </c>
      <c r="H61" s="1">
        <v>948</v>
      </c>
      <c r="I61" s="1">
        <v>941</v>
      </c>
      <c r="J61" s="12" t="str" cm="1">
        <f t="array" ref="J61">INDEX($B$2:$I$2,0,MATCH(MIN(ABS($A61-$B61:$I61)),ABS($A61-$B61:$I61),0))</f>
        <v>Pred_RMSE_SGD</v>
      </c>
    </row>
    <row r="62" spans="1:10" x14ac:dyDescent="0.35">
      <c r="A62" s="1">
        <v>399</v>
      </c>
      <c r="B62" s="1">
        <v>427</v>
      </c>
      <c r="C62" s="1">
        <v>411</v>
      </c>
      <c r="D62" s="1">
        <v>428</v>
      </c>
      <c r="E62" s="1">
        <v>407</v>
      </c>
      <c r="F62" s="1">
        <v>418</v>
      </c>
      <c r="G62" s="1">
        <v>432</v>
      </c>
      <c r="H62" s="1">
        <v>413</v>
      </c>
      <c r="I62" s="1">
        <v>420</v>
      </c>
      <c r="J62" s="12" t="str" cm="1">
        <f t="array" ref="J62">INDEX($B$2:$I$2,0,MATCH(MIN(ABS($A62-$B62:$I62)),ABS($A62-$B62:$I62),0))</f>
        <v>Pred_MSE_Adam</v>
      </c>
    </row>
    <row r="63" spans="1:10" x14ac:dyDescent="0.35">
      <c r="A63" s="1">
        <v>378</v>
      </c>
      <c r="B63" s="1">
        <v>376</v>
      </c>
      <c r="C63" s="1">
        <v>384</v>
      </c>
      <c r="D63" s="1">
        <v>376</v>
      </c>
      <c r="E63" s="1">
        <v>381</v>
      </c>
      <c r="F63" s="1">
        <v>375</v>
      </c>
      <c r="G63" s="1">
        <v>368</v>
      </c>
      <c r="H63" s="1">
        <v>384</v>
      </c>
      <c r="I63" s="1">
        <v>378</v>
      </c>
      <c r="J63" s="12" t="str" cm="1">
        <f t="array" ref="J63">INDEX($B$2:$I$2,0,MATCH(MIN(ABS($A63-$B63:$I63)),ABS($A63-$B63:$I63),0))</f>
        <v>Pred_RMSE_Adam</v>
      </c>
    </row>
    <row r="64" spans="1:10" x14ac:dyDescent="0.35">
      <c r="A64" s="1">
        <v>512</v>
      </c>
      <c r="B64" s="1">
        <v>535</v>
      </c>
      <c r="C64" s="1">
        <v>535</v>
      </c>
      <c r="D64" s="1">
        <v>522</v>
      </c>
      <c r="E64" s="1">
        <v>507</v>
      </c>
      <c r="F64" s="1">
        <v>541</v>
      </c>
      <c r="G64" s="1">
        <v>526</v>
      </c>
      <c r="H64" s="1">
        <v>537</v>
      </c>
      <c r="I64" s="1">
        <v>539</v>
      </c>
      <c r="J64" s="12" t="str" cm="1">
        <f t="array" ref="J64">INDEX($B$2:$I$2,0,MATCH(MIN(ABS($A64-$B64:$I64)),ABS($A64-$B64:$I64),0))</f>
        <v>Pred_MSE_Adam</v>
      </c>
    </row>
    <row r="65" spans="1:10" x14ac:dyDescent="0.35">
      <c r="A65" s="1">
        <v>365</v>
      </c>
      <c r="B65" s="1">
        <v>363</v>
      </c>
      <c r="C65" s="1">
        <v>382</v>
      </c>
      <c r="D65" s="1">
        <v>364</v>
      </c>
      <c r="E65" s="1">
        <v>359</v>
      </c>
      <c r="F65" s="1">
        <v>378</v>
      </c>
      <c r="G65" s="1">
        <v>383</v>
      </c>
      <c r="H65" s="1">
        <v>360</v>
      </c>
      <c r="I65" s="1">
        <v>396</v>
      </c>
      <c r="J65" s="12" t="str" cm="1">
        <f t="array" ref="J65">INDEX($B$2:$I$2,0,MATCH(MIN(ABS($A65-$B65:$I65)),ABS($A65-$B65:$I65),0))</f>
        <v>Pred_MSE_RMSP</v>
      </c>
    </row>
    <row r="66" spans="1:10" x14ac:dyDescent="0.35">
      <c r="A66" s="1">
        <v>497</v>
      </c>
      <c r="B66" s="1">
        <v>480</v>
      </c>
      <c r="C66" s="1">
        <v>510</v>
      </c>
      <c r="D66" s="1">
        <v>499</v>
      </c>
      <c r="E66" s="1">
        <v>496</v>
      </c>
      <c r="F66" s="1">
        <v>488</v>
      </c>
      <c r="G66" s="1">
        <v>472</v>
      </c>
      <c r="H66" s="1">
        <v>489</v>
      </c>
      <c r="I66" s="1">
        <v>518</v>
      </c>
      <c r="J66" s="12" t="str" cm="1">
        <f t="array" ref="J66">INDEX($B$2:$I$2,0,MATCH(MIN(ABS($A66-$B66:$I66)),ABS($A66-$B66:$I66),0))</f>
        <v>Pred_MSE_Adam</v>
      </c>
    </row>
    <row r="67" spans="1:10" x14ac:dyDescent="0.35">
      <c r="A67" s="1">
        <v>583</v>
      </c>
      <c r="B67" s="1">
        <v>554</v>
      </c>
      <c r="C67" s="1">
        <v>549</v>
      </c>
      <c r="D67" s="1">
        <v>554</v>
      </c>
      <c r="E67" s="1">
        <v>559</v>
      </c>
      <c r="F67" s="1">
        <v>538</v>
      </c>
      <c r="G67" s="1">
        <v>561</v>
      </c>
      <c r="H67" s="1">
        <v>511</v>
      </c>
      <c r="I67" s="1">
        <v>551</v>
      </c>
      <c r="J67" s="12" t="str" cm="1">
        <f t="array" ref="J67">INDEX($B$2:$I$2,0,MATCH(MIN(ABS($A67-$B67:$I67)),ABS($A67-$B67:$I67),0))</f>
        <v>Pred_RMSE_SGDM</v>
      </c>
    </row>
    <row r="68" spans="1:10" x14ac:dyDescent="0.35">
      <c r="A68" s="1">
        <v>838</v>
      </c>
      <c r="B68" s="1">
        <v>912</v>
      </c>
      <c r="C68" s="1">
        <v>907</v>
      </c>
      <c r="D68" s="1">
        <v>922</v>
      </c>
      <c r="E68" s="1">
        <v>903</v>
      </c>
      <c r="F68" s="1">
        <v>905</v>
      </c>
      <c r="G68" s="1">
        <v>922</v>
      </c>
      <c r="H68" s="1">
        <v>903</v>
      </c>
      <c r="I68" s="1">
        <v>912</v>
      </c>
      <c r="J68" s="12" t="str" cm="1">
        <f t="array" ref="J68">INDEX($B$2:$I$2,0,MATCH(MIN(ABS($A68-$B68:$I68)),ABS($A68-$B68:$I68),0))</f>
        <v>Pred_MSE_Adam</v>
      </c>
    </row>
    <row r="69" spans="1:10" x14ac:dyDescent="0.35">
      <c r="A69" s="1">
        <v>467</v>
      </c>
      <c r="B69" s="1">
        <v>464</v>
      </c>
      <c r="C69" s="1">
        <v>468</v>
      </c>
      <c r="D69" s="1">
        <v>475</v>
      </c>
      <c r="E69" s="1">
        <v>474</v>
      </c>
      <c r="F69" s="1">
        <v>465</v>
      </c>
      <c r="G69" s="1">
        <v>487</v>
      </c>
      <c r="H69" s="1">
        <v>462</v>
      </c>
      <c r="I69" s="1">
        <v>474</v>
      </c>
      <c r="J69" s="12" t="str" cm="1">
        <f t="array" ref="J69">INDEX($B$2:$I$2,0,MATCH(MIN(ABS($A69-$B69:$I69)),ABS($A69-$B69:$I69),0))</f>
        <v>Pred_MSE_SGDM</v>
      </c>
    </row>
    <row r="70" spans="1:10" x14ac:dyDescent="0.35">
      <c r="A70" s="1">
        <v>1120</v>
      </c>
      <c r="B70" s="1">
        <v>1047</v>
      </c>
      <c r="C70" s="1">
        <v>1053</v>
      </c>
      <c r="D70" s="1">
        <v>1043</v>
      </c>
      <c r="E70" s="1">
        <v>1065</v>
      </c>
      <c r="F70" s="1">
        <v>1078</v>
      </c>
      <c r="G70" s="1">
        <v>1046</v>
      </c>
      <c r="H70" s="1">
        <v>1047</v>
      </c>
      <c r="I70" s="1">
        <v>1044</v>
      </c>
      <c r="J70" s="12" t="str" cm="1">
        <f t="array" ref="J70">INDEX($B$2:$I$2,0,MATCH(MIN(ABS($A70-$B70:$I70)),ABS($A70-$B70:$I70),0))</f>
        <v>Pred_RMSE_SGD</v>
      </c>
    </row>
    <row r="71" spans="1:10" x14ac:dyDescent="0.35">
      <c r="A71" s="1">
        <v>362</v>
      </c>
      <c r="B71" s="1">
        <v>400</v>
      </c>
      <c r="C71" s="1">
        <v>368</v>
      </c>
      <c r="D71" s="1">
        <v>353</v>
      </c>
      <c r="E71" s="1">
        <v>365</v>
      </c>
      <c r="F71" s="1">
        <v>369</v>
      </c>
      <c r="G71" s="1">
        <v>353</v>
      </c>
      <c r="H71" s="1">
        <v>379</v>
      </c>
      <c r="I71" s="1">
        <v>348</v>
      </c>
      <c r="J71" s="12" t="str" cm="1">
        <f t="array" ref="J71">INDEX($B$2:$I$2,0,MATCH(MIN(ABS($A71-$B71:$I71)),ABS($A71-$B71:$I71),0))</f>
        <v>Pred_MSE_Adam</v>
      </c>
    </row>
    <row r="72" spans="1:10" x14ac:dyDescent="0.35">
      <c r="A72" s="1">
        <v>625</v>
      </c>
      <c r="B72" s="1">
        <v>627</v>
      </c>
      <c r="C72" s="1">
        <v>631</v>
      </c>
      <c r="D72" s="1">
        <v>635</v>
      </c>
      <c r="E72" s="1">
        <v>630</v>
      </c>
      <c r="F72" s="1">
        <v>616</v>
      </c>
      <c r="G72" s="1">
        <v>631</v>
      </c>
      <c r="H72" s="1">
        <v>625</v>
      </c>
      <c r="I72" s="1">
        <v>618</v>
      </c>
      <c r="J72" s="12" t="str" cm="1">
        <f t="array" ref="J72">INDEX($B$2:$I$2,0,MATCH(MIN(ABS($A72-$B72:$I72)),ABS($A72-$B72:$I72),0))</f>
        <v>Pred_RMSE_RMSP</v>
      </c>
    </row>
    <row r="73" spans="1:10" x14ac:dyDescent="0.35">
      <c r="A73" s="1">
        <v>584</v>
      </c>
      <c r="B73" s="1">
        <v>575</v>
      </c>
      <c r="C73" s="1">
        <v>570</v>
      </c>
      <c r="D73" s="1">
        <v>581</v>
      </c>
      <c r="E73" s="1">
        <v>595</v>
      </c>
      <c r="F73" s="1">
        <v>567</v>
      </c>
      <c r="G73" s="1">
        <v>579</v>
      </c>
      <c r="H73" s="1">
        <v>571</v>
      </c>
      <c r="I73" s="1">
        <v>571</v>
      </c>
      <c r="J73" s="12" t="str" cm="1">
        <f t="array" ref="J73">INDEX($B$2:$I$2,0,MATCH(MIN(ABS($A73-$B73:$I73)),ABS($A73-$B73:$I73),0))</f>
        <v>Pred_MSE_RMSP</v>
      </c>
    </row>
    <row r="74" spans="1:10" x14ac:dyDescent="0.35">
      <c r="A74" s="1">
        <v>1190</v>
      </c>
      <c r="B74" s="1">
        <v>1120</v>
      </c>
      <c r="C74" s="1">
        <v>1126</v>
      </c>
      <c r="D74" s="1">
        <v>1122</v>
      </c>
      <c r="E74" s="1">
        <v>1098</v>
      </c>
      <c r="F74" s="1">
        <v>1127</v>
      </c>
      <c r="G74" s="1">
        <v>1130</v>
      </c>
      <c r="H74" s="1">
        <v>1129</v>
      </c>
      <c r="I74" s="1">
        <v>1160</v>
      </c>
      <c r="J74" s="12" t="str" cm="1">
        <f t="array" ref="J74">INDEX($B$2:$I$2,0,MATCH(MIN(ABS($A74-$B74:$I74)),ABS($A74-$B74:$I74),0))</f>
        <v>Pred_RMSE_Adam</v>
      </c>
    </row>
    <row r="75" spans="1:10" x14ac:dyDescent="0.35">
      <c r="A75" s="1">
        <v>492</v>
      </c>
      <c r="B75" s="1">
        <v>512</v>
      </c>
      <c r="C75" s="1">
        <v>520</v>
      </c>
      <c r="D75" s="1">
        <v>460</v>
      </c>
      <c r="E75" s="1">
        <v>510</v>
      </c>
      <c r="F75" s="1">
        <v>518</v>
      </c>
      <c r="G75" s="1">
        <v>551</v>
      </c>
      <c r="H75" s="1">
        <v>525</v>
      </c>
      <c r="I75" s="1">
        <v>523</v>
      </c>
      <c r="J75" s="12" t="str" cm="1">
        <f t="array" ref="J75">INDEX($B$2:$I$2,0,MATCH(MIN(ABS($A75-$B75:$I75)),ABS($A75-$B75:$I75),0))</f>
        <v>Pred_MSE_Adam</v>
      </c>
    </row>
    <row r="76" spans="1:10" x14ac:dyDescent="0.35">
      <c r="A76" s="1">
        <v>395</v>
      </c>
      <c r="B76" s="1">
        <v>405</v>
      </c>
      <c r="C76" s="1">
        <v>408</v>
      </c>
      <c r="D76" s="1">
        <v>396</v>
      </c>
      <c r="E76" s="1">
        <v>386</v>
      </c>
      <c r="F76" s="1">
        <v>398</v>
      </c>
      <c r="G76" s="1">
        <v>397</v>
      </c>
      <c r="H76" s="1">
        <v>408</v>
      </c>
      <c r="I76" s="1">
        <v>407</v>
      </c>
      <c r="J76" s="12" t="str" cm="1">
        <f t="array" ref="J76">INDEX($B$2:$I$2,0,MATCH(MIN(ABS($A76-$B76:$I76)),ABS($A76-$B76:$I76),0))</f>
        <v>Pred_MSE_RMSP</v>
      </c>
    </row>
    <row r="77" spans="1:10" x14ac:dyDescent="0.35">
      <c r="A77" s="1">
        <v>533</v>
      </c>
      <c r="B77" s="1">
        <v>538</v>
      </c>
      <c r="C77" s="1">
        <v>537</v>
      </c>
      <c r="D77" s="1">
        <v>539</v>
      </c>
      <c r="E77" s="1">
        <v>517</v>
      </c>
      <c r="F77" s="1">
        <v>532</v>
      </c>
      <c r="G77" s="1">
        <v>529</v>
      </c>
      <c r="H77" s="1">
        <v>547</v>
      </c>
      <c r="I77" s="1">
        <v>551</v>
      </c>
      <c r="J77" s="12" t="str" cm="1">
        <f t="array" ref="J77">INDEX($B$2:$I$2,0,MATCH(MIN(ABS($A77-$B77:$I77)),ABS($A77-$B77:$I77),0))</f>
        <v>Pred_RMSE_SGD</v>
      </c>
    </row>
    <row r="78" spans="1:10" x14ac:dyDescent="0.35">
      <c r="A78" s="1">
        <v>510</v>
      </c>
      <c r="B78" s="1">
        <v>511</v>
      </c>
      <c r="C78" s="1">
        <v>513</v>
      </c>
      <c r="D78" s="1">
        <v>515</v>
      </c>
      <c r="E78" s="1">
        <v>501</v>
      </c>
      <c r="F78" s="1">
        <v>500</v>
      </c>
      <c r="G78" s="1">
        <v>517</v>
      </c>
      <c r="H78" s="1">
        <v>506</v>
      </c>
      <c r="I78" s="1">
        <v>511</v>
      </c>
      <c r="J78" s="12" t="str" cm="1">
        <f t="array" ref="J78">INDEX($B$2:$I$2,0,MATCH(MIN(ABS($A78-$B78:$I78)),ABS($A78-$B78:$I78),0))</f>
        <v>Pred_MSE_SGD</v>
      </c>
    </row>
    <row r="79" spans="1:10" x14ac:dyDescent="0.35">
      <c r="A79" s="1">
        <v>380</v>
      </c>
      <c r="B79" s="1">
        <v>422</v>
      </c>
      <c r="C79" s="1">
        <v>421</v>
      </c>
      <c r="D79" s="1">
        <v>386</v>
      </c>
      <c r="E79" s="1">
        <v>378</v>
      </c>
      <c r="F79" s="1">
        <v>401</v>
      </c>
      <c r="G79" s="1">
        <v>404</v>
      </c>
      <c r="H79" s="1">
        <v>417</v>
      </c>
      <c r="I79" s="1">
        <v>406</v>
      </c>
      <c r="J79" s="12" t="str" cm="1">
        <f t="array" ref="J79">INDEX($B$2:$I$2,0,MATCH(MIN(ABS($A79-$B79:$I79)),ABS($A79-$B79:$I79),0))</f>
        <v>Pred_MSE_Adam</v>
      </c>
    </row>
    <row r="80" spans="1:10" x14ac:dyDescent="0.35">
      <c r="A80" s="1">
        <v>383</v>
      </c>
      <c r="B80" s="1">
        <v>380</v>
      </c>
      <c r="C80" s="1">
        <v>376</v>
      </c>
      <c r="D80" s="1">
        <v>402</v>
      </c>
      <c r="E80" s="1">
        <v>378</v>
      </c>
      <c r="F80" s="1">
        <v>385</v>
      </c>
      <c r="G80" s="1">
        <v>387</v>
      </c>
      <c r="H80" s="1">
        <v>386</v>
      </c>
      <c r="I80" s="1">
        <v>398</v>
      </c>
      <c r="J80" s="12" t="str" cm="1">
        <f t="array" ref="J80">INDEX($B$2:$I$2,0,MATCH(MIN(ABS($A80-$B80:$I80)),ABS($A80-$B80:$I80),0))</f>
        <v>Pred_RMSE_SGD</v>
      </c>
    </row>
    <row r="81" spans="1:10" x14ac:dyDescent="0.35">
      <c r="A81" s="1">
        <v>511</v>
      </c>
      <c r="B81" s="1">
        <v>529</v>
      </c>
      <c r="C81" s="1">
        <v>524</v>
      </c>
      <c r="D81" s="1">
        <v>515</v>
      </c>
      <c r="E81" s="1">
        <v>524</v>
      </c>
      <c r="F81" s="1">
        <v>521</v>
      </c>
      <c r="G81" s="1">
        <v>515</v>
      </c>
      <c r="H81" s="1">
        <v>516</v>
      </c>
      <c r="I81" s="1">
        <v>522</v>
      </c>
      <c r="J81" s="12" t="str" cm="1">
        <f t="array" ref="J81">INDEX($B$2:$I$2,0,MATCH(MIN(ABS($A81-$B81:$I81)),ABS($A81-$B81:$I81),0))</f>
        <v>Pred_MSE_RMSP</v>
      </c>
    </row>
    <row r="82" spans="1:10" x14ac:dyDescent="0.35">
      <c r="A82" s="1">
        <v>239</v>
      </c>
      <c r="B82" s="1">
        <v>226</v>
      </c>
      <c r="C82" s="1">
        <v>222</v>
      </c>
      <c r="D82" s="1">
        <v>242</v>
      </c>
      <c r="E82" s="1">
        <v>212</v>
      </c>
      <c r="F82" s="1">
        <v>213</v>
      </c>
      <c r="G82" s="1">
        <v>263</v>
      </c>
      <c r="H82" s="1">
        <v>224</v>
      </c>
      <c r="I82" s="1">
        <v>234</v>
      </c>
      <c r="J82" s="12" t="str" cm="1">
        <f t="array" ref="J82">INDEX($B$2:$I$2,0,MATCH(MIN(ABS($A82-$B82:$I82)),ABS($A82-$B82:$I82),0))</f>
        <v>Pred_MSE_RMSP</v>
      </c>
    </row>
    <row r="83" spans="1:10" x14ac:dyDescent="0.35">
      <c r="A83" s="1">
        <v>551</v>
      </c>
      <c r="B83" s="1">
        <v>549</v>
      </c>
      <c r="C83" s="1">
        <v>549</v>
      </c>
      <c r="D83" s="1">
        <v>554</v>
      </c>
      <c r="E83" s="1">
        <v>549</v>
      </c>
      <c r="F83" s="1">
        <v>566</v>
      </c>
      <c r="G83" s="1">
        <v>540</v>
      </c>
      <c r="H83" s="1">
        <v>545</v>
      </c>
      <c r="I83" s="1">
        <v>552</v>
      </c>
      <c r="J83" s="12" t="str" cm="1">
        <f t="array" ref="J83">INDEX($B$2:$I$2,0,MATCH(MIN(ABS($A83-$B83:$I83)),ABS($A83-$B83:$I83),0))</f>
        <v>Pred_RMSE_Adam</v>
      </c>
    </row>
    <row r="84" spans="1:10" x14ac:dyDescent="0.35">
      <c r="A84" s="1">
        <v>539</v>
      </c>
      <c r="B84" s="1">
        <v>529</v>
      </c>
      <c r="C84" s="1">
        <v>529</v>
      </c>
      <c r="D84" s="1">
        <v>542</v>
      </c>
      <c r="E84" s="1">
        <v>520</v>
      </c>
      <c r="F84" s="1">
        <v>533</v>
      </c>
      <c r="G84" s="1">
        <v>539</v>
      </c>
      <c r="H84" s="1">
        <v>493</v>
      </c>
      <c r="I84" s="1">
        <v>534</v>
      </c>
      <c r="J84" s="12" t="str" cm="1">
        <f t="array" ref="J84">INDEX($B$2:$I$2,0,MATCH(MIN(ABS($A84-$B84:$I84)),ABS($A84-$B84:$I84),0))</f>
        <v>Pred_RMSE_SGDM</v>
      </c>
    </row>
    <row r="85" spans="1:10" x14ac:dyDescent="0.35">
      <c r="A85" s="1">
        <v>530</v>
      </c>
      <c r="B85" s="1">
        <v>525</v>
      </c>
      <c r="C85" s="1">
        <v>521</v>
      </c>
      <c r="D85" s="1">
        <v>531</v>
      </c>
      <c r="E85" s="1">
        <v>540</v>
      </c>
      <c r="F85" s="1">
        <v>548</v>
      </c>
      <c r="G85" s="1">
        <v>530</v>
      </c>
      <c r="H85" s="1">
        <v>555</v>
      </c>
      <c r="I85" s="1">
        <v>534</v>
      </c>
      <c r="J85" s="12" t="str" cm="1">
        <f t="array" ref="J85">INDEX($B$2:$I$2,0,MATCH(MIN(ABS($A85-$B85:$I85)),ABS($A85-$B85:$I85),0))</f>
        <v>Pred_RMSE_SGDM</v>
      </c>
    </row>
    <row r="86" spans="1:10" x14ac:dyDescent="0.35">
      <c r="A86" s="1">
        <v>643</v>
      </c>
      <c r="B86" s="1">
        <v>604</v>
      </c>
      <c r="C86" s="1">
        <v>606</v>
      </c>
      <c r="D86" s="1">
        <v>610</v>
      </c>
      <c r="E86" s="1">
        <v>615</v>
      </c>
      <c r="F86" s="1">
        <v>591</v>
      </c>
      <c r="G86" s="1">
        <v>619</v>
      </c>
      <c r="H86" s="1">
        <v>556</v>
      </c>
      <c r="I86" s="1">
        <v>592</v>
      </c>
      <c r="J86" s="12" t="str" cm="1">
        <f t="array" ref="J86">INDEX($B$2:$I$2,0,MATCH(MIN(ABS($A86-$B86:$I86)),ABS($A86-$B86:$I86),0))</f>
        <v>Pred_RMSE_SGDM</v>
      </c>
    </row>
    <row r="87" spans="1:10" x14ac:dyDescent="0.35">
      <c r="A87" s="1">
        <v>631</v>
      </c>
      <c r="B87" s="1">
        <v>599</v>
      </c>
      <c r="C87" s="1">
        <v>600</v>
      </c>
      <c r="D87" s="1">
        <v>606</v>
      </c>
      <c r="E87" s="1">
        <v>638</v>
      </c>
      <c r="F87" s="1">
        <v>626</v>
      </c>
      <c r="G87" s="1">
        <v>621</v>
      </c>
      <c r="H87" s="1">
        <v>608</v>
      </c>
      <c r="I87" s="1">
        <v>603</v>
      </c>
      <c r="J87" s="12" t="str" cm="1">
        <f t="array" ref="J87">INDEX($B$2:$I$2,0,MATCH(MIN(ABS($A87-$B87:$I87)),ABS($A87-$B87:$I87),0))</f>
        <v>Pred_RMSE_SGD</v>
      </c>
    </row>
    <row r="88" spans="1:10" x14ac:dyDescent="0.35">
      <c r="A88" s="1">
        <v>536</v>
      </c>
      <c r="B88" s="1">
        <v>550</v>
      </c>
      <c r="C88" s="1">
        <v>556</v>
      </c>
      <c r="D88" s="1">
        <v>562</v>
      </c>
      <c r="E88" s="1">
        <v>547</v>
      </c>
      <c r="F88" s="1">
        <v>560</v>
      </c>
      <c r="G88" s="1">
        <v>544</v>
      </c>
      <c r="H88" s="1">
        <v>545</v>
      </c>
      <c r="I88" s="1">
        <v>537</v>
      </c>
      <c r="J88" s="12" t="str" cm="1">
        <f t="array" ref="J88">INDEX($B$2:$I$2,0,MATCH(MIN(ABS($A88-$B88:$I88)),ABS($A88-$B88:$I88),0))</f>
        <v>Pred_RMSE_Adam</v>
      </c>
    </row>
    <row r="89" spans="1:10" x14ac:dyDescent="0.35">
      <c r="A89" s="1">
        <v>513</v>
      </c>
      <c r="B89" s="1">
        <v>482</v>
      </c>
      <c r="C89" s="1">
        <v>469</v>
      </c>
      <c r="D89" s="1">
        <v>493</v>
      </c>
      <c r="E89" s="1">
        <v>501</v>
      </c>
      <c r="F89" s="1">
        <v>475</v>
      </c>
      <c r="G89" s="1">
        <v>479</v>
      </c>
      <c r="H89" s="1">
        <v>482</v>
      </c>
      <c r="I89" s="1">
        <v>481</v>
      </c>
      <c r="J89" s="12" t="str" cm="1">
        <f t="array" ref="J89">INDEX($B$2:$I$2,0,MATCH(MIN(ABS($A89-$B89:$I89)),ABS($A89-$B89:$I89),0))</f>
        <v>Pred_MSE_Adam</v>
      </c>
    </row>
    <row r="90" spans="1:10" x14ac:dyDescent="0.35">
      <c r="A90" s="1">
        <v>469</v>
      </c>
      <c r="B90" s="1">
        <v>480</v>
      </c>
      <c r="C90" s="1">
        <v>495</v>
      </c>
      <c r="D90" s="1">
        <v>496</v>
      </c>
      <c r="E90" s="1">
        <v>485</v>
      </c>
      <c r="F90" s="1">
        <v>488</v>
      </c>
      <c r="G90" s="1">
        <v>485</v>
      </c>
      <c r="H90" s="1">
        <v>486</v>
      </c>
      <c r="I90" s="1">
        <v>482</v>
      </c>
      <c r="J90" s="13" t="str" cm="1">
        <f t="array" ref="J90">INDEX($B$2:$I$2,0,MATCH(MIN(ABS($A90-$B90:$I90)),ABS($A90-$B90:$I90),0))</f>
        <v>Pred_MSE_SGD</v>
      </c>
    </row>
    <row r="92" spans="1:10" x14ac:dyDescent="0.35">
      <c r="A92" s="1">
        <v>577.10199999999998</v>
      </c>
      <c r="B92" s="1">
        <v>578.93499999999995</v>
      </c>
      <c r="C92" s="1">
        <v>579.44299999999998</v>
      </c>
      <c r="D92" s="1">
        <v>579.05600000000004</v>
      </c>
      <c r="E92" s="1">
        <v>577.34400000000005</v>
      </c>
      <c r="F92" s="1">
        <v>579.625</v>
      </c>
      <c r="G92" s="1">
        <v>578.80799999999999</v>
      </c>
      <c r="H92" s="1">
        <v>573.55200000000002</v>
      </c>
      <c r="I92" s="1">
        <v>577.80700000000002</v>
      </c>
      <c r="J92" s="4" t="s">
        <v>10</v>
      </c>
    </row>
    <row r="93" spans="1:10" x14ac:dyDescent="0.35">
      <c r="A93" s="1">
        <v>197.86199999999999</v>
      </c>
      <c r="B93" s="1">
        <v>196.23699999999999</v>
      </c>
      <c r="C93" s="1">
        <v>198.14500000000001</v>
      </c>
      <c r="D93" s="1">
        <v>197.05099999999999</v>
      </c>
      <c r="E93" s="1">
        <v>201.52</v>
      </c>
      <c r="F93" s="1">
        <v>200.696</v>
      </c>
      <c r="G93" s="1">
        <v>196.86099999999999</v>
      </c>
      <c r="H93" s="1">
        <v>198.97399999999999</v>
      </c>
      <c r="I93" s="1">
        <v>197.768</v>
      </c>
      <c r="J93" s="4" t="s">
        <v>11</v>
      </c>
    </row>
    <row r="95" spans="1:10" s="5" customFormat="1" ht="20" customHeight="1" x14ac:dyDescent="0.45">
      <c r="A95" s="5" t="s">
        <v>12</v>
      </c>
    </row>
    <row r="98" spans="1:4" ht="18.5" x14ac:dyDescent="0.35">
      <c r="A98" s="8" t="s">
        <v>14</v>
      </c>
      <c r="B98" s="8"/>
      <c r="C98" s="8"/>
    </row>
    <row r="100" spans="1:4" ht="35" customHeight="1" x14ac:dyDescent="0.35">
      <c r="A100" s="14" t="s">
        <v>16</v>
      </c>
      <c r="B100" s="14"/>
      <c r="C100" s="14"/>
      <c r="D100" s="9">
        <f>COUNTIF(J3:J90,"Pred_MSE_SGD")</f>
        <v>4</v>
      </c>
    </row>
    <row r="101" spans="1:4" ht="35" customHeight="1" x14ac:dyDescent="0.35">
      <c r="A101" s="14" t="s">
        <v>17</v>
      </c>
      <c r="B101" s="14"/>
      <c r="C101" s="14"/>
      <c r="D101" s="9">
        <f>COUNTIF(J3:J90,"Pred_MSE_SGDM")</f>
        <v>10</v>
      </c>
    </row>
    <row r="102" spans="1:4" ht="35" customHeight="1" x14ac:dyDescent="0.35">
      <c r="A102" s="14" t="s">
        <v>18</v>
      </c>
      <c r="B102" s="14"/>
      <c r="C102" s="14"/>
      <c r="D102" s="9">
        <f>COUNTIF(J3:J90,"Pred_MSE_RMSP")</f>
        <v>10</v>
      </c>
    </row>
    <row r="103" spans="1:4" ht="35" customHeight="1" x14ac:dyDescent="0.35">
      <c r="A103" s="14" t="s">
        <v>23</v>
      </c>
      <c r="B103" s="14"/>
      <c r="C103" s="14"/>
      <c r="D103" s="9">
        <f>COUNTIF(J3:J90,"Pred_MSE_Adam")</f>
        <v>18</v>
      </c>
    </row>
    <row r="104" spans="1:4" ht="35" customHeight="1" x14ac:dyDescent="0.35">
      <c r="A104" s="14" t="s">
        <v>19</v>
      </c>
      <c r="B104" s="14"/>
      <c r="C104" s="14"/>
      <c r="D104" s="9">
        <f>COUNTIF(J3:J90,"Pred_RMSE_SGD")</f>
        <v>14</v>
      </c>
    </row>
    <row r="105" spans="1:4" ht="35" customHeight="1" x14ac:dyDescent="0.35">
      <c r="A105" s="14" t="s">
        <v>20</v>
      </c>
      <c r="B105" s="14"/>
      <c r="C105" s="14"/>
      <c r="D105" s="9">
        <f>COUNTIF(J3:J90,"Pred_RMSE_SGDM")</f>
        <v>8</v>
      </c>
    </row>
    <row r="106" spans="1:4" ht="35" customHeight="1" x14ac:dyDescent="0.35">
      <c r="A106" s="14" t="s">
        <v>21</v>
      </c>
      <c r="B106" s="14"/>
      <c r="C106" s="14"/>
      <c r="D106" s="9">
        <f>COUNTIF(J3:J90,"Pred_RMSE_RMSP")</f>
        <v>10</v>
      </c>
    </row>
    <row r="107" spans="1:4" ht="35" customHeight="1" x14ac:dyDescent="0.35">
      <c r="A107" s="14" t="s">
        <v>22</v>
      </c>
      <c r="B107" s="14"/>
      <c r="C107" s="14"/>
      <c r="D107" s="9">
        <f>COUNTIF(J3:J90,"Pred_RMSE_Adam")</f>
        <v>14</v>
      </c>
    </row>
    <row r="108" spans="1:4" x14ac:dyDescent="0.35">
      <c r="A108" s="10"/>
      <c r="B108" s="10"/>
      <c r="D108" s="9"/>
    </row>
    <row r="109" spans="1:4" x14ac:dyDescent="0.35">
      <c r="A109" s="15" t="s">
        <v>15</v>
      </c>
      <c r="B109" s="15"/>
      <c r="D109" s="9">
        <f>SUM(D100:D107)</f>
        <v>88</v>
      </c>
    </row>
    <row r="110" spans="1:4" x14ac:dyDescent="0.35">
      <c r="A110" s="9"/>
      <c r="B110" s="9"/>
      <c r="C110" s="9"/>
    </row>
    <row r="111" spans="1:4" ht="43.5" customHeight="1" x14ac:dyDescent="0.35">
      <c r="A111" s="14" t="s">
        <v>25</v>
      </c>
      <c r="B111" s="14"/>
      <c r="C111" s="14"/>
    </row>
    <row r="113" spans="1:3" ht="30" customHeight="1" x14ac:dyDescent="0.35">
      <c r="A113" s="14" t="s">
        <v>24</v>
      </c>
      <c r="B113" s="14"/>
      <c r="C113" s="14"/>
    </row>
  </sheetData>
  <mergeCells count="11">
    <mergeCell ref="A113:C113"/>
    <mergeCell ref="A105:C105"/>
    <mergeCell ref="A106:C106"/>
    <mergeCell ref="A107:C107"/>
    <mergeCell ref="A109:B109"/>
    <mergeCell ref="A111:C111"/>
    <mergeCell ref="A100:C100"/>
    <mergeCell ref="A101:C101"/>
    <mergeCell ref="A102:C102"/>
    <mergeCell ref="A103:C103"/>
    <mergeCell ref="A104:C104"/>
  </mergeCells>
  <conditionalFormatting sqref="A1:I90 J2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targetVSpred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Jerald Reventh Irudayaraj</cp:lastModifiedBy>
  <dcterms:created xsi:type="dcterms:W3CDTF">2022-01-16T19:31:58Z</dcterms:created>
  <dcterms:modified xsi:type="dcterms:W3CDTF">2022-02-23T23:07:19Z</dcterms:modified>
</cp:coreProperties>
</file>