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TDS For Employee" sheetId="2" r:id="rId1"/>
    <sheet name="Person " sheetId="1" r:id="rId2"/>
  </sheets>
  <definedNames>
    <definedName name="_xlnm.Print_Area" localSheetId="1">'Person '!$A$1:$J$56</definedName>
    <definedName name="_xlnm.Print_Area" localSheetId="0">'TDS For Employee'!$A$1:$AD$75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2" l="1"/>
  <c r="Q21" i="2"/>
  <c r="Q20" i="2"/>
  <c r="Q18" i="2"/>
  <c r="Q15" i="2"/>
  <c r="Q14" i="2"/>
  <c r="Q12" i="2"/>
  <c r="G33" i="2" l="1"/>
  <c r="AD33" i="2"/>
  <c r="G34" i="2"/>
  <c r="AD34" i="2"/>
  <c r="G35" i="2"/>
  <c r="AD35" i="2"/>
  <c r="G36" i="2"/>
  <c r="AD36" i="2"/>
  <c r="G37" i="2"/>
  <c r="AD37" i="2"/>
  <c r="G38" i="2"/>
  <c r="AD38" i="2"/>
  <c r="G39" i="2"/>
  <c r="AD39" i="2"/>
  <c r="G40" i="2"/>
  <c r="AD40" i="2"/>
  <c r="G41" i="2"/>
  <c r="AD41" i="2"/>
  <c r="G42" i="2"/>
  <c r="AD42" i="2"/>
  <c r="G43" i="2"/>
  <c r="AD43" i="2"/>
  <c r="G44" i="2"/>
  <c r="AD44" i="2"/>
  <c r="G45" i="2"/>
  <c r="AD45" i="2"/>
  <c r="G46" i="2"/>
  <c r="AD46" i="2"/>
  <c r="G47" i="2"/>
  <c r="AD47" i="2"/>
  <c r="G48" i="2"/>
  <c r="AD48" i="2"/>
  <c r="G49" i="2"/>
  <c r="AD49" i="2"/>
  <c r="G50" i="2"/>
  <c r="AD50" i="2"/>
  <c r="G51" i="2"/>
  <c r="AD51" i="2"/>
  <c r="G52" i="2"/>
  <c r="AD52" i="2"/>
  <c r="G53" i="2"/>
  <c r="AD53" i="2"/>
  <c r="G54" i="2"/>
  <c r="AD54" i="2"/>
  <c r="G55" i="2"/>
  <c r="AD55" i="2"/>
  <c r="G56" i="2"/>
  <c r="AD56" i="2"/>
  <c r="G57" i="2"/>
  <c r="AD57" i="2"/>
  <c r="G58" i="2"/>
  <c r="AD58" i="2"/>
  <c r="G59" i="2"/>
  <c r="AD59" i="2"/>
  <c r="G60" i="2"/>
  <c r="AD60" i="2"/>
  <c r="G61" i="2"/>
  <c r="AD61" i="2"/>
  <c r="G62" i="2"/>
  <c r="AD62" i="2"/>
  <c r="G63" i="2"/>
  <c r="AD63" i="2"/>
  <c r="G64" i="2"/>
  <c r="AD64" i="2"/>
  <c r="G65" i="2"/>
  <c r="AD65" i="2"/>
  <c r="G66" i="2"/>
  <c r="AD66" i="2"/>
  <c r="G67" i="2"/>
  <c r="AD67" i="2"/>
  <c r="G68" i="2"/>
  <c r="AD68" i="2"/>
  <c r="G69" i="2"/>
  <c r="AD69" i="2"/>
  <c r="G70" i="2"/>
  <c r="AD70" i="2"/>
  <c r="G71" i="2"/>
  <c r="AD71" i="2"/>
  <c r="G72" i="2"/>
  <c r="AD72" i="2"/>
  <c r="G73" i="2"/>
  <c r="AD73" i="2"/>
  <c r="G14" i="2"/>
  <c r="AD14" i="2"/>
  <c r="G15" i="2"/>
  <c r="AD15" i="2"/>
  <c r="G16" i="2"/>
  <c r="AD16" i="2"/>
  <c r="G17" i="2"/>
  <c r="AD17" i="2"/>
  <c r="G18" i="2"/>
  <c r="AD18" i="2"/>
  <c r="G19" i="2"/>
  <c r="AD19" i="2"/>
  <c r="G20" i="2"/>
  <c r="AD20" i="2"/>
  <c r="G23" i="2"/>
  <c r="H23" i="2" l="1"/>
  <c r="J23" i="2"/>
  <c r="O23" i="2" s="1"/>
  <c r="K23" i="2"/>
  <c r="I23" i="2"/>
  <c r="H20" i="2"/>
  <c r="J20" i="2"/>
  <c r="O20" i="2" s="1"/>
  <c r="K20" i="2"/>
  <c r="I20" i="2"/>
  <c r="H19" i="2"/>
  <c r="J19" i="2"/>
  <c r="O19" i="2" s="1"/>
  <c r="K19" i="2"/>
  <c r="I19" i="2"/>
  <c r="H18" i="2"/>
  <c r="J18" i="2"/>
  <c r="O18" i="2" s="1"/>
  <c r="K18" i="2"/>
  <c r="I18" i="2"/>
  <c r="H17" i="2"/>
  <c r="J17" i="2"/>
  <c r="O17" i="2" s="1"/>
  <c r="K17" i="2"/>
  <c r="I17" i="2"/>
  <c r="H16" i="2"/>
  <c r="J16" i="2"/>
  <c r="O16" i="2" s="1"/>
  <c r="K16" i="2"/>
  <c r="I16" i="2"/>
  <c r="H15" i="2"/>
  <c r="J15" i="2"/>
  <c r="O15" i="2" s="1"/>
  <c r="K15" i="2"/>
  <c r="I15" i="2"/>
  <c r="H14" i="2"/>
  <c r="J14" i="2"/>
  <c r="O14" i="2" s="1"/>
  <c r="K14" i="2"/>
  <c r="I14" i="2"/>
  <c r="H73" i="2"/>
  <c r="J73" i="2"/>
  <c r="O73" i="2" s="1"/>
  <c r="K73" i="2"/>
  <c r="I73" i="2"/>
  <c r="H72" i="2"/>
  <c r="J72" i="2"/>
  <c r="O72" i="2" s="1"/>
  <c r="K72" i="2"/>
  <c r="I72" i="2"/>
  <c r="H71" i="2"/>
  <c r="J71" i="2"/>
  <c r="O71" i="2" s="1"/>
  <c r="K71" i="2"/>
  <c r="I71" i="2"/>
  <c r="H70" i="2"/>
  <c r="J70" i="2"/>
  <c r="O70" i="2" s="1"/>
  <c r="K70" i="2"/>
  <c r="I70" i="2"/>
  <c r="H69" i="2"/>
  <c r="J69" i="2"/>
  <c r="O69" i="2" s="1"/>
  <c r="K69" i="2"/>
  <c r="I69" i="2"/>
  <c r="H68" i="2"/>
  <c r="J68" i="2"/>
  <c r="O68" i="2" s="1"/>
  <c r="K68" i="2"/>
  <c r="I68" i="2"/>
  <c r="H67" i="2"/>
  <c r="J67" i="2"/>
  <c r="O67" i="2" s="1"/>
  <c r="K67" i="2"/>
  <c r="I67" i="2"/>
  <c r="H66" i="2"/>
  <c r="J66" i="2"/>
  <c r="O66" i="2" s="1"/>
  <c r="K66" i="2"/>
  <c r="I66" i="2"/>
  <c r="H65" i="2"/>
  <c r="J65" i="2"/>
  <c r="O65" i="2" s="1"/>
  <c r="K65" i="2"/>
  <c r="I65" i="2"/>
  <c r="H64" i="2"/>
  <c r="J64" i="2"/>
  <c r="O64" i="2" s="1"/>
  <c r="K64" i="2"/>
  <c r="I64" i="2"/>
  <c r="H63" i="2"/>
  <c r="J63" i="2"/>
  <c r="O63" i="2" s="1"/>
  <c r="K63" i="2"/>
  <c r="I63" i="2"/>
  <c r="H62" i="2"/>
  <c r="J62" i="2"/>
  <c r="O62" i="2" s="1"/>
  <c r="K62" i="2"/>
  <c r="I62" i="2"/>
  <c r="H61" i="2"/>
  <c r="J61" i="2"/>
  <c r="O61" i="2" s="1"/>
  <c r="K61" i="2"/>
  <c r="I61" i="2"/>
  <c r="H60" i="2"/>
  <c r="J60" i="2"/>
  <c r="O60" i="2" s="1"/>
  <c r="K60" i="2"/>
  <c r="I60" i="2"/>
  <c r="H59" i="2"/>
  <c r="J59" i="2"/>
  <c r="O59" i="2" s="1"/>
  <c r="K59" i="2"/>
  <c r="I59" i="2"/>
  <c r="H58" i="2"/>
  <c r="J58" i="2"/>
  <c r="O58" i="2" s="1"/>
  <c r="K58" i="2"/>
  <c r="I58" i="2"/>
  <c r="H57" i="2"/>
  <c r="J57" i="2"/>
  <c r="O57" i="2" s="1"/>
  <c r="K57" i="2"/>
  <c r="I57" i="2"/>
  <c r="H56" i="2"/>
  <c r="J56" i="2"/>
  <c r="O56" i="2" s="1"/>
  <c r="K56" i="2"/>
  <c r="I56" i="2"/>
  <c r="H55" i="2"/>
  <c r="J55" i="2"/>
  <c r="O55" i="2" s="1"/>
  <c r="K55" i="2"/>
  <c r="I55" i="2"/>
  <c r="H54" i="2"/>
  <c r="J54" i="2"/>
  <c r="O54" i="2" s="1"/>
  <c r="K54" i="2"/>
  <c r="I54" i="2"/>
  <c r="H53" i="2"/>
  <c r="J53" i="2"/>
  <c r="O53" i="2" s="1"/>
  <c r="K53" i="2"/>
  <c r="I53" i="2"/>
  <c r="H52" i="2"/>
  <c r="J52" i="2"/>
  <c r="O52" i="2" s="1"/>
  <c r="K52" i="2"/>
  <c r="I52" i="2"/>
  <c r="H51" i="2"/>
  <c r="J51" i="2"/>
  <c r="O51" i="2" s="1"/>
  <c r="K51" i="2"/>
  <c r="I51" i="2"/>
  <c r="H50" i="2"/>
  <c r="J50" i="2"/>
  <c r="O50" i="2" s="1"/>
  <c r="K50" i="2"/>
  <c r="I50" i="2"/>
  <c r="H49" i="2"/>
  <c r="J49" i="2"/>
  <c r="O49" i="2" s="1"/>
  <c r="K49" i="2"/>
  <c r="I49" i="2"/>
  <c r="H48" i="2"/>
  <c r="J48" i="2"/>
  <c r="O48" i="2" s="1"/>
  <c r="K48" i="2"/>
  <c r="I48" i="2"/>
  <c r="H47" i="2"/>
  <c r="J47" i="2"/>
  <c r="O47" i="2" s="1"/>
  <c r="K47" i="2"/>
  <c r="I47" i="2"/>
  <c r="H46" i="2"/>
  <c r="J46" i="2"/>
  <c r="O46" i="2" s="1"/>
  <c r="K46" i="2"/>
  <c r="I46" i="2"/>
  <c r="H45" i="2"/>
  <c r="J45" i="2"/>
  <c r="O45" i="2" s="1"/>
  <c r="K45" i="2"/>
  <c r="I45" i="2"/>
  <c r="H44" i="2"/>
  <c r="J44" i="2"/>
  <c r="O44" i="2" s="1"/>
  <c r="K44" i="2"/>
  <c r="I44" i="2"/>
  <c r="H43" i="2"/>
  <c r="J43" i="2"/>
  <c r="O43" i="2" s="1"/>
  <c r="K43" i="2"/>
  <c r="I43" i="2"/>
  <c r="H42" i="2"/>
  <c r="J42" i="2"/>
  <c r="O42" i="2" s="1"/>
  <c r="K42" i="2"/>
  <c r="I42" i="2"/>
  <c r="H41" i="2"/>
  <c r="J41" i="2"/>
  <c r="O41" i="2" s="1"/>
  <c r="K41" i="2"/>
  <c r="I41" i="2"/>
  <c r="H40" i="2"/>
  <c r="J40" i="2"/>
  <c r="O40" i="2" s="1"/>
  <c r="K40" i="2"/>
  <c r="I40" i="2"/>
  <c r="H39" i="2"/>
  <c r="J39" i="2"/>
  <c r="O39" i="2" s="1"/>
  <c r="K39" i="2"/>
  <c r="I39" i="2"/>
  <c r="H38" i="2"/>
  <c r="J38" i="2"/>
  <c r="O38" i="2" s="1"/>
  <c r="K38" i="2"/>
  <c r="I38" i="2"/>
  <c r="H37" i="2"/>
  <c r="J37" i="2"/>
  <c r="O37" i="2" s="1"/>
  <c r="K37" i="2"/>
  <c r="I37" i="2"/>
  <c r="H36" i="2"/>
  <c r="J36" i="2"/>
  <c r="O36" i="2" s="1"/>
  <c r="K36" i="2"/>
  <c r="I36" i="2"/>
  <c r="H35" i="2"/>
  <c r="J35" i="2"/>
  <c r="O35" i="2" s="1"/>
  <c r="K35" i="2"/>
  <c r="I35" i="2"/>
  <c r="H34" i="2"/>
  <c r="J34" i="2"/>
  <c r="O34" i="2" s="1"/>
  <c r="K34" i="2"/>
  <c r="I34" i="2"/>
  <c r="H33" i="2"/>
  <c r="J33" i="2"/>
  <c r="O33" i="2" s="1"/>
  <c r="K33" i="2"/>
  <c r="I33" i="2"/>
  <c r="AD10" i="2"/>
  <c r="AD11" i="2"/>
  <c r="AD12" i="2"/>
  <c r="AD13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9" i="2"/>
  <c r="N34" i="2" l="1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14" i="2"/>
  <c r="N16" i="2"/>
  <c r="N18" i="2"/>
  <c r="N20" i="2"/>
  <c r="P34" i="2"/>
  <c r="P36" i="2"/>
  <c r="P38" i="2"/>
  <c r="P40" i="2"/>
  <c r="P42" i="2"/>
  <c r="P44" i="2"/>
  <c r="P46" i="2"/>
  <c r="P48" i="2"/>
  <c r="P50" i="2"/>
  <c r="P52" i="2"/>
  <c r="P54" i="2"/>
  <c r="P56" i="2"/>
  <c r="P58" i="2"/>
  <c r="P60" i="2"/>
  <c r="P62" i="2"/>
  <c r="P64" i="2"/>
  <c r="P66" i="2"/>
  <c r="P68" i="2"/>
  <c r="P70" i="2"/>
  <c r="P72" i="2"/>
  <c r="P14" i="2"/>
  <c r="P16" i="2"/>
  <c r="P18" i="2"/>
  <c r="P20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15" i="2"/>
  <c r="N17" i="2"/>
  <c r="N19" i="2"/>
  <c r="N23" i="2"/>
  <c r="P33" i="2"/>
  <c r="P3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15" i="2"/>
  <c r="P17" i="2"/>
  <c r="P19" i="2"/>
  <c r="P23" i="2"/>
  <c r="AD74" i="2"/>
  <c r="M33" i="2"/>
  <c r="L33" i="2"/>
  <c r="M34" i="2"/>
  <c r="L34" i="2"/>
  <c r="L35" i="2"/>
  <c r="M35" i="2"/>
  <c r="M36" i="2"/>
  <c r="L36" i="2"/>
  <c r="L37" i="2"/>
  <c r="M37" i="2"/>
  <c r="M38" i="2"/>
  <c r="L38" i="2"/>
  <c r="L39" i="2"/>
  <c r="M39" i="2"/>
  <c r="M40" i="2"/>
  <c r="L40" i="2"/>
  <c r="L41" i="2"/>
  <c r="M41" i="2"/>
  <c r="M42" i="2"/>
  <c r="L42" i="2"/>
  <c r="L43" i="2"/>
  <c r="M43" i="2"/>
  <c r="M44" i="2"/>
  <c r="L44" i="2"/>
  <c r="L45" i="2"/>
  <c r="M45" i="2"/>
  <c r="M46" i="2"/>
  <c r="L46" i="2"/>
  <c r="L47" i="2"/>
  <c r="M47" i="2"/>
  <c r="M48" i="2"/>
  <c r="L48" i="2"/>
  <c r="L49" i="2"/>
  <c r="M49" i="2"/>
  <c r="M50" i="2"/>
  <c r="L50" i="2"/>
  <c r="L51" i="2"/>
  <c r="M51" i="2"/>
  <c r="M52" i="2"/>
  <c r="L52" i="2"/>
  <c r="L53" i="2"/>
  <c r="M53" i="2"/>
  <c r="M54" i="2"/>
  <c r="L54" i="2"/>
  <c r="L55" i="2"/>
  <c r="M55" i="2"/>
  <c r="M56" i="2"/>
  <c r="L56" i="2"/>
  <c r="L57" i="2"/>
  <c r="M57" i="2"/>
  <c r="M58" i="2"/>
  <c r="L58" i="2"/>
  <c r="L59" i="2"/>
  <c r="M59" i="2"/>
  <c r="M60" i="2"/>
  <c r="L60" i="2"/>
  <c r="L61" i="2"/>
  <c r="M61" i="2"/>
  <c r="M62" i="2"/>
  <c r="L62" i="2"/>
  <c r="L63" i="2"/>
  <c r="M63" i="2"/>
  <c r="M64" i="2"/>
  <c r="L64" i="2"/>
  <c r="L65" i="2"/>
  <c r="M65" i="2"/>
  <c r="M66" i="2"/>
  <c r="L66" i="2"/>
  <c r="L67" i="2"/>
  <c r="M67" i="2"/>
  <c r="M68" i="2"/>
  <c r="L68" i="2"/>
  <c r="L69" i="2"/>
  <c r="M69" i="2"/>
  <c r="M70" i="2"/>
  <c r="L70" i="2"/>
  <c r="L71" i="2"/>
  <c r="M71" i="2"/>
  <c r="M72" i="2"/>
  <c r="L72" i="2"/>
  <c r="L73" i="2"/>
  <c r="M73" i="2"/>
  <c r="M14" i="2"/>
  <c r="L14" i="2"/>
  <c r="L15" i="2"/>
  <c r="M15" i="2"/>
  <c r="M16" i="2"/>
  <c r="L16" i="2"/>
  <c r="M17" i="2"/>
  <c r="L17" i="2"/>
  <c r="M18" i="2"/>
  <c r="L18" i="2"/>
  <c r="L19" i="2"/>
  <c r="M19" i="2"/>
  <c r="Q19" i="2" s="1"/>
  <c r="M20" i="2"/>
  <c r="L20" i="2"/>
  <c r="L23" i="2"/>
  <c r="M23" i="2"/>
  <c r="G11" i="2"/>
  <c r="G10" i="2"/>
  <c r="G12" i="2"/>
  <c r="G13" i="2"/>
  <c r="G21" i="2"/>
  <c r="G22" i="2"/>
  <c r="G24" i="2"/>
  <c r="G25" i="2"/>
  <c r="G26" i="2"/>
  <c r="G27" i="2"/>
  <c r="G28" i="2"/>
  <c r="G29" i="2"/>
  <c r="G30" i="2"/>
  <c r="G31" i="2"/>
  <c r="G32" i="2"/>
  <c r="E7" i="1"/>
  <c r="G9" i="2"/>
  <c r="M18" i="1"/>
  <c r="M20" i="1" s="1"/>
  <c r="G74" i="2" l="1"/>
  <c r="H31" i="2"/>
  <c r="J31" i="2"/>
  <c r="O31" i="2" s="1"/>
  <c r="K31" i="2"/>
  <c r="I31" i="2"/>
  <c r="H29" i="2"/>
  <c r="J29" i="2"/>
  <c r="O29" i="2" s="1"/>
  <c r="K29" i="2"/>
  <c r="I29" i="2"/>
  <c r="H27" i="2"/>
  <c r="J27" i="2"/>
  <c r="O27" i="2" s="1"/>
  <c r="K27" i="2"/>
  <c r="I27" i="2"/>
  <c r="H25" i="2"/>
  <c r="J25" i="2"/>
  <c r="O25" i="2" s="1"/>
  <c r="K25" i="2"/>
  <c r="I25" i="2"/>
  <c r="H22" i="2"/>
  <c r="J22" i="2"/>
  <c r="O22" i="2" s="1"/>
  <c r="K22" i="2"/>
  <c r="I22" i="2"/>
  <c r="H13" i="2"/>
  <c r="J13" i="2"/>
  <c r="O13" i="2" s="1"/>
  <c r="K13" i="2"/>
  <c r="I13" i="2"/>
  <c r="H10" i="2"/>
  <c r="J10" i="2"/>
  <c r="O10" i="2" s="1"/>
  <c r="K10" i="2"/>
  <c r="I10" i="2"/>
  <c r="R20" i="2"/>
  <c r="R18" i="2"/>
  <c r="Q17" i="2"/>
  <c r="R17" i="2" s="1"/>
  <c r="Q16" i="2"/>
  <c r="R16" i="2" s="1"/>
  <c r="R14" i="2"/>
  <c r="Q72" i="2"/>
  <c r="R72" i="2" s="1"/>
  <c r="Q70" i="2"/>
  <c r="R70" i="2" s="1"/>
  <c r="Q68" i="2"/>
  <c r="R68" i="2" s="1"/>
  <c r="Q66" i="2"/>
  <c r="R66" i="2" s="1"/>
  <c r="Q64" i="2"/>
  <c r="R64" i="2" s="1"/>
  <c r="Q62" i="2"/>
  <c r="R62" i="2" s="1"/>
  <c r="Q60" i="2"/>
  <c r="R60" i="2" s="1"/>
  <c r="Q58" i="2"/>
  <c r="R58" i="2" s="1"/>
  <c r="Q56" i="2"/>
  <c r="R56" i="2" s="1"/>
  <c r="Q54" i="2"/>
  <c r="R54" i="2" s="1"/>
  <c r="Q52" i="2"/>
  <c r="R52" i="2" s="1"/>
  <c r="Q50" i="2"/>
  <c r="R50" i="2" s="1"/>
  <c r="Q48" i="2"/>
  <c r="R48" i="2" s="1"/>
  <c r="Q46" i="2"/>
  <c r="R46" i="2" s="1"/>
  <c r="Q44" i="2"/>
  <c r="R44" i="2" s="1"/>
  <c r="Q42" i="2"/>
  <c r="R42" i="2" s="1"/>
  <c r="Q40" i="2"/>
  <c r="R40" i="2" s="1"/>
  <c r="Q38" i="2"/>
  <c r="R38" i="2" s="1"/>
  <c r="Q36" i="2"/>
  <c r="R36" i="2" s="1"/>
  <c r="Q34" i="2"/>
  <c r="R34" i="2" s="1"/>
  <c r="Q33" i="2"/>
  <c r="R33" i="2" s="1"/>
  <c r="H32" i="2"/>
  <c r="J32" i="2"/>
  <c r="O32" i="2" s="1"/>
  <c r="K32" i="2"/>
  <c r="P32" i="2" s="1"/>
  <c r="I32" i="2"/>
  <c r="H30" i="2"/>
  <c r="J30" i="2"/>
  <c r="O30" i="2" s="1"/>
  <c r="K30" i="2"/>
  <c r="I30" i="2"/>
  <c r="H28" i="2"/>
  <c r="J28" i="2"/>
  <c r="O28" i="2" s="1"/>
  <c r="K28" i="2"/>
  <c r="P28" i="2" s="1"/>
  <c r="I28" i="2"/>
  <c r="H26" i="2"/>
  <c r="J26" i="2"/>
  <c r="O26" i="2" s="1"/>
  <c r="K26" i="2"/>
  <c r="P26" i="2" s="1"/>
  <c r="I26" i="2"/>
  <c r="H24" i="2"/>
  <c r="J24" i="2"/>
  <c r="O24" i="2" s="1"/>
  <c r="K24" i="2"/>
  <c r="P24" i="2" s="1"/>
  <c r="I24" i="2"/>
  <c r="H21" i="2"/>
  <c r="J21" i="2"/>
  <c r="O21" i="2" s="1"/>
  <c r="K21" i="2"/>
  <c r="P21" i="2" s="1"/>
  <c r="I21" i="2"/>
  <c r="H12" i="2"/>
  <c r="J12" i="2"/>
  <c r="O12" i="2" s="1"/>
  <c r="K12" i="2"/>
  <c r="P12" i="2" s="1"/>
  <c r="I12" i="2"/>
  <c r="H11" i="2"/>
  <c r="J11" i="2"/>
  <c r="O11" i="2" s="1"/>
  <c r="K11" i="2"/>
  <c r="P11" i="2" s="1"/>
  <c r="I11" i="2"/>
  <c r="Q23" i="2"/>
  <c r="R23" i="2" s="1"/>
  <c r="R19" i="2"/>
  <c r="R15" i="2"/>
  <c r="Q73" i="2"/>
  <c r="R73" i="2" s="1"/>
  <c r="Q71" i="2"/>
  <c r="R71" i="2" s="1"/>
  <c r="Q69" i="2"/>
  <c r="R69" i="2" s="1"/>
  <c r="Q67" i="2"/>
  <c r="R67" i="2" s="1"/>
  <c r="Q65" i="2"/>
  <c r="R65" i="2" s="1"/>
  <c r="Q63" i="2"/>
  <c r="R63" i="2"/>
  <c r="Q61" i="2"/>
  <c r="R61" i="2" s="1"/>
  <c r="Q59" i="2"/>
  <c r="R59" i="2" s="1"/>
  <c r="Q57" i="2"/>
  <c r="R57" i="2" s="1"/>
  <c r="Q55" i="2"/>
  <c r="R55" i="2" s="1"/>
  <c r="Q53" i="2"/>
  <c r="R53" i="2" s="1"/>
  <c r="Q51" i="2"/>
  <c r="R51" i="2" s="1"/>
  <c r="Q49" i="2"/>
  <c r="R49" i="2" s="1"/>
  <c r="Q47" i="2"/>
  <c r="R47" i="2"/>
  <c r="Q45" i="2"/>
  <c r="R45" i="2" s="1"/>
  <c r="Q43" i="2"/>
  <c r="R43" i="2" s="1"/>
  <c r="Q41" i="2"/>
  <c r="R41" i="2" s="1"/>
  <c r="Q39" i="2"/>
  <c r="R39" i="2" s="1"/>
  <c r="Q37" i="2"/>
  <c r="R37" i="2" s="1"/>
  <c r="Q35" i="2"/>
  <c r="R35" i="2" s="1"/>
  <c r="J9" i="2"/>
  <c r="H9" i="2"/>
  <c r="K9" i="2"/>
  <c r="I9" i="2"/>
  <c r="J31" i="1"/>
  <c r="H7" i="1"/>
  <c r="M21" i="1"/>
  <c r="M23" i="1" s="1"/>
  <c r="P13" i="2" l="1"/>
  <c r="P25" i="2"/>
  <c r="P29" i="2"/>
  <c r="J74" i="2"/>
  <c r="P30" i="2"/>
  <c r="P22" i="2"/>
  <c r="P27" i="2"/>
  <c r="P31" i="2"/>
  <c r="N11" i="2"/>
  <c r="N21" i="2"/>
  <c r="N24" i="2"/>
  <c r="N26" i="2"/>
  <c r="N28" i="2"/>
  <c r="N30" i="2"/>
  <c r="N32" i="2"/>
  <c r="N13" i="2"/>
  <c r="N22" i="2"/>
  <c r="N25" i="2"/>
  <c r="N27" i="2"/>
  <c r="N29" i="2"/>
  <c r="N31" i="2"/>
  <c r="N12" i="2"/>
  <c r="T35" i="2"/>
  <c r="U35" i="2" s="1"/>
  <c r="S35" i="2"/>
  <c r="AA35" i="2" s="1"/>
  <c r="S41" i="2"/>
  <c r="AA41" i="2" s="1"/>
  <c r="T41" i="2"/>
  <c r="U41" i="2" s="1"/>
  <c r="T45" i="2"/>
  <c r="S45" i="2"/>
  <c r="AA45" i="2" s="1"/>
  <c r="T51" i="2"/>
  <c r="U51" i="2" s="1"/>
  <c r="V51" i="2" s="1"/>
  <c r="S51" i="2"/>
  <c r="AA51" i="2" s="1"/>
  <c r="S57" i="2"/>
  <c r="AA57" i="2" s="1"/>
  <c r="T57" i="2"/>
  <c r="S61" i="2"/>
  <c r="AA61" i="2" s="1"/>
  <c r="T61" i="2"/>
  <c r="U61" i="2" s="1"/>
  <c r="V61" i="2" s="1"/>
  <c r="W61" i="2" s="1"/>
  <c r="T67" i="2"/>
  <c r="U67" i="2" s="1"/>
  <c r="S67" i="2"/>
  <c r="AA67" i="2" s="1"/>
  <c r="S73" i="2"/>
  <c r="AA73" i="2" s="1"/>
  <c r="T73" i="2"/>
  <c r="U73" i="2" s="1"/>
  <c r="V73" i="2" s="1"/>
  <c r="W73" i="2" s="1"/>
  <c r="S19" i="2"/>
  <c r="AA19" i="2" s="1"/>
  <c r="T19" i="2"/>
  <c r="U19" i="2" s="1"/>
  <c r="S33" i="2"/>
  <c r="AA33" i="2" s="1"/>
  <c r="T33" i="2"/>
  <c r="U33" i="2" s="1"/>
  <c r="S36" i="2"/>
  <c r="AA36" i="2" s="1"/>
  <c r="T36" i="2"/>
  <c r="U36" i="2" s="1"/>
  <c r="V36" i="2" s="1"/>
  <c r="W36" i="2" s="1"/>
  <c r="S40" i="2"/>
  <c r="AA40" i="2" s="1"/>
  <c r="T40" i="2"/>
  <c r="U40" i="2" s="1"/>
  <c r="S44" i="2"/>
  <c r="AA44" i="2" s="1"/>
  <c r="T44" i="2"/>
  <c r="U44" i="2" s="1"/>
  <c r="S48" i="2"/>
  <c r="AA48" i="2" s="1"/>
  <c r="T48" i="2"/>
  <c r="U48" i="2" s="1"/>
  <c r="T52" i="2"/>
  <c r="U52" i="2" s="1"/>
  <c r="S52" i="2"/>
  <c r="AA52" i="2" s="1"/>
  <c r="T56" i="2"/>
  <c r="U56" i="2" s="1"/>
  <c r="S56" i="2"/>
  <c r="AA56" i="2" s="1"/>
  <c r="T60" i="2"/>
  <c r="U60" i="2" s="1"/>
  <c r="V60" i="2" s="1"/>
  <c r="S60" i="2"/>
  <c r="AA60" i="2" s="1"/>
  <c r="T64" i="2"/>
  <c r="S64" i="2"/>
  <c r="AA64" i="2" s="1"/>
  <c r="U64" i="2"/>
  <c r="V64" i="2" s="1"/>
  <c r="W64" i="2" s="1"/>
  <c r="X64" i="2" s="1"/>
  <c r="Y64" i="2" s="1"/>
  <c r="T68" i="2"/>
  <c r="U68" i="2" s="1"/>
  <c r="S68" i="2"/>
  <c r="AA68" i="2" s="1"/>
  <c r="T72" i="2"/>
  <c r="U72" i="2" s="1"/>
  <c r="V72" i="2" s="1"/>
  <c r="S72" i="2"/>
  <c r="AA72" i="2" s="1"/>
  <c r="T16" i="2"/>
  <c r="S16" i="2"/>
  <c r="AA16" i="2" s="1"/>
  <c r="U16" i="2"/>
  <c r="V16" i="2" s="1"/>
  <c r="S18" i="2"/>
  <c r="AA18" i="2" s="1"/>
  <c r="T18" i="2"/>
  <c r="U18" i="2" s="1"/>
  <c r="S37" i="2"/>
  <c r="AA37" i="2" s="1"/>
  <c r="T37" i="2"/>
  <c r="T43" i="2"/>
  <c r="U43" i="2" s="1"/>
  <c r="S43" i="2"/>
  <c r="AA43" i="2" s="1"/>
  <c r="S49" i="2"/>
  <c r="AA49" i="2" s="1"/>
  <c r="T49" i="2"/>
  <c r="S53" i="2"/>
  <c r="AA53" i="2" s="1"/>
  <c r="T53" i="2"/>
  <c r="U53" i="2" s="1"/>
  <c r="T59" i="2"/>
  <c r="U59" i="2" s="1"/>
  <c r="S59" i="2"/>
  <c r="AA59" i="2" s="1"/>
  <c r="S65" i="2"/>
  <c r="AA65" i="2" s="1"/>
  <c r="T65" i="2"/>
  <c r="S69" i="2"/>
  <c r="AA69" i="2" s="1"/>
  <c r="T69" i="2"/>
  <c r="U69" i="2" s="1"/>
  <c r="S15" i="2"/>
  <c r="AA15" i="2" s="1"/>
  <c r="T15" i="2"/>
  <c r="U15" i="2" s="1"/>
  <c r="S23" i="2"/>
  <c r="AA23" i="2" s="1"/>
  <c r="T23" i="2"/>
  <c r="T34" i="2"/>
  <c r="S34" i="2"/>
  <c r="AA34" i="2" s="1"/>
  <c r="U34" i="2"/>
  <c r="T38" i="2"/>
  <c r="U38" i="2" s="1"/>
  <c r="S38" i="2"/>
  <c r="AA38" i="2" s="1"/>
  <c r="T42" i="2"/>
  <c r="S42" i="2"/>
  <c r="AA42" i="2" s="1"/>
  <c r="U42" i="2"/>
  <c r="T46" i="2"/>
  <c r="S46" i="2"/>
  <c r="AA46" i="2" s="1"/>
  <c r="U46" i="2"/>
  <c r="V46" i="2" s="1"/>
  <c r="S50" i="2"/>
  <c r="AA50" i="2" s="1"/>
  <c r="T50" i="2"/>
  <c r="S54" i="2"/>
  <c r="AA54" i="2" s="1"/>
  <c r="T54" i="2"/>
  <c r="S58" i="2"/>
  <c r="AA58" i="2" s="1"/>
  <c r="T58" i="2"/>
  <c r="AA62" i="2"/>
  <c r="S62" i="2"/>
  <c r="T62" i="2"/>
  <c r="U62" i="2" s="1"/>
  <c r="S66" i="2"/>
  <c r="AA66" i="2" s="1"/>
  <c r="T66" i="2"/>
  <c r="S70" i="2"/>
  <c r="AA70" i="2" s="1"/>
  <c r="T70" i="2"/>
  <c r="U70" i="2" s="1"/>
  <c r="S14" i="2"/>
  <c r="AA14" i="2" s="1"/>
  <c r="T14" i="2"/>
  <c r="U14" i="2" s="1"/>
  <c r="V14" i="2" s="1"/>
  <c r="T17" i="2"/>
  <c r="U17" i="2" s="1"/>
  <c r="S17" i="2"/>
  <c r="AA17" i="2" s="1"/>
  <c r="S20" i="2"/>
  <c r="AA20" i="2" s="1"/>
  <c r="T20" i="2"/>
  <c r="U20" i="2" s="1"/>
  <c r="V20" i="2" s="1"/>
  <c r="T39" i="2"/>
  <c r="S39" i="2"/>
  <c r="AA39" i="2" s="1"/>
  <c r="S47" i="2"/>
  <c r="AA47" i="2" s="1"/>
  <c r="T47" i="2"/>
  <c r="T55" i="2"/>
  <c r="U55" i="2" s="1"/>
  <c r="S55" i="2"/>
  <c r="AA55" i="2" s="1"/>
  <c r="T63" i="2"/>
  <c r="S63" i="2"/>
  <c r="AA63" i="2" s="1"/>
  <c r="U63" i="2"/>
  <c r="T71" i="2"/>
  <c r="U71" i="2" s="1"/>
  <c r="S71" i="2"/>
  <c r="AA71" i="2" s="1"/>
  <c r="I74" i="2"/>
  <c r="N10" i="2"/>
  <c r="M9" i="2"/>
  <c r="Q9" i="2" s="1"/>
  <c r="L9" i="2"/>
  <c r="H74" i="2"/>
  <c r="L11" i="2"/>
  <c r="M11" i="2"/>
  <c r="M12" i="2"/>
  <c r="L12" i="2"/>
  <c r="M21" i="2"/>
  <c r="L21" i="2"/>
  <c r="M24" i="2"/>
  <c r="L24" i="2"/>
  <c r="M26" i="2"/>
  <c r="L26" i="2"/>
  <c r="M28" i="2"/>
  <c r="L28" i="2"/>
  <c r="M30" i="2"/>
  <c r="L30" i="2"/>
  <c r="M32" i="2"/>
  <c r="L32" i="2"/>
  <c r="K74" i="2"/>
  <c r="P10" i="2"/>
  <c r="M10" i="2"/>
  <c r="L10" i="2"/>
  <c r="M13" i="2"/>
  <c r="L13" i="2"/>
  <c r="M22" i="2"/>
  <c r="L22" i="2"/>
  <c r="M25" i="2"/>
  <c r="L25" i="2"/>
  <c r="L27" i="2"/>
  <c r="M27" i="2"/>
  <c r="M29" i="2"/>
  <c r="L29" i="2"/>
  <c r="L31" i="2"/>
  <c r="M31" i="2"/>
  <c r="N9" i="2"/>
  <c r="O9" i="2"/>
  <c r="O74" i="2" s="1"/>
  <c r="P9" i="2"/>
  <c r="U54" i="2" l="1"/>
  <c r="V54" i="2" s="1"/>
  <c r="W54" i="2" s="1"/>
  <c r="X54" i="2" s="1"/>
  <c r="V70" i="2"/>
  <c r="V63" i="2"/>
  <c r="W63" i="2" s="1"/>
  <c r="V62" i="2"/>
  <c r="U37" i="2"/>
  <c r="V37" i="2" s="1"/>
  <c r="W37" i="2" s="1"/>
  <c r="X37" i="2" s="1"/>
  <c r="V34" i="2"/>
  <c r="W34" i="2" s="1"/>
  <c r="X34" i="2" s="1"/>
  <c r="V59" i="2"/>
  <c r="W59" i="2" s="1"/>
  <c r="X59" i="2" s="1"/>
  <c r="V38" i="2"/>
  <c r="W38" i="2" s="1"/>
  <c r="V67" i="2"/>
  <c r="W67" i="2" s="1"/>
  <c r="X67" i="2" s="1"/>
  <c r="Y67" i="2" s="1"/>
  <c r="W70" i="2"/>
  <c r="X70" i="2" s="1"/>
  <c r="Y70" i="2" s="1"/>
  <c r="V42" i="2"/>
  <c r="W42" i="2" s="1"/>
  <c r="V56" i="2"/>
  <c r="W56" i="2" s="1"/>
  <c r="V17" i="2"/>
  <c r="W17" i="2" s="1"/>
  <c r="W62" i="2"/>
  <c r="W16" i="2"/>
  <c r="X16" i="2" s="1"/>
  <c r="W72" i="2"/>
  <c r="X72" i="2" s="1"/>
  <c r="Y72" i="2" s="1"/>
  <c r="V33" i="2"/>
  <c r="W33" i="2" s="1"/>
  <c r="X33" i="2" s="1"/>
  <c r="Y33" i="2" s="1"/>
  <c r="Z33" i="2" s="1"/>
  <c r="AB33" i="2" s="1"/>
  <c r="AC33" i="2" s="1"/>
  <c r="V15" i="2"/>
  <c r="W15" i="2" s="1"/>
  <c r="W20" i="2"/>
  <c r="X38" i="2"/>
  <c r="Y38" i="2" s="1"/>
  <c r="Z38" i="2" s="1"/>
  <c r="Q31" i="2"/>
  <c r="R31" i="2" s="1"/>
  <c r="V69" i="2"/>
  <c r="W69" i="2" s="1"/>
  <c r="X69" i="2" s="1"/>
  <c r="U49" i="2"/>
  <c r="V49" i="2" s="1"/>
  <c r="V43" i="2"/>
  <c r="W43" i="2" s="1"/>
  <c r="X43" i="2" s="1"/>
  <c r="V18" i="2"/>
  <c r="W18" i="2" s="1"/>
  <c r="X18" i="2" s="1"/>
  <c r="V19" i="2"/>
  <c r="W19" i="2" s="1"/>
  <c r="V41" i="2"/>
  <c r="W41" i="2" s="1"/>
  <c r="Q27" i="2"/>
  <c r="R27" i="2" s="1"/>
  <c r="Q11" i="2"/>
  <c r="R11" i="2" s="1"/>
  <c r="X63" i="2"/>
  <c r="Y63" i="2" s="1"/>
  <c r="Q29" i="2"/>
  <c r="R29" i="2" s="1"/>
  <c r="Q25" i="2"/>
  <c r="R25" i="2" s="1"/>
  <c r="Q22" i="2"/>
  <c r="R22" i="2" s="1"/>
  <c r="Q13" i="2"/>
  <c r="R13" i="2" s="1"/>
  <c r="Q10" i="2"/>
  <c r="R10" i="2" s="1"/>
  <c r="R32" i="2"/>
  <c r="Q30" i="2"/>
  <c r="R30" i="2" s="1"/>
  <c r="Q28" i="2"/>
  <c r="R28" i="2" s="1"/>
  <c r="Q26" i="2"/>
  <c r="R26" i="2" s="1"/>
  <c r="Q24" i="2"/>
  <c r="R24" i="2" s="1"/>
  <c r="R21" i="2"/>
  <c r="R12" i="2"/>
  <c r="V71" i="2"/>
  <c r="V55" i="2"/>
  <c r="W55" i="2" s="1"/>
  <c r="U47" i="2"/>
  <c r="U39" i="2"/>
  <c r="V39" i="2" s="1"/>
  <c r="W14" i="2"/>
  <c r="X14" i="2" s="1"/>
  <c r="U66" i="2"/>
  <c r="V66" i="2" s="1"/>
  <c r="U58" i="2"/>
  <c r="V58" i="2" s="1"/>
  <c r="U50" i="2"/>
  <c r="W46" i="2"/>
  <c r="X46" i="2" s="1"/>
  <c r="Y46" i="2" s="1"/>
  <c r="U23" i="2"/>
  <c r="U65" i="2"/>
  <c r="V53" i="2"/>
  <c r="W53" i="2" s="1"/>
  <c r="V68" i="2"/>
  <c r="W60" i="2"/>
  <c r="X60" i="2" s="1"/>
  <c r="V48" i="2"/>
  <c r="W48" i="2" s="1"/>
  <c r="V44" i="2"/>
  <c r="V40" i="2"/>
  <c r="Z64" i="2"/>
  <c r="AB64" i="2" s="1"/>
  <c r="AC64" i="2" s="1"/>
  <c r="V52" i="2"/>
  <c r="X36" i="2"/>
  <c r="Y36" i="2" s="1"/>
  <c r="X73" i="2"/>
  <c r="Y73" i="2" s="1"/>
  <c r="X61" i="2"/>
  <c r="Y61" i="2" s="1"/>
  <c r="U57" i="2"/>
  <c r="W51" i="2"/>
  <c r="X51" i="2" s="1"/>
  <c r="Y51" i="2" s="1"/>
  <c r="Z51" i="2" s="1"/>
  <c r="AB51" i="2" s="1"/>
  <c r="AC51" i="2" s="1"/>
  <c r="U45" i="2"/>
  <c r="V35" i="2"/>
  <c r="W35" i="2" s="1"/>
  <c r="X35" i="2" s="1"/>
  <c r="P74" i="2"/>
  <c r="M74" i="2"/>
  <c r="L74" i="2"/>
  <c r="N74" i="2"/>
  <c r="R9" i="2"/>
  <c r="X15" i="2" l="1"/>
  <c r="Y15" i="2" s="1"/>
  <c r="Z63" i="2"/>
  <c r="AB63" i="2" s="1"/>
  <c r="AC63" i="2" s="1"/>
  <c r="Z61" i="2"/>
  <c r="AB61" i="2" s="1"/>
  <c r="AC61" i="2" s="1"/>
  <c r="Z70" i="2"/>
  <c r="AB70" i="2" s="1"/>
  <c r="AC70" i="2" s="1"/>
  <c r="Y34" i="2"/>
  <c r="Z34" i="2" s="1"/>
  <c r="Q74" i="2"/>
  <c r="X42" i="2"/>
  <c r="Y42" i="2" s="1"/>
  <c r="Z42" i="2" s="1"/>
  <c r="AB42" i="2" s="1"/>
  <c r="AC42" i="2" s="1"/>
  <c r="Z67" i="2"/>
  <c r="AB67" i="2" s="1"/>
  <c r="AC67" i="2" s="1"/>
  <c r="Y60" i="2"/>
  <c r="Z60" i="2" s="1"/>
  <c r="AB60" i="2" s="1"/>
  <c r="AC60" i="2" s="1"/>
  <c r="Y54" i="2"/>
  <c r="Z54" i="2" s="1"/>
  <c r="AB54" i="2" s="1"/>
  <c r="AC54" i="2" s="1"/>
  <c r="X17" i="2"/>
  <c r="Y17" i="2" s="1"/>
  <c r="X62" i="2"/>
  <c r="Y62" i="2" s="1"/>
  <c r="W44" i="2"/>
  <c r="X56" i="2"/>
  <c r="Y56" i="2" s="1"/>
  <c r="Z15" i="2"/>
  <c r="AB15" i="2" s="1"/>
  <c r="AC15" i="2" s="1"/>
  <c r="Y16" i="2"/>
  <c r="Z16" i="2" s="1"/>
  <c r="AB16" i="2" s="1"/>
  <c r="AC16" i="2" s="1"/>
  <c r="X20" i="2"/>
  <c r="Y20" i="2" s="1"/>
  <c r="Z20" i="2" s="1"/>
  <c r="AB20" i="2" s="1"/>
  <c r="AC20" i="2" s="1"/>
  <c r="Y18" i="2"/>
  <c r="Z18" i="2" s="1"/>
  <c r="AB18" i="2" s="1"/>
  <c r="AC18" i="2" s="1"/>
  <c r="Y69" i="2"/>
  <c r="Z69" i="2" s="1"/>
  <c r="AB69" i="2" s="1"/>
  <c r="AC69" i="2" s="1"/>
  <c r="T24" i="2"/>
  <c r="U24" i="2" s="1"/>
  <c r="S24" i="2"/>
  <c r="AA24" i="2" s="1"/>
  <c r="T28" i="2"/>
  <c r="U28" i="2" s="1"/>
  <c r="S28" i="2"/>
  <c r="AA28" i="2" s="1"/>
  <c r="S32" i="2"/>
  <c r="AA32" i="2" s="1"/>
  <c r="T32" i="2"/>
  <c r="U32" i="2" s="1"/>
  <c r="V32" i="2" s="1"/>
  <c r="W32" i="2" s="1"/>
  <c r="X32" i="2" s="1"/>
  <c r="T13" i="2"/>
  <c r="S13" i="2"/>
  <c r="AA13" i="2" s="1"/>
  <c r="T25" i="2"/>
  <c r="U25" i="2" s="1"/>
  <c r="S25" i="2"/>
  <c r="AA25" i="2" s="1"/>
  <c r="X19" i="2"/>
  <c r="Y19" i="2" s="1"/>
  <c r="Z19" i="2" s="1"/>
  <c r="AB19" i="2" s="1"/>
  <c r="AC19" i="2" s="1"/>
  <c r="S21" i="2"/>
  <c r="AA21" i="2" s="1"/>
  <c r="T21" i="2"/>
  <c r="S26" i="2"/>
  <c r="AA26" i="2" s="1"/>
  <c r="T26" i="2"/>
  <c r="U26" i="2" s="1"/>
  <c r="V26" i="2" s="1"/>
  <c r="W26" i="2" s="1"/>
  <c r="S30" i="2"/>
  <c r="AA30" i="2" s="1"/>
  <c r="T30" i="2"/>
  <c r="T10" i="2"/>
  <c r="U10" i="2" s="1"/>
  <c r="S10" i="2"/>
  <c r="AA10" i="2" s="1"/>
  <c r="S22" i="2"/>
  <c r="AA22" i="2" s="1"/>
  <c r="T22" i="2"/>
  <c r="U22" i="2" s="1"/>
  <c r="V22" i="2" s="1"/>
  <c r="W22" i="2" s="1"/>
  <c r="X22" i="2" s="1"/>
  <c r="AA29" i="2"/>
  <c r="T29" i="2"/>
  <c r="S29" i="2"/>
  <c r="X41" i="2"/>
  <c r="Y41" i="2" s="1"/>
  <c r="Z41" i="2" s="1"/>
  <c r="AB41" i="2" s="1"/>
  <c r="AC41" i="2" s="1"/>
  <c r="Y35" i="2"/>
  <c r="Z35" i="2" s="1"/>
  <c r="AB35" i="2" s="1"/>
  <c r="AC35" i="2" s="1"/>
  <c r="Z72" i="2"/>
  <c r="AB72" i="2" s="1"/>
  <c r="AC72" i="2" s="1"/>
  <c r="V57" i="2"/>
  <c r="Z73" i="2"/>
  <c r="AB73" i="2" s="1"/>
  <c r="AC73" i="2" s="1"/>
  <c r="Z36" i="2"/>
  <c r="AB36" i="2" s="1"/>
  <c r="AC36" i="2" s="1"/>
  <c r="W40" i="2"/>
  <c r="X48" i="2"/>
  <c r="Y48" i="2" s="1"/>
  <c r="W68" i="2"/>
  <c r="X53" i="2"/>
  <c r="Y59" i="2"/>
  <c r="Z59" i="2" s="1"/>
  <c r="AB59" i="2" s="1"/>
  <c r="AC59" i="2" s="1"/>
  <c r="V65" i="2"/>
  <c r="W65" i="2" s="1"/>
  <c r="V50" i="2"/>
  <c r="W50" i="2" s="1"/>
  <c r="W58" i="2"/>
  <c r="X58" i="2" s="1"/>
  <c r="W66" i="2"/>
  <c r="X66" i="2" s="1"/>
  <c r="W39" i="2"/>
  <c r="X39" i="2"/>
  <c r="Y39" i="2" s="1"/>
  <c r="Z39" i="2" s="1"/>
  <c r="AB39" i="2" s="1"/>
  <c r="AC39" i="2" s="1"/>
  <c r="V47" i="2"/>
  <c r="W47" i="2" s="1"/>
  <c r="W52" i="2"/>
  <c r="W49" i="2"/>
  <c r="Z46" i="2"/>
  <c r="AB46" i="2" s="1"/>
  <c r="AC46" i="2" s="1"/>
  <c r="T9" i="2"/>
  <c r="U9" i="2" s="1"/>
  <c r="V45" i="2"/>
  <c r="W45" i="2" s="1"/>
  <c r="Y37" i="2"/>
  <c r="Z37" i="2" s="1"/>
  <c r="AB37" i="2" s="1"/>
  <c r="AC37" i="2" s="1"/>
  <c r="V23" i="2"/>
  <c r="Y14" i="2"/>
  <c r="Z14" i="2" s="1"/>
  <c r="X55" i="2"/>
  <c r="Y55" i="2" s="1"/>
  <c r="W71" i="2"/>
  <c r="X71" i="2" s="1"/>
  <c r="T12" i="2"/>
  <c r="U12" i="2" s="1"/>
  <c r="S12" i="2"/>
  <c r="AA12" i="2" s="1"/>
  <c r="T11" i="2"/>
  <c r="U11" i="2" s="1"/>
  <c r="S11" i="2"/>
  <c r="AA11" i="2" s="1"/>
  <c r="S27" i="2"/>
  <c r="AA27" i="2" s="1"/>
  <c r="T27" i="2"/>
  <c r="W57" i="2"/>
  <c r="Y43" i="2"/>
  <c r="Z43" i="2" s="1"/>
  <c r="AB43" i="2" s="1"/>
  <c r="AC43" i="2" s="1"/>
  <c r="Z55" i="2"/>
  <c r="AB55" i="2" s="1"/>
  <c r="AC55" i="2" s="1"/>
  <c r="S31" i="2"/>
  <c r="AA31" i="2" s="1"/>
  <c r="T31" i="2"/>
  <c r="AB38" i="2"/>
  <c r="AC38" i="2" s="1"/>
  <c r="R74" i="2"/>
  <c r="AB34" i="2"/>
  <c r="AC34" i="2" s="1"/>
  <c r="S9" i="2"/>
  <c r="AA9" i="2" s="1"/>
  <c r="Z62" i="2" l="1"/>
  <c r="AB62" i="2" s="1"/>
  <c r="AC62" i="2" s="1"/>
  <c r="U29" i="2"/>
  <c r="V29" i="2" s="1"/>
  <c r="Z56" i="2"/>
  <c r="AB56" i="2" s="1"/>
  <c r="AC56" i="2" s="1"/>
  <c r="V28" i="2"/>
  <c r="W28" i="2" s="1"/>
  <c r="U13" i="2"/>
  <c r="V13" i="2" s="1"/>
  <c r="X50" i="2"/>
  <c r="Y50" i="2" s="1"/>
  <c r="Z50" i="2" s="1"/>
  <c r="AB50" i="2" s="1"/>
  <c r="AC50" i="2" s="1"/>
  <c r="X45" i="2"/>
  <c r="Y45" i="2" s="1"/>
  <c r="Z45" i="2" s="1"/>
  <c r="AB45" i="2" s="1"/>
  <c r="AC45" i="2" s="1"/>
  <c r="X65" i="2"/>
  <c r="Y65" i="2" s="1"/>
  <c r="V24" i="2"/>
  <c r="W24" i="2" s="1"/>
  <c r="X24" i="2" s="1"/>
  <c r="Y24" i="2" s="1"/>
  <c r="Z24" i="2" s="1"/>
  <c r="X44" i="2"/>
  <c r="Y44" i="2" s="1"/>
  <c r="Z17" i="2"/>
  <c r="AB17" i="2" s="1"/>
  <c r="AC17" i="2" s="1"/>
  <c r="V12" i="2"/>
  <c r="W12" i="2" s="1"/>
  <c r="Y71" i="2"/>
  <c r="Z71" i="2"/>
  <c r="AB71" i="2" s="1"/>
  <c r="AC71" i="2" s="1"/>
  <c r="X49" i="2"/>
  <c r="Y49" i="2" s="1"/>
  <c r="Z49" i="2" s="1"/>
  <c r="AB49" i="2" s="1"/>
  <c r="AC49" i="2" s="1"/>
  <c r="Y53" i="2"/>
  <c r="Z53" i="2" s="1"/>
  <c r="AB53" i="2" s="1"/>
  <c r="AC53" i="2" s="1"/>
  <c r="X68" i="2"/>
  <c r="X40" i="2"/>
  <c r="Y40" i="2" s="1"/>
  <c r="Z48" i="2"/>
  <c r="AB48" i="2" s="1"/>
  <c r="AC48" i="2" s="1"/>
  <c r="V11" i="2"/>
  <c r="W11" i="2" s="1"/>
  <c r="X11" i="2" s="1"/>
  <c r="W23" i="2"/>
  <c r="X52" i="2"/>
  <c r="Y52" i="2" s="1"/>
  <c r="Z52" i="2" s="1"/>
  <c r="AB52" i="2" s="1"/>
  <c r="AC52" i="2" s="1"/>
  <c r="U31" i="2"/>
  <c r="U27" i="2"/>
  <c r="V27" i="2" s="1"/>
  <c r="X47" i="2"/>
  <c r="Y47" i="2" s="1"/>
  <c r="Z47" i="2" s="1"/>
  <c r="AB47" i="2" s="1"/>
  <c r="AC47" i="2" s="1"/>
  <c r="Y66" i="2"/>
  <c r="Z66" i="2" s="1"/>
  <c r="AB66" i="2" s="1"/>
  <c r="AC66" i="2" s="1"/>
  <c r="Y58" i="2"/>
  <c r="Z58" i="2" s="1"/>
  <c r="AB58" i="2" s="1"/>
  <c r="AC58" i="2" s="1"/>
  <c r="X57" i="2"/>
  <c r="Y57" i="2" s="1"/>
  <c r="Y22" i="2"/>
  <c r="Z22" i="2" s="1"/>
  <c r="AB22" i="2" s="1"/>
  <c r="AC22" i="2" s="1"/>
  <c r="V10" i="2"/>
  <c r="U30" i="2"/>
  <c r="X26" i="2"/>
  <c r="Y26" i="2" s="1"/>
  <c r="U21" i="2"/>
  <c r="Y68" i="2"/>
  <c r="V25" i="2"/>
  <c r="W25" i="2" s="1"/>
  <c r="X25" i="2" s="1"/>
  <c r="Y32" i="2"/>
  <c r="Z32" i="2" s="1"/>
  <c r="S74" i="2"/>
  <c r="T74" i="2"/>
  <c r="AA74" i="2"/>
  <c r="AB14" i="2"/>
  <c r="AC14" i="2" s="1"/>
  <c r="V9" i="2"/>
  <c r="W9" i="2" s="1"/>
  <c r="W29" i="2" l="1"/>
  <c r="X29" i="2" s="1"/>
  <c r="Y29" i="2" s="1"/>
  <c r="Z29" i="2" s="1"/>
  <c r="X28" i="2"/>
  <c r="Y28" i="2" s="1"/>
  <c r="Z28" i="2" s="1"/>
  <c r="AB28" i="2" s="1"/>
  <c r="AC28" i="2" s="1"/>
  <c r="W13" i="2"/>
  <c r="X13" i="2" s="1"/>
  <c r="Z26" i="2"/>
  <c r="AB26" i="2" s="1"/>
  <c r="AC26" i="2" s="1"/>
  <c r="Z68" i="2"/>
  <c r="AB68" i="2" s="1"/>
  <c r="AC68" i="2" s="1"/>
  <c r="Z44" i="2"/>
  <c r="AB44" i="2" s="1"/>
  <c r="AC44" i="2" s="1"/>
  <c r="Y25" i="2"/>
  <c r="Z25" i="2" s="1"/>
  <c r="AB25" i="2" s="1"/>
  <c r="AC25" i="2" s="1"/>
  <c r="U74" i="2"/>
  <c r="Z40" i="2"/>
  <c r="AB40" i="2" s="1"/>
  <c r="AC40" i="2" s="1"/>
  <c r="Z65" i="2"/>
  <c r="AB65" i="2" s="1"/>
  <c r="AC65" i="2" s="1"/>
  <c r="X12" i="2"/>
  <c r="Y12" i="2" s="1"/>
  <c r="Z12" i="2" s="1"/>
  <c r="AB12" i="2" s="1"/>
  <c r="AC12" i="2" s="1"/>
  <c r="X23" i="2"/>
  <c r="Y23" i="2" s="1"/>
  <c r="W27" i="2"/>
  <c r="X27" i="2" s="1"/>
  <c r="V21" i="2"/>
  <c r="V30" i="2"/>
  <c r="W30" i="2" s="1"/>
  <c r="W10" i="2"/>
  <c r="Y11" i="2"/>
  <c r="Z11" i="2" s="1"/>
  <c r="V31" i="2"/>
  <c r="W31" i="2" s="1"/>
  <c r="Z57" i="2"/>
  <c r="AB57" i="2" s="1"/>
  <c r="AC57" i="2" s="1"/>
  <c r="AB24" i="2"/>
  <c r="AC24" i="2" s="1"/>
  <c r="AB32" i="2"/>
  <c r="AC32" i="2" s="1"/>
  <c r="X9" i="2"/>
  <c r="Y13" i="2" l="1"/>
  <c r="Z13" i="2" s="1"/>
  <c r="AB13" i="2" s="1"/>
  <c r="AC13" i="2" s="1"/>
  <c r="V74" i="2"/>
  <c r="Y27" i="2"/>
  <c r="Z27" i="2" s="1"/>
  <c r="AB27" i="2" s="1"/>
  <c r="AC27" i="2" s="1"/>
  <c r="X30" i="2"/>
  <c r="Y30" i="2"/>
  <c r="Z30" i="2" s="1"/>
  <c r="AB30" i="2" s="1"/>
  <c r="AC30" i="2" s="1"/>
  <c r="W21" i="2"/>
  <c r="X21" i="2" s="1"/>
  <c r="Y21" i="2" s="1"/>
  <c r="X31" i="2"/>
  <c r="Y31" i="2" s="1"/>
  <c r="X10" i="2"/>
  <c r="Z23" i="2"/>
  <c r="AB23" i="2" s="1"/>
  <c r="AC23" i="2" s="1"/>
  <c r="AB11" i="2"/>
  <c r="AC11" i="2" s="1"/>
  <c r="AB29" i="2"/>
  <c r="AC29" i="2" s="1"/>
  <c r="Y9" i="2"/>
  <c r="Z9" i="2" s="1"/>
  <c r="AB9" i="2" l="1"/>
  <c r="AC9" i="2" s="1"/>
  <c r="W74" i="2"/>
  <c r="Y10" i="2"/>
  <c r="Z10" i="2" s="1"/>
  <c r="Z31" i="2"/>
  <c r="AB31" i="2" s="1"/>
  <c r="AC31" i="2" s="1"/>
  <c r="Z21" i="2"/>
  <c r="AB21" i="2" s="1"/>
  <c r="AC21" i="2" s="1"/>
  <c r="X74" i="2"/>
  <c r="Y74" i="2" l="1"/>
  <c r="AB10" i="2"/>
  <c r="AC10" i="2" s="1"/>
  <c r="Z74" i="2"/>
  <c r="E8" i="1"/>
  <c r="H8" i="1" s="1"/>
  <c r="E9" i="1"/>
  <c r="H9" i="1" s="1"/>
  <c r="E10" i="1"/>
  <c r="H10" i="1" s="1"/>
  <c r="F11" i="1"/>
  <c r="M34" i="1"/>
  <c r="AC74" i="2" l="1"/>
  <c r="AB74" i="2"/>
  <c r="E18" i="1"/>
  <c r="H18" i="1" s="1"/>
  <c r="E23" i="1"/>
  <c r="H23" i="1" s="1"/>
  <c r="H24" i="1" s="1"/>
  <c r="J24" i="1" s="1"/>
  <c r="E26" i="1"/>
  <c r="H26" i="1" s="1"/>
  <c r="N20" i="1"/>
  <c r="N21" i="1" s="1"/>
  <c r="E16" i="1"/>
  <c r="J16" i="1" s="1"/>
  <c r="H19" i="1" s="1"/>
  <c r="J19" i="1" l="1"/>
  <c r="H27" i="1"/>
  <c r="J27" i="1" s="1"/>
  <c r="M32" i="1"/>
  <c r="J32" i="1" l="1"/>
  <c r="J34" i="1" l="1"/>
  <c r="D36" i="1" l="1"/>
  <c r="E41" i="1"/>
  <c r="E42" i="1" s="1"/>
  <c r="J36" i="1"/>
  <c r="J47" i="1" s="1"/>
  <c r="E46" i="1"/>
  <c r="E43" i="1" l="1"/>
  <c r="E44" i="1" s="1"/>
  <c r="J42" i="1"/>
  <c r="J37" i="1"/>
  <c r="J41" i="1"/>
  <c r="J43" i="1" l="1"/>
  <c r="E45" i="1" l="1"/>
  <c r="J45" i="1" s="1"/>
  <c r="J44" i="1"/>
  <c r="J46" i="1" l="1"/>
  <c r="J49" i="1" s="1"/>
  <c r="N23" i="1" l="1"/>
  <c r="N24" i="1" s="1"/>
  <c r="J51" i="1"/>
</calcChain>
</file>

<file path=xl/sharedStrings.xml><?xml version="1.0" encoding="utf-8"?>
<sst xmlns="http://schemas.openxmlformats.org/spreadsheetml/2006/main" count="101" uniqueCount="82">
  <si>
    <t>COMPUTATION OF INCOME</t>
  </si>
  <si>
    <t>Basic</t>
  </si>
  <si>
    <t>House Rent</t>
  </si>
  <si>
    <t>Conveyance</t>
  </si>
  <si>
    <t>Medical</t>
  </si>
  <si>
    <t>Tk.</t>
  </si>
  <si>
    <t>PARTICULARS</t>
  </si>
  <si>
    <t>AMOUNT</t>
  </si>
  <si>
    <t>INCOME FROM SALARY :</t>
  </si>
  <si>
    <t>BASIC:</t>
  </si>
  <si>
    <t>x</t>
  </si>
  <si>
    <t>HOUSE RENT:</t>
  </si>
  <si>
    <t>LESS : EXEMPTED</t>
  </si>
  <si>
    <t xml:space="preserve">( 50% OF BASIC OR TK.25,000/- PER MONTH </t>
  </si>
  <si>
    <t>WHICH EVER IS LESS)</t>
  </si>
  <si>
    <t>CONVEYANCE:</t>
  </si>
  <si>
    <t>LESS : EXEMPTED (Maximum Tk. 30,000.00)</t>
  </si>
  <si>
    <t>MEDICAL ALLOWANCE :</t>
  </si>
  <si>
    <t xml:space="preserve">LESS : EXEMPTED </t>
  </si>
  <si>
    <t>(Maximum Tk. 120,000.00 or 10% of Basic whichever is Lower)</t>
  </si>
  <si>
    <t>BONUS :</t>
  </si>
  <si>
    <t>Total Income from Salary</t>
  </si>
  <si>
    <t>TOTAL INCOME</t>
  </si>
  <si>
    <t xml:space="preserve">ACTUAL INVESTMENT </t>
  </si>
  <si>
    <t>TAX LIABILITY :</t>
  </si>
  <si>
    <t>@</t>
  </si>
  <si>
    <t>Nil</t>
  </si>
  <si>
    <t xml:space="preserve">NEXT  BALANCE     </t>
  </si>
  <si>
    <t>Signature of the Assessee</t>
  </si>
  <si>
    <t>TDS Per Month</t>
  </si>
  <si>
    <t>Gross Salary</t>
  </si>
  <si>
    <t>XYZ</t>
  </si>
  <si>
    <t>Salary Based on Monthly</t>
  </si>
  <si>
    <t>TOTAL TAX LIABILITY : (or Minimum Tax)</t>
  </si>
  <si>
    <t xml:space="preserve">or </t>
  </si>
  <si>
    <t>Maximum</t>
  </si>
  <si>
    <t xml:space="preserve">Name </t>
  </si>
  <si>
    <t>Designation</t>
  </si>
  <si>
    <t>Con</t>
  </si>
  <si>
    <t>Med</t>
  </si>
  <si>
    <t>Total</t>
  </si>
  <si>
    <t>Taxable income</t>
  </si>
  <si>
    <t>Investment Limit</t>
  </si>
  <si>
    <t>Yearly Salary</t>
  </si>
  <si>
    <t>Yearly Gross Salary</t>
  </si>
  <si>
    <t>Monthly Gross Salary</t>
  </si>
  <si>
    <t>Total Taxable income</t>
  </si>
  <si>
    <t>Rest of the Amount</t>
  </si>
  <si>
    <t>Bonus</t>
  </si>
  <si>
    <t>Basic 100%</t>
  </si>
  <si>
    <t xml:space="preserve">HR </t>
  </si>
  <si>
    <t xml:space="preserve">Tax Calculation on </t>
  </si>
  <si>
    <t>1st 0%</t>
  </si>
  <si>
    <t>SL</t>
  </si>
  <si>
    <t>Net Tax Liability (or Min. Tax)</t>
  </si>
  <si>
    <t>TIN NO.</t>
  </si>
  <si>
    <t>TDS Calculation on Salary</t>
  </si>
  <si>
    <t>Monthly TDS (Net Liab. /12)</t>
  </si>
  <si>
    <r>
      <rPr>
        <b/>
        <sz val="11"/>
        <rFont val="Arial"/>
        <family val="2"/>
      </rPr>
      <t>LESS :</t>
    </r>
    <r>
      <rPr>
        <sz val="11"/>
        <rFont val="Arial"/>
        <family val="2"/>
      </rPr>
      <t xml:space="preserve">  15% REBATE ON INVESTMENT</t>
    </r>
  </si>
  <si>
    <t>Male</t>
  </si>
  <si>
    <t>Female</t>
  </si>
  <si>
    <t>Gender</t>
  </si>
  <si>
    <t>2nd 5%</t>
  </si>
  <si>
    <t>3rd 10%</t>
  </si>
  <si>
    <t>4th 15%</t>
  </si>
  <si>
    <t>5th 20%</t>
  </si>
  <si>
    <t>Left 25%</t>
  </si>
  <si>
    <t>Gross Tax Liability (0%, 0%,15%,20%,25%)</t>
  </si>
  <si>
    <t xml:space="preserve">ON (First 3,00,000/-)     </t>
  </si>
  <si>
    <t>NEXT (Limit upto 1,00,000/-)</t>
  </si>
  <si>
    <t>NEXT (Limit upto 3,00,000/-)</t>
  </si>
  <si>
    <t xml:space="preserve">NEXT (Limit upto 4,00,000/-) </t>
  </si>
  <si>
    <t xml:space="preserve">NEXT (Limit upto 5,00,000/-) </t>
  </si>
  <si>
    <t>1ST JULY, 2020 TO 30TH JUNE, 2021.</t>
  </si>
  <si>
    <t>ASSESSMENT YEAR 2021-2022</t>
  </si>
  <si>
    <t>Basic (50% of Gross)</t>
  </si>
  <si>
    <t>HR (25% of Gross)</t>
  </si>
  <si>
    <t>Conv. (15% of Gross)</t>
  </si>
  <si>
    <t>Med (10% of Gross)</t>
  </si>
  <si>
    <t>Ulkasemi Pvt. Limited</t>
  </si>
  <si>
    <t>For the month of July 2020</t>
  </si>
  <si>
    <t>Tax Rebate 15% on Investment if taxable income under 15 Lac, Otherwise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</si>
</sst>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Fill="0" applyProtection="0"/>
  </cellStyleXfs>
  <cellXfs count="122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4" fillId="0" borderId="0" xfId="1" applyNumberFormat="1" applyFont="1" applyFill="1"/>
    <xf numFmtId="0" fontId="4" fillId="0" borderId="0" xfId="0" applyFont="1" applyFill="1" applyAlignment="1"/>
    <xf numFmtId="43" fontId="4" fillId="0" borderId="0" xfId="1" applyFont="1" applyFill="1" applyAlignment="1"/>
    <xf numFmtId="9" fontId="4" fillId="0" borderId="0" xfId="0" applyNumberFormat="1" applyFont="1" applyFill="1"/>
    <xf numFmtId="0" fontId="3" fillId="0" borderId="0" xfId="0" applyFont="1" applyFill="1" applyAlignment="1"/>
    <xf numFmtId="9" fontId="3" fillId="0" borderId="0" xfId="0" applyNumberFormat="1" applyFont="1" applyFill="1" applyAlignment="1"/>
    <xf numFmtId="43" fontId="3" fillId="0" borderId="4" xfId="1" applyFont="1" applyFill="1" applyBorder="1" applyAlignment="1"/>
    <xf numFmtId="9" fontId="4" fillId="0" borderId="4" xfId="0" applyNumberFormat="1" applyFont="1" applyFill="1" applyBorder="1"/>
    <xf numFmtId="164" fontId="4" fillId="0" borderId="0" xfId="1" applyNumberFormat="1" applyFont="1" applyFill="1" applyAlignment="1">
      <alignment horizontal="center"/>
    </xf>
    <xf numFmtId="164" fontId="3" fillId="0" borderId="5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/>
    <xf numFmtId="43" fontId="4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4" fillId="0" borderId="0" xfId="0" applyFont="1" applyFill="1" applyBorder="1"/>
    <xf numFmtId="43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164" fontId="4" fillId="0" borderId="6" xfId="1" applyNumberFormat="1" applyFont="1" applyFill="1" applyBorder="1"/>
    <xf numFmtId="164" fontId="4" fillId="0" borderId="0" xfId="0" applyNumberFormat="1" applyFont="1" applyFill="1"/>
    <xf numFmtId="0" fontId="4" fillId="0" borderId="0" xfId="0" applyFont="1" applyFill="1" applyAlignment="1">
      <alignment horizontal="justify" vertical="top" wrapText="1"/>
    </xf>
    <xf numFmtId="0" fontId="3" fillId="0" borderId="0" xfId="0" applyFont="1" applyFill="1"/>
    <xf numFmtId="43" fontId="3" fillId="0" borderId="0" xfId="1" applyFont="1" applyFill="1" applyAlignment="1">
      <alignment horizontal="center"/>
    </xf>
    <xf numFmtId="164" fontId="3" fillId="0" borderId="0" xfId="1" applyNumberFormat="1" applyFont="1" applyFill="1"/>
    <xf numFmtId="164" fontId="3" fillId="0" borderId="0" xfId="1" applyNumberFormat="1" applyFont="1" applyFill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0" xfId="0" applyNumberFormat="1" applyFont="1" applyFill="1"/>
    <xf numFmtId="164" fontId="3" fillId="0" borderId="4" xfId="1" applyNumberFormat="1" applyFont="1" applyFill="1" applyBorder="1"/>
    <xf numFmtId="43" fontId="3" fillId="0" borderId="0" xfId="1" applyFont="1" applyFill="1" applyBorder="1"/>
    <xf numFmtId="43" fontId="4" fillId="0" borderId="0" xfId="1" applyFont="1" applyFill="1"/>
    <xf numFmtId="164" fontId="3" fillId="0" borderId="8" xfId="1" applyNumberFormat="1" applyFont="1" applyFill="1" applyBorder="1" applyAlignment="1">
      <alignment horizontal="center"/>
    </xf>
    <xf numFmtId="164" fontId="3" fillId="0" borderId="9" xfId="1" applyNumberFormat="1" applyFont="1" applyFill="1" applyBorder="1"/>
    <xf numFmtId="9" fontId="4" fillId="0" borderId="0" xfId="0" applyNumberFormat="1" applyFont="1" applyFill="1" applyAlignment="1">
      <alignment horizontal="center"/>
    </xf>
    <xf numFmtId="43" fontId="4" fillId="0" borderId="6" xfId="1" applyFont="1" applyFill="1" applyBorder="1" applyAlignment="1">
      <alignment horizontal="center"/>
    </xf>
    <xf numFmtId="43" fontId="3" fillId="0" borderId="4" xfId="1" applyFont="1" applyFill="1" applyBorder="1" applyAlignment="1">
      <alignment horizontal="center"/>
    </xf>
    <xf numFmtId="164" fontId="4" fillId="0" borderId="6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/>
    <xf numFmtId="164" fontId="0" fillId="0" borderId="32" xfId="1" applyNumberFormat="1" applyFont="1" applyFill="1" applyBorder="1" applyAlignment="1">
      <alignment vertical="center" wrapText="1"/>
    </xf>
    <xf numFmtId="164" fontId="0" fillId="0" borderId="11" xfId="1" applyNumberFormat="1" applyFont="1" applyFill="1" applyBorder="1" applyAlignment="1">
      <alignment vertical="center" wrapText="1"/>
    </xf>
    <xf numFmtId="164" fontId="0" fillId="0" borderId="5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vertical="center" wrapText="1"/>
    </xf>
    <xf numFmtId="164" fontId="0" fillId="0" borderId="5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0" fillId="0" borderId="33" xfId="1" applyNumberFormat="1" applyFont="1" applyFill="1" applyBorder="1"/>
    <xf numFmtId="164" fontId="0" fillId="2" borderId="0" xfId="1" applyNumberFormat="1" applyFont="1" applyFill="1"/>
    <xf numFmtId="164" fontId="0" fillId="2" borderId="0" xfId="1" applyNumberFormat="1" applyFont="1" applyFill="1" applyBorder="1" applyAlignment="1">
      <alignment horizontal="center" vertical="center" wrapText="1"/>
    </xf>
    <xf numFmtId="164" fontId="2" fillId="0" borderId="34" xfId="1" applyNumberFormat="1" applyFont="1" applyFill="1" applyBorder="1"/>
    <xf numFmtId="164" fontId="0" fillId="0" borderId="34" xfId="1" applyNumberFormat="1" applyFont="1" applyFill="1" applyBorder="1"/>
    <xf numFmtId="164" fontId="2" fillId="0" borderId="8" xfId="1" applyNumberFormat="1" applyFont="1" applyFill="1" applyBorder="1"/>
    <xf numFmtId="164" fontId="0" fillId="0" borderId="0" xfId="1" applyNumberFormat="1" applyFont="1" applyFill="1" applyBorder="1"/>
    <xf numFmtId="0" fontId="9" fillId="0" borderId="0" xfId="2" applyFont="1" applyFill="1" applyBorder="1" applyProtection="1"/>
    <xf numFmtId="1" fontId="0" fillId="0" borderId="0" xfId="1" applyNumberFormat="1" applyFont="1" applyFill="1" applyBorder="1"/>
    <xf numFmtId="164" fontId="9" fillId="0" borderId="0" xfId="1" applyNumberFormat="1" applyFont="1" applyFill="1" applyBorder="1" applyProtection="1"/>
    <xf numFmtId="164" fontId="2" fillId="0" borderId="0" xfId="1" applyNumberFormat="1" applyFont="1" applyFill="1" applyBorder="1"/>
    <xf numFmtId="164" fontId="0" fillId="0" borderId="0" xfId="1" applyNumberFormat="1" applyFont="1" applyFill="1" applyBorder="1" applyAlignment="1">
      <alignment vertical="center" wrapText="1"/>
    </xf>
    <xf numFmtId="49" fontId="9" fillId="0" borderId="0" xfId="0" applyNumberFormat="1" applyFont="1" applyFill="1" applyBorder="1"/>
    <xf numFmtId="164" fontId="9" fillId="0" borderId="0" xfId="1" applyNumberFormat="1" applyFont="1" applyFill="1" applyBorder="1"/>
    <xf numFmtId="164" fontId="0" fillId="0" borderId="10" xfId="1" applyNumberFormat="1" applyFont="1" applyFill="1" applyBorder="1" applyAlignment="1">
      <alignment horizontal="center" vertical="center" wrapText="1"/>
    </xf>
    <xf numFmtId="164" fontId="0" fillId="0" borderId="23" xfId="1" applyNumberFormat="1" applyFont="1" applyFill="1" applyBorder="1" applyAlignment="1">
      <alignment horizontal="center" vertical="center" wrapText="1"/>
    </xf>
    <xf numFmtId="164" fontId="0" fillId="0" borderId="31" xfId="1" applyNumberFormat="1" applyFont="1" applyFill="1" applyBorder="1" applyAlignment="1">
      <alignment horizontal="center" vertical="center"/>
    </xf>
    <xf numFmtId="164" fontId="0" fillId="0" borderId="15" xfId="1" applyNumberFormat="1" applyFont="1" applyFill="1" applyBorder="1" applyAlignment="1">
      <alignment horizontal="center" vertical="center"/>
    </xf>
    <xf numFmtId="164" fontId="0" fillId="0" borderId="17" xfId="1" applyNumberFormat="1" applyFont="1" applyFill="1" applyBorder="1" applyAlignment="1">
      <alignment horizontal="center" vertical="center"/>
    </xf>
    <xf numFmtId="164" fontId="0" fillId="0" borderId="32" xfId="1" applyNumberFormat="1" applyFont="1" applyFill="1" applyBorder="1" applyAlignment="1">
      <alignment horizontal="center" vertical="center" wrapText="1"/>
    </xf>
    <xf numFmtId="164" fontId="0" fillId="0" borderId="11" xfId="1" applyNumberFormat="1" applyFont="1" applyFill="1" applyBorder="1" applyAlignment="1">
      <alignment horizontal="center" vertical="center" wrapText="1"/>
    </xf>
    <xf numFmtId="164" fontId="0" fillId="0" borderId="18" xfId="1" applyNumberFormat="1" applyFont="1" applyFill="1" applyBorder="1" applyAlignment="1">
      <alignment horizontal="center" vertical="center" wrapText="1"/>
    </xf>
    <xf numFmtId="164" fontId="2" fillId="0" borderId="26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23" xfId="1" applyNumberFormat="1" applyFont="1" applyFill="1" applyBorder="1" applyAlignment="1">
      <alignment horizontal="center" vertical="center" wrapText="1"/>
    </xf>
    <xf numFmtId="164" fontId="0" fillId="0" borderId="27" xfId="1" applyNumberFormat="1" applyFont="1" applyFill="1" applyBorder="1" applyAlignment="1">
      <alignment horizontal="center" vertical="center" wrapText="1"/>
    </xf>
    <xf numFmtId="164" fontId="0" fillId="0" borderId="29" xfId="1" applyNumberFormat="1" applyFont="1" applyFill="1" applyBorder="1" applyAlignment="1">
      <alignment horizontal="center" vertical="center" wrapText="1"/>
    </xf>
    <xf numFmtId="164" fontId="0" fillId="0" borderId="24" xfId="1" applyNumberFormat="1" applyFont="1" applyFill="1" applyBorder="1" applyAlignment="1">
      <alignment horizontal="center" vertical="center" wrapText="1"/>
    </xf>
    <xf numFmtId="164" fontId="0" fillId="0" borderId="26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Fill="1" applyBorder="1" applyAlignment="1">
      <alignment horizontal="center" vertical="center" wrapText="1"/>
    </xf>
    <xf numFmtId="164" fontId="0" fillId="0" borderId="20" xfId="1" applyNumberFormat="1" applyFont="1" applyFill="1" applyBorder="1" applyAlignment="1">
      <alignment horizontal="center" vertical="center" wrapText="1"/>
    </xf>
    <xf numFmtId="164" fontId="0" fillId="0" borderId="22" xfId="1" applyNumberFormat="1" applyFont="1" applyFill="1" applyBorder="1" applyAlignment="1">
      <alignment horizontal="center" vertical="center" wrapText="1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2" fillId="0" borderId="24" xfId="1" applyNumberFormat="1" applyFont="1" applyFill="1" applyBorder="1" applyAlignment="1">
      <alignment horizontal="center" vertical="center" wrapText="1"/>
    </xf>
    <xf numFmtId="164" fontId="0" fillId="0" borderId="12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 vertical="center" wrapText="1"/>
    </xf>
    <xf numFmtId="164" fontId="0" fillId="0" borderId="16" xfId="1" applyNumberFormat="1" applyFont="1" applyFill="1" applyBorder="1" applyAlignment="1">
      <alignment horizontal="center" vertical="center" wrapText="1"/>
    </xf>
    <xf numFmtId="164" fontId="0" fillId="0" borderId="19" xfId="1" applyNumberFormat="1" applyFont="1" applyFill="1" applyBorder="1" applyAlignment="1">
      <alignment horizontal="center" vertical="center" wrapText="1"/>
    </xf>
    <xf numFmtId="164" fontId="0" fillId="2" borderId="11" xfId="1" applyNumberFormat="1" applyFont="1" applyFill="1" applyBorder="1" applyAlignment="1">
      <alignment horizontal="center" vertical="center" wrapText="1"/>
    </xf>
    <xf numFmtId="164" fontId="0" fillId="2" borderId="18" xfId="1" applyNumberFormat="1" applyFont="1" applyFill="1" applyBorder="1" applyAlignment="1">
      <alignment horizontal="center" vertical="center" wrapText="1"/>
    </xf>
    <xf numFmtId="164" fontId="0" fillId="0" borderId="15" xfId="1" applyNumberFormat="1" applyFont="1" applyFill="1" applyBorder="1" applyAlignment="1">
      <alignment horizontal="center" vertical="center" wrapText="1"/>
    </xf>
    <xf numFmtId="164" fontId="0" fillId="0" borderId="17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25" xfId="1" applyNumberFormat="1" applyFont="1" applyFill="1" applyBorder="1" applyAlignment="1">
      <alignment horizontal="center" vertical="center" wrapText="1"/>
    </xf>
    <xf numFmtId="164" fontId="0" fillId="0" borderId="28" xfId="1" applyNumberFormat="1" applyFont="1" applyFill="1" applyBorder="1" applyAlignment="1">
      <alignment horizontal="center" vertical="center" wrapText="1"/>
    </xf>
    <xf numFmtId="164" fontId="0" fillId="0" borderId="30" xfId="1" applyNumberFormat="1" applyFont="1" applyFill="1" applyBorder="1" applyAlignment="1">
      <alignment horizontal="center" vertical="center" wrapText="1"/>
    </xf>
    <xf numFmtId="164" fontId="0" fillId="0" borderId="21" xfId="1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justify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8" sqref="A8"/>
      <selection pane="bottomRight" activeCell="B15" sqref="B15"/>
    </sheetView>
  </sheetViews>
  <sheetFormatPr defaultColWidth="9.140625" defaultRowHeight="12.75" x14ac:dyDescent="0.2"/>
  <cols>
    <col min="1" max="1" width="5.42578125" style="48" customWidth="1"/>
    <col min="2" max="2" width="31.7109375" style="48" customWidth="1"/>
    <col min="3" max="3" width="30.42578125" style="48" customWidth="1"/>
    <col min="4" max="4" width="9.85546875" style="48" customWidth="1"/>
    <col min="5" max="5" width="13.28515625" style="48" customWidth="1"/>
    <col min="6" max="6" width="12.7109375" style="48" bestFit="1" customWidth="1"/>
    <col min="7" max="7" width="12" style="48" bestFit="1" customWidth="1"/>
    <col min="8" max="9" width="11.5703125" style="48" bestFit="1" customWidth="1"/>
    <col min="10" max="11" width="10.5703125" style="48" bestFit="1" customWidth="1"/>
    <col min="12" max="12" width="11.85546875" style="48" customWidth="1"/>
    <col min="13" max="13" width="11.5703125" style="48" bestFit="1" customWidth="1"/>
    <col min="14" max="14" width="11.42578125" style="48" customWidth="1"/>
    <col min="15" max="15" width="10.140625" style="48" customWidth="1"/>
    <col min="16" max="16" width="10.42578125" style="48" customWidth="1"/>
    <col min="17" max="17" width="10.140625" style="61" customWidth="1"/>
    <col min="18" max="18" width="13.140625" style="48" bestFit="1" customWidth="1"/>
    <col min="19" max="19" width="11.140625" style="48" customWidth="1"/>
    <col min="20" max="20" width="11.5703125" style="48" customWidth="1"/>
    <col min="21" max="22" width="10.5703125" style="48" customWidth="1"/>
    <col min="23" max="23" width="10.140625" style="48" customWidth="1"/>
    <col min="24" max="24" width="11.85546875" style="48" customWidth="1"/>
    <col min="25" max="25" width="10.42578125" style="48" customWidth="1"/>
    <col min="26" max="26" width="10.28515625" style="48" customWidth="1"/>
    <col min="27" max="27" width="11.28515625" style="48" customWidth="1"/>
    <col min="28" max="28" width="10.140625" style="48" customWidth="1"/>
    <col min="29" max="29" width="9.28515625" style="50" bestFit="1" customWidth="1"/>
    <col min="30" max="30" width="10.28515625" style="48" customWidth="1"/>
    <col min="31" max="16384" width="9.140625" style="48"/>
  </cols>
  <sheetData>
    <row r="1" spans="1:31" ht="15" x14ac:dyDescent="0.25">
      <c r="A1" s="30" t="s">
        <v>79</v>
      </c>
    </row>
    <row r="2" spans="1:31" ht="15" x14ac:dyDescent="0.25">
      <c r="A2" s="30" t="s">
        <v>56</v>
      </c>
    </row>
    <row r="3" spans="1:31" ht="15" x14ac:dyDescent="0.25">
      <c r="A3" s="30" t="s">
        <v>80</v>
      </c>
    </row>
    <row r="4" spans="1:31" ht="13.5" thickBot="1" x14ac:dyDescent="0.25"/>
    <row r="5" spans="1:31" ht="13.5" customHeight="1" thickBot="1" x14ac:dyDescent="0.25">
      <c r="A5" s="76" t="s">
        <v>53</v>
      </c>
      <c r="B5" s="88" t="s">
        <v>36</v>
      </c>
      <c r="C5" s="79" t="s">
        <v>37</v>
      </c>
      <c r="D5" s="51" t="s">
        <v>61</v>
      </c>
      <c r="E5" s="79" t="s">
        <v>55</v>
      </c>
      <c r="F5" s="82" t="s">
        <v>45</v>
      </c>
      <c r="G5" s="85" t="s">
        <v>44</v>
      </c>
      <c r="H5" s="95" t="s">
        <v>43</v>
      </c>
      <c r="I5" s="96"/>
      <c r="J5" s="96"/>
      <c r="K5" s="96"/>
      <c r="L5" s="97"/>
      <c r="M5" s="95" t="s">
        <v>41</v>
      </c>
      <c r="N5" s="96"/>
      <c r="O5" s="96"/>
      <c r="P5" s="96"/>
      <c r="Q5" s="96"/>
      <c r="R5" s="97"/>
      <c r="S5" s="98" t="s">
        <v>42</v>
      </c>
      <c r="T5" s="105" t="s">
        <v>51</v>
      </c>
      <c r="U5" s="105"/>
      <c r="V5" s="105"/>
      <c r="W5" s="105"/>
      <c r="X5" s="105"/>
      <c r="Y5" s="106"/>
      <c r="Z5" s="107" t="s">
        <v>67</v>
      </c>
      <c r="AA5" s="88" t="s">
        <v>81</v>
      </c>
      <c r="AB5" s="88" t="s">
        <v>54</v>
      </c>
      <c r="AC5" s="92" t="s">
        <v>57</v>
      </c>
      <c r="AD5" s="82" t="s">
        <v>45</v>
      </c>
    </row>
    <row r="6" spans="1:31" x14ac:dyDescent="0.2">
      <c r="A6" s="77"/>
      <c r="B6" s="89"/>
      <c r="C6" s="80"/>
      <c r="D6" s="52" t="s">
        <v>59</v>
      </c>
      <c r="E6" s="80"/>
      <c r="F6" s="83"/>
      <c r="G6" s="86"/>
      <c r="H6" s="90" t="s">
        <v>75</v>
      </c>
      <c r="I6" s="74" t="s">
        <v>76</v>
      </c>
      <c r="J6" s="74" t="s">
        <v>77</v>
      </c>
      <c r="K6" s="74" t="s">
        <v>78</v>
      </c>
      <c r="L6" s="110" t="s">
        <v>40</v>
      </c>
      <c r="M6" s="103" t="s">
        <v>49</v>
      </c>
      <c r="N6" s="80" t="s">
        <v>50</v>
      </c>
      <c r="O6" s="80" t="s">
        <v>38</v>
      </c>
      <c r="P6" s="80" t="s">
        <v>39</v>
      </c>
      <c r="Q6" s="101" t="s">
        <v>48</v>
      </c>
      <c r="R6" s="99" t="s">
        <v>46</v>
      </c>
      <c r="S6" s="98"/>
      <c r="T6" s="53" t="s">
        <v>52</v>
      </c>
      <c r="U6" s="53" t="s">
        <v>62</v>
      </c>
      <c r="V6" s="53" t="s">
        <v>63</v>
      </c>
      <c r="W6" s="53" t="s">
        <v>64</v>
      </c>
      <c r="X6" s="53" t="s">
        <v>65</v>
      </c>
      <c r="Y6" s="54" t="s">
        <v>66</v>
      </c>
      <c r="Z6" s="108"/>
      <c r="AA6" s="89"/>
      <c r="AB6" s="89"/>
      <c r="AC6" s="93"/>
      <c r="AD6" s="83"/>
    </row>
    <row r="7" spans="1:31" s="58" customFormat="1" ht="39" thickBot="1" x14ac:dyDescent="0.25">
      <c r="A7" s="78"/>
      <c r="B7" s="75"/>
      <c r="C7" s="81"/>
      <c r="D7" s="55" t="s">
        <v>60</v>
      </c>
      <c r="E7" s="81"/>
      <c r="F7" s="84"/>
      <c r="G7" s="87"/>
      <c r="H7" s="91"/>
      <c r="I7" s="75"/>
      <c r="J7" s="75"/>
      <c r="K7" s="75"/>
      <c r="L7" s="87"/>
      <c r="M7" s="104"/>
      <c r="N7" s="81"/>
      <c r="O7" s="81"/>
      <c r="P7" s="81"/>
      <c r="Q7" s="102"/>
      <c r="R7" s="100"/>
      <c r="S7" s="98"/>
      <c r="T7" s="56">
        <v>300000</v>
      </c>
      <c r="U7" s="56">
        <v>100000</v>
      </c>
      <c r="V7" s="56">
        <v>300000</v>
      </c>
      <c r="W7" s="56">
        <v>400000</v>
      </c>
      <c r="X7" s="56">
        <v>500000</v>
      </c>
      <c r="Y7" s="57" t="s">
        <v>47</v>
      </c>
      <c r="Z7" s="109"/>
      <c r="AA7" s="75"/>
      <c r="AB7" s="75"/>
      <c r="AC7" s="94"/>
      <c r="AD7" s="84"/>
    </row>
    <row r="8" spans="1:31" s="58" customFormat="1" ht="6" customHeight="1" x14ac:dyDescent="0.2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62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59"/>
      <c r="AD8" s="49"/>
    </row>
    <row r="9" spans="1:31" s="60" customFormat="1" x14ac:dyDescent="0.2">
      <c r="A9" s="66">
        <v>1</v>
      </c>
      <c r="B9" s="67"/>
      <c r="C9" s="67"/>
      <c r="D9" s="66"/>
      <c r="E9" s="68">
        <v>0</v>
      </c>
      <c r="F9" s="69"/>
      <c r="G9" s="66">
        <f>F9*12</f>
        <v>0</v>
      </c>
      <c r="H9" s="66">
        <f>G9*0.5</f>
        <v>0</v>
      </c>
      <c r="I9" s="66">
        <f>G9*0.25</f>
        <v>0</v>
      </c>
      <c r="J9" s="66">
        <f>G9*0.15</f>
        <v>0</v>
      </c>
      <c r="K9" s="66">
        <f>G9*0.1</f>
        <v>0</v>
      </c>
      <c r="L9" s="66">
        <f>SUM(H9:K9)</f>
        <v>0</v>
      </c>
      <c r="M9" s="66">
        <f>H9</f>
        <v>0</v>
      </c>
      <c r="N9" s="66">
        <f>I9-MIN(H9*0.5,I9,300000)</f>
        <v>0</v>
      </c>
      <c r="O9" s="66">
        <f>J9-MIN(30000,J9)</f>
        <v>0</v>
      </c>
      <c r="P9" s="66">
        <f>K9-MIN(K9,H9*0.1,120000)</f>
        <v>0</v>
      </c>
      <c r="Q9" s="66">
        <f>M9/12*2</f>
        <v>0</v>
      </c>
      <c r="R9" s="66">
        <f>SUM(M9:Q9)</f>
        <v>0</v>
      </c>
      <c r="S9" s="66">
        <f>R9*0.25</f>
        <v>0</v>
      </c>
      <c r="T9" s="66">
        <f>IF(R9&lt;IF(D9="Female",350000,300000),R9,IF(D9="Female",350000,300000))</f>
        <v>0</v>
      </c>
      <c r="U9" s="66">
        <f>IF(R9-T9&gt;$U$7,$U$7,R9-T9)</f>
        <v>0</v>
      </c>
      <c r="V9" s="66">
        <f>IF(R9-T9-U9&gt;$V$7,$V$7,R9-T9-U9)</f>
        <v>0</v>
      </c>
      <c r="W9" s="66">
        <f>IF(R9-T9-U9-V9&gt;$W$7,$W$7,R9-T9-U9-V9)</f>
        <v>0</v>
      </c>
      <c r="X9" s="66">
        <f>IF(R9-T9-U9-V9-W9&gt;$X$7,$X$7,R9-T9-U9-V9-W9)</f>
        <v>0</v>
      </c>
      <c r="Y9" s="66">
        <f>R9-SUM(T9:X9)</f>
        <v>0</v>
      </c>
      <c r="Z9" s="66">
        <f>T9*0+U9*0.05+V9*0.1+W9*0.15+X9*0.2+Y9*0.25</f>
        <v>0</v>
      </c>
      <c r="AA9" s="66">
        <f>IF(R9&gt;1500000,S9*0.12,S9*0.15)</f>
        <v>0</v>
      </c>
      <c r="AB9" s="66">
        <f t="shared" ref="AB9:AB32" si="0">IF(Z9&gt;0,MAX(Z9-AA9,5000),0)</f>
        <v>0</v>
      </c>
      <c r="AC9" s="70">
        <f>AB9/12</f>
        <v>0</v>
      </c>
      <c r="AD9" s="70">
        <f>F9</f>
        <v>0</v>
      </c>
      <c r="AE9" s="63"/>
    </row>
    <row r="10" spans="1:31" s="60" customFormat="1" x14ac:dyDescent="0.2">
      <c r="A10" s="66">
        <v>2</v>
      </c>
      <c r="B10" s="67"/>
      <c r="C10" s="67"/>
      <c r="D10" s="66"/>
      <c r="E10" s="68">
        <v>0</v>
      </c>
      <c r="F10" s="69"/>
      <c r="G10" s="66">
        <f t="shared" ref="G10:G32" si="1">F10*12</f>
        <v>0</v>
      </c>
      <c r="H10" s="66">
        <f t="shared" ref="H10:H73" si="2">G10*0.5</f>
        <v>0</v>
      </c>
      <c r="I10" s="66">
        <f t="shared" ref="I10:I73" si="3">G10*0.25</f>
        <v>0</v>
      </c>
      <c r="J10" s="66">
        <f t="shared" ref="J10:J73" si="4">G10*0.15</f>
        <v>0</v>
      </c>
      <c r="K10" s="66">
        <f t="shared" ref="K10:K73" si="5">G10*0.1</f>
        <v>0</v>
      </c>
      <c r="L10" s="66">
        <f t="shared" ref="L10:L73" si="6">SUM(H10:K10)</f>
        <v>0</v>
      </c>
      <c r="M10" s="66">
        <f t="shared" ref="M10:M73" si="7">H10</f>
        <v>0</v>
      </c>
      <c r="N10" s="66">
        <f t="shared" ref="N10:N73" si="8">I10-MIN(H10*0.5,I10,300000)</f>
        <v>0</v>
      </c>
      <c r="O10" s="66">
        <f t="shared" ref="O10:O73" si="9">J10-MIN(30000,J10)</f>
        <v>0</v>
      </c>
      <c r="P10" s="66">
        <f t="shared" ref="P10:P73" si="10">K10-MIN(K10,H10*0.1,120000)</f>
        <v>0</v>
      </c>
      <c r="Q10" s="66">
        <f t="shared" ref="Q10:Q73" si="11">M10/12*2</f>
        <v>0</v>
      </c>
      <c r="R10" s="66">
        <f t="shared" ref="R10:R73" si="12">SUM(M10:Q10)</f>
        <v>0</v>
      </c>
      <c r="S10" s="66">
        <f t="shared" ref="S10:S73" si="13">R10*0.25</f>
        <v>0</v>
      </c>
      <c r="T10" s="66">
        <f t="shared" ref="T10:T73" si="14">IF(R10&lt;IF(D10="Female",350000,300000),R10,IF(D10="Female",350000,300000))</f>
        <v>0</v>
      </c>
      <c r="U10" s="66">
        <f t="shared" ref="U10:U73" si="15">IF(R10-T10&gt;$U$7,$U$7,R10-T10)</f>
        <v>0</v>
      </c>
      <c r="V10" s="66">
        <f t="shared" ref="V10:V73" si="16">IF(R10-T10-U10&gt;$V$7,$V$7,R10-T10-U10)</f>
        <v>0</v>
      </c>
      <c r="W10" s="66">
        <f t="shared" ref="W10:W73" si="17">IF(R10-T10-U10-V10&gt;$W$7,$W$7,R10-T10-U10-V10)</f>
        <v>0</v>
      </c>
      <c r="X10" s="66">
        <f t="shared" ref="X10:X73" si="18">IF(R10-T10-U10-V10-W10&gt;$X$7,$X$7,R10-T10-U10-V10-W10)</f>
        <v>0</v>
      </c>
      <c r="Y10" s="66">
        <f t="shared" ref="Y10:Y73" si="19">R10-SUM(T10:X10)</f>
        <v>0</v>
      </c>
      <c r="Z10" s="66">
        <f t="shared" ref="Z10:Z73" si="20">T10*0+U10*0.05+V10*0.1+W10*0.15+X10*0.2+Y10*0.25</f>
        <v>0</v>
      </c>
      <c r="AA10" s="66">
        <f>IF(R10&gt;1500000,S10*0.12,S10*0.15)</f>
        <v>0</v>
      </c>
      <c r="AB10" s="66">
        <f t="shared" si="0"/>
        <v>0</v>
      </c>
      <c r="AC10" s="70">
        <f t="shared" ref="AC10:AC73" si="21">AB10/12</f>
        <v>0</v>
      </c>
      <c r="AD10" s="70">
        <f t="shared" ref="AD10:AD32" si="22">F10</f>
        <v>0</v>
      </c>
      <c r="AE10" s="64"/>
    </row>
    <row r="11" spans="1:31" s="60" customFormat="1" x14ac:dyDescent="0.2">
      <c r="A11" s="66">
        <v>3</v>
      </c>
      <c r="B11" s="67"/>
      <c r="C11" s="67"/>
      <c r="D11" s="71"/>
      <c r="E11" s="68">
        <v>0</v>
      </c>
      <c r="F11" s="69"/>
      <c r="G11" s="66">
        <f t="shared" ref="G11" si="23">F11*12</f>
        <v>0</v>
      </c>
      <c r="H11" s="66">
        <f t="shared" si="2"/>
        <v>0</v>
      </c>
      <c r="I11" s="66">
        <f t="shared" si="3"/>
        <v>0</v>
      </c>
      <c r="J11" s="66">
        <f t="shared" si="4"/>
        <v>0</v>
      </c>
      <c r="K11" s="66">
        <f t="shared" si="5"/>
        <v>0</v>
      </c>
      <c r="L11" s="66">
        <f t="shared" si="6"/>
        <v>0</v>
      </c>
      <c r="M11" s="66">
        <f t="shared" si="7"/>
        <v>0</v>
      </c>
      <c r="N11" s="66">
        <f t="shared" si="8"/>
        <v>0</v>
      </c>
      <c r="O11" s="66">
        <f t="shared" si="9"/>
        <v>0</v>
      </c>
      <c r="P11" s="66">
        <f t="shared" si="10"/>
        <v>0</v>
      </c>
      <c r="Q11" s="66">
        <f t="shared" si="11"/>
        <v>0</v>
      </c>
      <c r="R11" s="66">
        <f t="shared" si="12"/>
        <v>0</v>
      </c>
      <c r="S11" s="66">
        <f t="shared" si="13"/>
        <v>0</v>
      </c>
      <c r="T11" s="66">
        <f t="shared" si="14"/>
        <v>0</v>
      </c>
      <c r="U11" s="66">
        <f t="shared" si="15"/>
        <v>0</v>
      </c>
      <c r="V11" s="66">
        <f t="shared" si="16"/>
        <v>0</v>
      </c>
      <c r="W11" s="66">
        <f t="shared" si="17"/>
        <v>0</v>
      </c>
      <c r="X11" s="66">
        <f t="shared" si="18"/>
        <v>0</v>
      </c>
      <c r="Y11" s="66">
        <f t="shared" si="19"/>
        <v>0</v>
      </c>
      <c r="Z11" s="66">
        <f t="shared" si="20"/>
        <v>0</v>
      </c>
      <c r="AA11" s="66">
        <f>IF(R11&gt;1500000,S11*0.12,S11*0.15)</f>
        <v>0</v>
      </c>
      <c r="AB11" s="66">
        <f t="shared" si="0"/>
        <v>0</v>
      </c>
      <c r="AC11" s="70">
        <f t="shared" si="21"/>
        <v>0</v>
      </c>
      <c r="AD11" s="70">
        <f t="shared" si="22"/>
        <v>0</v>
      </c>
      <c r="AE11" s="64"/>
    </row>
    <row r="12" spans="1:31" s="60" customFormat="1" x14ac:dyDescent="0.2">
      <c r="A12" s="66">
        <v>4</v>
      </c>
      <c r="B12" s="67"/>
      <c r="C12" s="67"/>
      <c r="D12" s="71"/>
      <c r="E12" s="68">
        <v>0</v>
      </c>
      <c r="F12" s="69"/>
      <c r="G12" s="66">
        <f t="shared" si="1"/>
        <v>0</v>
      </c>
      <c r="H12" s="66">
        <f t="shared" si="2"/>
        <v>0</v>
      </c>
      <c r="I12" s="66">
        <f t="shared" si="3"/>
        <v>0</v>
      </c>
      <c r="J12" s="66">
        <f t="shared" si="4"/>
        <v>0</v>
      </c>
      <c r="K12" s="66">
        <f t="shared" si="5"/>
        <v>0</v>
      </c>
      <c r="L12" s="66">
        <f t="shared" si="6"/>
        <v>0</v>
      </c>
      <c r="M12" s="66">
        <f t="shared" si="7"/>
        <v>0</v>
      </c>
      <c r="N12" s="66">
        <f t="shared" si="8"/>
        <v>0</v>
      </c>
      <c r="O12" s="66">
        <f t="shared" si="9"/>
        <v>0</v>
      </c>
      <c r="P12" s="66">
        <f t="shared" si="10"/>
        <v>0</v>
      </c>
      <c r="Q12" s="66">
        <f t="shared" si="11"/>
        <v>0</v>
      </c>
      <c r="R12" s="66">
        <f t="shared" si="12"/>
        <v>0</v>
      </c>
      <c r="S12" s="66">
        <f t="shared" si="13"/>
        <v>0</v>
      </c>
      <c r="T12" s="66">
        <f t="shared" si="14"/>
        <v>0</v>
      </c>
      <c r="U12" s="66">
        <f t="shared" si="15"/>
        <v>0</v>
      </c>
      <c r="V12" s="66">
        <f t="shared" si="16"/>
        <v>0</v>
      </c>
      <c r="W12" s="66">
        <f t="shared" si="17"/>
        <v>0</v>
      </c>
      <c r="X12" s="66">
        <f t="shared" si="18"/>
        <v>0</v>
      </c>
      <c r="Y12" s="66">
        <f t="shared" si="19"/>
        <v>0</v>
      </c>
      <c r="Z12" s="66">
        <f t="shared" si="20"/>
        <v>0</v>
      </c>
      <c r="AA12" s="66">
        <f>IF(R12&gt;1500000,S12*0.12,S12*0.15)</f>
        <v>0</v>
      </c>
      <c r="AB12" s="66">
        <f t="shared" si="0"/>
        <v>0</v>
      </c>
      <c r="AC12" s="70">
        <f t="shared" si="21"/>
        <v>0</v>
      </c>
      <c r="AD12" s="70">
        <f t="shared" si="22"/>
        <v>0</v>
      </c>
      <c r="AE12" s="64"/>
    </row>
    <row r="13" spans="1:31" s="60" customFormat="1" x14ac:dyDescent="0.2">
      <c r="A13" s="66">
        <v>5</v>
      </c>
      <c r="B13" s="72"/>
      <c r="C13" s="67"/>
      <c r="D13" s="66"/>
      <c r="E13" s="68">
        <v>0</v>
      </c>
      <c r="F13" s="69"/>
      <c r="G13" s="66">
        <f t="shared" si="1"/>
        <v>0</v>
      </c>
      <c r="H13" s="66">
        <f t="shared" si="2"/>
        <v>0</v>
      </c>
      <c r="I13" s="66">
        <f t="shared" si="3"/>
        <v>0</v>
      </c>
      <c r="J13" s="66">
        <f t="shared" si="4"/>
        <v>0</v>
      </c>
      <c r="K13" s="66">
        <f t="shared" si="5"/>
        <v>0</v>
      </c>
      <c r="L13" s="66">
        <f t="shared" si="6"/>
        <v>0</v>
      </c>
      <c r="M13" s="66">
        <f t="shared" si="7"/>
        <v>0</v>
      </c>
      <c r="N13" s="66">
        <f t="shared" si="8"/>
        <v>0</v>
      </c>
      <c r="O13" s="66">
        <f t="shared" si="9"/>
        <v>0</v>
      </c>
      <c r="P13" s="66">
        <f t="shared" si="10"/>
        <v>0</v>
      </c>
      <c r="Q13" s="66">
        <f t="shared" si="11"/>
        <v>0</v>
      </c>
      <c r="R13" s="66">
        <f t="shared" si="12"/>
        <v>0</v>
      </c>
      <c r="S13" s="66">
        <f t="shared" si="13"/>
        <v>0</v>
      </c>
      <c r="T13" s="66">
        <f t="shared" si="14"/>
        <v>0</v>
      </c>
      <c r="U13" s="66">
        <f t="shared" si="15"/>
        <v>0</v>
      </c>
      <c r="V13" s="66">
        <f t="shared" si="16"/>
        <v>0</v>
      </c>
      <c r="W13" s="66">
        <f t="shared" si="17"/>
        <v>0</v>
      </c>
      <c r="X13" s="66">
        <f t="shared" si="18"/>
        <v>0</v>
      </c>
      <c r="Y13" s="66">
        <f t="shared" si="19"/>
        <v>0</v>
      </c>
      <c r="Z13" s="66">
        <f t="shared" si="20"/>
        <v>0</v>
      </c>
      <c r="AA13" s="66">
        <f t="shared" ref="AA13:AA73" si="24">IF(R13&gt;1500000,S13*0.12,S13*0.15)</f>
        <v>0</v>
      </c>
      <c r="AB13" s="66">
        <f t="shared" si="0"/>
        <v>0</v>
      </c>
      <c r="AC13" s="70">
        <f t="shared" si="21"/>
        <v>0</v>
      </c>
      <c r="AD13" s="70">
        <f t="shared" si="22"/>
        <v>0</v>
      </c>
      <c r="AE13" s="64"/>
    </row>
    <row r="14" spans="1:31" s="60" customFormat="1" x14ac:dyDescent="0.2">
      <c r="A14" s="66">
        <v>6</v>
      </c>
      <c r="B14" s="67"/>
      <c r="C14" s="67"/>
      <c r="D14" s="66"/>
      <c r="E14" s="68">
        <v>0</v>
      </c>
      <c r="F14" s="69"/>
      <c r="G14" s="66">
        <f t="shared" ref="G14:G20" si="25">F14*12</f>
        <v>0</v>
      </c>
      <c r="H14" s="66">
        <f t="shared" si="2"/>
        <v>0</v>
      </c>
      <c r="I14" s="66">
        <f t="shared" si="3"/>
        <v>0</v>
      </c>
      <c r="J14" s="66">
        <f t="shared" si="4"/>
        <v>0</v>
      </c>
      <c r="K14" s="66">
        <f t="shared" si="5"/>
        <v>0</v>
      </c>
      <c r="L14" s="66">
        <f t="shared" si="6"/>
        <v>0</v>
      </c>
      <c r="M14" s="66">
        <f t="shared" si="7"/>
        <v>0</v>
      </c>
      <c r="N14" s="66">
        <f t="shared" si="8"/>
        <v>0</v>
      </c>
      <c r="O14" s="66">
        <f t="shared" si="9"/>
        <v>0</v>
      </c>
      <c r="P14" s="66">
        <f t="shared" si="10"/>
        <v>0</v>
      </c>
      <c r="Q14" s="66">
        <f t="shared" si="11"/>
        <v>0</v>
      </c>
      <c r="R14" s="66">
        <f t="shared" si="12"/>
        <v>0</v>
      </c>
      <c r="S14" s="66">
        <f t="shared" si="13"/>
        <v>0</v>
      </c>
      <c r="T14" s="66">
        <f t="shared" si="14"/>
        <v>0</v>
      </c>
      <c r="U14" s="66">
        <f t="shared" si="15"/>
        <v>0</v>
      </c>
      <c r="V14" s="66">
        <f t="shared" si="16"/>
        <v>0</v>
      </c>
      <c r="W14" s="66">
        <f t="shared" si="17"/>
        <v>0</v>
      </c>
      <c r="X14" s="66">
        <f t="shared" si="18"/>
        <v>0</v>
      </c>
      <c r="Y14" s="66">
        <f t="shared" si="19"/>
        <v>0</v>
      </c>
      <c r="Z14" s="66">
        <f t="shared" si="20"/>
        <v>0</v>
      </c>
      <c r="AA14" s="66">
        <f t="shared" si="24"/>
        <v>0</v>
      </c>
      <c r="AB14" s="66">
        <f t="shared" ref="AB14:AB20" si="26">IF(Z14&gt;0,MAX(Z14-AA14,5000),0)</f>
        <v>0</v>
      </c>
      <c r="AC14" s="70">
        <f t="shared" si="21"/>
        <v>0</v>
      </c>
      <c r="AD14" s="70">
        <f t="shared" ref="AD14:AD20" si="27">F14</f>
        <v>0</v>
      </c>
      <c r="AE14" s="64"/>
    </row>
    <row r="15" spans="1:31" s="60" customFormat="1" x14ac:dyDescent="0.2">
      <c r="A15" s="66">
        <v>7</v>
      </c>
      <c r="B15" s="67"/>
      <c r="C15" s="67"/>
      <c r="D15" s="66"/>
      <c r="E15" s="68">
        <v>0</v>
      </c>
      <c r="F15" s="73"/>
      <c r="G15" s="66">
        <f t="shared" si="25"/>
        <v>0</v>
      </c>
      <c r="H15" s="66">
        <f t="shared" si="2"/>
        <v>0</v>
      </c>
      <c r="I15" s="66">
        <f t="shared" si="3"/>
        <v>0</v>
      </c>
      <c r="J15" s="66">
        <f t="shared" si="4"/>
        <v>0</v>
      </c>
      <c r="K15" s="66">
        <f t="shared" si="5"/>
        <v>0</v>
      </c>
      <c r="L15" s="66">
        <f t="shared" si="6"/>
        <v>0</v>
      </c>
      <c r="M15" s="66">
        <f t="shared" si="7"/>
        <v>0</v>
      </c>
      <c r="N15" s="66">
        <f t="shared" si="8"/>
        <v>0</v>
      </c>
      <c r="O15" s="66">
        <f t="shared" si="9"/>
        <v>0</v>
      </c>
      <c r="P15" s="66">
        <f t="shared" si="10"/>
        <v>0</v>
      </c>
      <c r="Q15" s="66">
        <f t="shared" si="11"/>
        <v>0</v>
      </c>
      <c r="R15" s="66">
        <f t="shared" si="12"/>
        <v>0</v>
      </c>
      <c r="S15" s="66">
        <f t="shared" si="13"/>
        <v>0</v>
      </c>
      <c r="T15" s="66">
        <f t="shared" si="14"/>
        <v>0</v>
      </c>
      <c r="U15" s="66">
        <f t="shared" si="15"/>
        <v>0</v>
      </c>
      <c r="V15" s="66">
        <f t="shared" si="16"/>
        <v>0</v>
      </c>
      <c r="W15" s="66">
        <f t="shared" si="17"/>
        <v>0</v>
      </c>
      <c r="X15" s="66">
        <f t="shared" si="18"/>
        <v>0</v>
      </c>
      <c r="Y15" s="66">
        <f t="shared" si="19"/>
        <v>0</v>
      </c>
      <c r="Z15" s="66">
        <f t="shared" si="20"/>
        <v>0</v>
      </c>
      <c r="AA15" s="66">
        <f t="shared" si="24"/>
        <v>0</v>
      </c>
      <c r="AB15" s="66">
        <f t="shared" si="26"/>
        <v>0</v>
      </c>
      <c r="AC15" s="70">
        <f t="shared" si="21"/>
        <v>0</v>
      </c>
      <c r="AD15" s="70">
        <f t="shared" si="27"/>
        <v>0</v>
      </c>
      <c r="AE15" s="64"/>
    </row>
    <row r="16" spans="1:31" s="60" customFormat="1" x14ac:dyDescent="0.2">
      <c r="A16" s="66">
        <v>8</v>
      </c>
      <c r="B16" s="67"/>
      <c r="C16" s="67"/>
      <c r="D16" s="66"/>
      <c r="E16" s="68">
        <v>0</v>
      </c>
      <c r="F16" s="69"/>
      <c r="G16" s="66">
        <f t="shared" si="25"/>
        <v>0</v>
      </c>
      <c r="H16" s="66">
        <f t="shared" si="2"/>
        <v>0</v>
      </c>
      <c r="I16" s="66">
        <f t="shared" si="3"/>
        <v>0</v>
      </c>
      <c r="J16" s="66">
        <f t="shared" si="4"/>
        <v>0</v>
      </c>
      <c r="K16" s="66">
        <f t="shared" si="5"/>
        <v>0</v>
      </c>
      <c r="L16" s="66">
        <f t="shared" si="6"/>
        <v>0</v>
      </c>
      <c r="M16" s="66">
        <f t="shared" si="7"/>
        <v>0</v>
      </c>
      <c r="N16" s="66">
        <f t="shared" si="8"/>
        <v>0</v>
      </c>
      <c r="O16" s="66">
        <f t="shared" si="9"/>
        <v>0</v>
      </c>
      <c r="P16" s="66">
        <f t="shared" si="10"/>
        <v>0</v>
      </c>
      <c r="Q16" s="66">
        <f t="shared" si="11"/>
        <v>0</v>
      </c>
      <c r="R16" s="66">
        <f t="shared" si="12"/>
        <v>0</v>
      </c>
      <c r="S16" s="66">
        <f t="shared" si="13"/>
        <v>0</v>
      </c>
      <c r="T16" s="66">
        <f t="shared" si="14"/>
        <v>0</v>
      </c>
      <c r="U16" s="66">
        <f t="shared" si="15"/>
        <v>0</v>
      </c>
      <c r="V16" s="66">
        <f t="shared" si="16"/>
        <v>0</v>
      </c>
      <c r="W16" s="66">
        <f t="shared" si="17"/>
        <v>0</v>
      </c>
      <c r="X16" s="66">
        <f t="shared" si="18"/>
        <v>0</v>
      </c>
      <c r="Y16" s="66">
        <f t="shared" si="19"/>
        <v>0</v>
      </c>
      <c r="Z16" s="66">
        <f t="shared" si="20"/>
        <v>0</v>
      </c>
      <c r="AA16" s="66">
        <f t="shared" si="24"/>
        <v>0</v>
      </c>
      <c r="AB16" s="66">
        <f t="shared" si="26"/>
        <v>0</v>
      </c>
      <c r="AC16" s="70">
        <f t="shared" si="21"/>
        <v>0</v>
      </c>
      <c r="AD16" s="70">
        <f t="shared" si="27"/>
        <v>0</v>
      </c>
      <c r="AE16" s="64"/>
    </row>
    <row r="17" spans="1:31" s="60" customFormat="1" x14ac:dyDescent="0.2">
      <c r="A17" s="66">
        <v>9</v>
      </c>
      <c r="B17" s="67"/>
      <c r="C17" s="67"/>
      <c r="D17" s="66"/>
      <c r="E17" s="68">
        <v>0</v>
      </c>
      <c r="F17" s="69"/>
      <c r="G17" s="66">
        <f t="shared" si="25"/>
        <v>0</v>
      </c>
      <c r="H17" s="66">
        <f t="shared" si="2"/>
        <v>0</v>
      </c>
      <c r="I17" s="66">
        <f t="shared" si="3"/>
        <v>0</v>
      </c>
      <c r="J17" s="66">
        <f t="shared" si="4"/>
        <v>0</v>
      </c>
      <c r="K17" s="66">
        <f t="shared" si="5"/>
        <v>0</v>
      </c>
      <c r="L17" s="66">
        <f t="shared" si="6"/>
        <v>0</v>
      </c>
      <c r="M17" s="66">
        <f t="shared" si="7"/>
        <v>0</v>
      </c>
      <c r="N17" s="66">
        <f t="shared" si="8"/>
        <v>0</v>
      </c>
      <c r="O17" s="66">
        <f t="shared" si="9"/>
        <v>0</v>
      </c>
      <c r="P17" s="66">
        <f t="shared" si="10"/>
        <v>0</v>
      </c>
      <c r="Q17" s="66">
        <f t="shared" si="11"/>
        <v>0</v>
      </c>
      <c r="R17" s="66">
        <f t="shared" si="12"/>
        <v>0</v>
      </c>
      <c r="S17" s="66">
        <f t="shared" si="13"/>
        <v>0</v>
      </c>
      <c r="T17" s="66">
        <f t="shared" si="14"/>
        <v>0</v>
      </c>
      <c r="U17" s="66">
        <f t="shared" si="15"/>
        <v>0</v>
      </c>
      <c r="V17" s="66">
        <f t="shared" si="16"/>
        <v>0</v>
      </c>
      <c r="W17" s="66">
        <f t="shared" si="17"/>
        <v>0</v>
      </c>
      <c r="X17" s="66">
        <f t="shared" si="18"/>
        <v>0</v>
      </c>
      <c r="Y17" s="66">
        <f t="shared" si="19"/>
        <v>0</v>
      </c>
      <c r="Z17" s="66">
        <f t="shared" si="20"/>
        <v>0</v>
      </c>
      <c r="AA17" s="66">
        <f t="shared" si="24"/>
        <v>0</v>
      </c>
      <c r="AB17" s="66">
        <f t="shared" si="26"/>
        <v>0</v>
      </c>
      <c r="AC17" s="70">
        <f t="shared" si="21"/>
        <v>0</v>
      </c>
      <c r="AD17" s="70">
        <f t="shared" si="27"/>
        <v>0</v>
      </c>
      <c r="AE17" s="64"/>
    </row>
    <row r="18" spans="1:31" s="60" customFormat="1" x14ac:dyDescent="0.2">
      <c r="A18" s="66">
        <v>10</v>
      </c>
      <c r="B18" s="67"/>
      <c r="C18" s="67"/>
      <c r="D18" s="66"/>
      <c r="E18" s="68">
        <v>0</v>
      </c>
      <c r="F18" s="69"/>
      <c r="G18" s="66">
        <f t="shared" si="25"/>
        <v>0</v>
      </c>
      <c r="H18" s="66">
        <f t="shared" si="2"/>
        <v>0</v>
      </c>
      <c r="I18" s="66">
        <f t="shared" si="3"/>
        <v>0</v>
      </c>
      <c r="J18" s="66">
        <f t="shared" si="4"/>
        <v>0</v>
      </c>
      <c r="K18" s="66">
        <f t="shared" si="5"/>
        <v>0</v>
      </c>
      <c r="L18" s="66">
        <f t="shared" si="6"/>
        <v>0</v>
      </c>
      <c r="M18" s="66">
        <f t="shared" si="7"/>
        <v>0</v>
      </c>
      <c r="N18" s="66">
        <f t="shared" si="8"/>
        <v>0</v>
      </c>
      <c r="O18" s="66">
        <f t="shared" si="9"/>
        <v>0</v>
      </c>
      <c r="P18" s="66">
        <f t="shared" si="10"/>
        <v>0</v>
      </c>
      <c r="Q18" s="66">
        <f t="shared" si="11"/>
        <v>0</v>
      </c>
      <c r="R18" s="66">
        <f t="shared" si="12"/>
        <v>0</v>
      </c>
      <c r="S18" s="66">
        <f t="shared" si="13"/>
        <v>0</v>
      </c>
      <c r="T18" s="66">
        <f t="shared" si="14"/>
        <v>0</v>
      </c>
      <c r="U18" s="66">
        <f t="shared" si="15"/>
        <v>0</v>
      </c>
      <c r="V18" s="66">
        <f t="shared" si="16"/>
        <v>0</v>
      </c>
      <c r="W18" s="66">
        <f t="shared" si="17"/>
        <v>0</v>
      </c>
      <c r="X18" s="66">
        <f t="shared" si="18"/>
        <v>0</v>
      </c>
      <c r="Y18" s="66">
        <f t="shared" si="19"/>
        <v>0</v>
      </c>
      <c r="Z18" s="66">
        <f t="shared" si="20"/>
        <v>0</v>
      </c>
      <c r="AA18" s="66">
        <f t="shared" si="24"/>
        <v>0</v>
      </c>
      <c r="AB18" s="66">
        <f t="shared" si="26"/>
        <v>0</v>
      </c>
      <c r="AC18" s="70">
        <f t="shared" si="21"/>
        <v>0</v>
      </c>
      <c r="AD18" s="70">
        <f t="shared" si="27"/>
        <v>0</v>
      </c>
      <c r="AE18" s="64"/>
    </row>
    <row r="19" spans="1:31" s="60" customFormat="1" x14ac:dyDescent="0.2">
      <c r="A19" s="66">
        <v>11</v>
      </c>
      <c r="B19" s="67"/>
      <c r="C19" s="67"/>
      <c r="D19" s="71"/>
      <c r="E19" s="68">
        <v>0</v>
      </c>
      <c r="F19" s="73"/>
      <c r="G19" s="66">
        <f t="shared" si="25"/>
        <v>0</v>
      </c>
      <c r="H19" s="66">
        <f t="shared" si="2"/>
        <v>0</v>
      </c>
      <c r="I19" s="66">
        <f t="shared" si="3"/>
        <v>0</v>
      </c>
      <c r="J19" s="66">
        <f t="shared" si="4"/>
        <v>0</v>
      </c>
      <c r="K19" s="66">
        <f t="shared" si="5"/>
        <v>0</v>
      </c>
      <c r="L19" s="66">
        <f t="shared" si="6"/>
        <v>0</v>
      </c>
      <c r="M19" s="66">
        <f t="shared" si="7"/>
        <v>0</v>
      </c>
      <c r="N19" s="66">
        <f t="shared" si="8"/>
        <v>0</v>
      </c>
      <c r="O19" s="66">
        <f t="shared" si="9"/>
        <v>0</v>
      </c>
      <c r="P19" s="66">
        <f t="shared" si="10"/>
        <v>0</v>
      </c>
      <c r="Q19" s="66">
        <f t="shared" si="11"/>
        <v>0</v>
      </c>
      <c r="R19" s="66">
        <f t="shared" si="12"/>
        <v>0</v>
      </c>
      <c r="S19" s="66">
        <f t="shared" si="13"/>
        <v>0</v>
      </c>
      <c r="T19" s="66">
        <f t="shared" si="14"/>
        <v>0</v>
      </c>
      <c r="U19" s="66">
        <f t="shared" si="15"/>
        <v>0</v>
      </c>
      <c r="V19" s="66">
        <f t="shared" si="16"/>
        <v>0</v>
      </c>
      <c r="W19" s="66">
        <f t="shared" si="17"/>
        <v>0</v>
      </c>
      <c r="X19" s="66">
        <f t="shared" si="18"/>
        <v>0</v>
      </c>
      <c r="Y19" s="66">
        <f t="shared" si="19"/>
        <v>0</v>
      </c>
      <c r="Z19" s="66">
        <f t="shared" si="20"/>
        <v>0</v>
      </c>
      <c r="AA19" s="66">
        <f t="shared" si="24"/>
        <v>0</v>
      </c>
      <c r="AB19" s="66">
        <f t="shared" si="26"/>
        <v>0</v>
      </c>
      <c r="AC19" s="70">
        <f t="shared" si="21"/>
        <v>0</v>
      </c>
      <c r="AD19" s="70">
        <f t="shared" si="27"/>
        <v>0</v>
      </c>
      <c r="AE19" s="64"/>
    </row>
    <row r="20" spans="1:31" s="60" customFormat="1" x14ac:dyDescent="0.2">
      <c r="A20" s="66">
        <v>12</v>
      </c>
      <c r="B20" s="67"/>
      <c r="C20" s="67"/>
      <c r="D20" s="71"/>
      <c r="E20" s="68">
        <v>0</v>
      </c>
      <c r="F20" s="69"/>
      <c r="G20" s="66">
        <f t="shared" si="25"/>
        <v>0</v>
      </c>
      <c r="H20" s="66">
        <f t="shared" si="2"/>
        <v>0</v>
      </c>
      <c r="I20" s="66">
        <f t="shared" si="3"/>
        <v>0</v>
      </c>
      <c r="J20" s="66">
        <f t="shared" si="4"/>
        <v>0</v>
      </c>
      <c r="K20" s="66">
        <f t="shared" si="5"/>
        <v>0</v>
      </c>
      <c r="L20" s="66">
        <f t="shared" si="6"/>
        <v>0</v>
      </c>
      <c r="M20" s="66">
        <f t="shared" si="7"/>
        <v>0</v>
      </c>
      <c r="N20" s="66">
        <f t="shared" si="8"/>
        <v>0</v>
      </c>
      <c r="O20" s="66">
        <f t="shared" si="9"/>
        <v>0</v>
      </c>
      <c r="P20" s="66">
        <f t="shared" si="10"/>
        <v>0</v>
      </c>
      <c r="Q20" s="66">
        <f t="shared" si="11"/>
        <v>0</v>
      </c>
      <c r="R20" s="66">
        <f t="shared" si="12"/>
        <v>0</v>
      </c>
      <c r="S20" s="66">
        <f t="shared" si="13"/>
        <v>0</v>
      </c>
      <c r="T20" s="66">
        <f t="shared" si="14"/>
        <v>0</v>
      </c>
      <c r="U20" s="66">
        <f t="shared" si="15"/>
        <v>0</v>
      </c>
      <c r="V20" s="66">
        <f t="shared" si="16"/>
        <v>0</v>
      </c>
      <c r="W20" s="66">
        <f t="shared" si="17"/>
        <v>0</v>
      </c>
      <c r="X20" s="66">
        <f t="shared" si="18"/>
        <v>0</v>
      </c>
      <c r="Y20" s="66">
        <f t="shared" si="19"/>
        <v>0</v>
      </c>
      <c r="Z20" s="66">
        <f t="shared" si="20"/>
        <v>0</v>
      </c>
      <c r="AA20" s="66">
        <f t="shared" si="24"/>
        <v>0</v>
      </c>
      <c r="AB20" s="66">
        <f t="shared" si="26"/>
        <v>0</v>
      </c>
      <c r="AC20" s="70">
        <f t="shared" si="21"/>
        <v>0</v>
      </c>
      <c r="AD20" s="70">
        <f t="shared" si="27"/>
        <v>0</v>
      </c>
      <c r="AE20" s="64"/>
    </row>
    <row r="21" spans="1:31" s="60" customFormat="1" x14ac:dyDescent="0.2">
      <c r="A21" s="66">
        <v>13</v>
      </c>
      <c r="B21" s="67"/>
      <c r="C21" s="67"/>
      <c r="D21" s="71"/>
      <c r="E21" s="68">
        <v>0</v>
      </c>
      <c r="F21" s="73"/>
      <c r="G21" s="66">
        <f t="shared" si="1"/>
        <v>0</v>
      </c>
      <c r="H21" s="66">
        <f t="shared" si="2"/>
        <v>0</v>
      </c>
      <c r="I21" s="66">
        <f t="shared" si="3"/>
        <v>0</v>
      </c>
      <c r="J21" s="66">
        <f t="shared" si="4"/>
        <v>0</v>
      </c>
      <c r="K21" s="66">
        <f t="shared" si="5"/>
        <v>0</v>
      </c>
      <c r="L21" s="66">
        <f t="shared" si="6"/>
        <v>0</v>
      </c>
      <c r="M21" s="66">
        <f t="shared" si="7"/>
        <v>0</v>
      </c>
      <c r="N21" s="66">
        <f t="shared" si="8"/>
        <v>0</v>
      </c>
      <c r="O21" s="66">
        <f t="shared" si="9"/>
        <v>0</v>
      </c>
      <c r="P21" s="66">
        <f t="shared" si="10"/>
        <v>0</v>
      </c>
      <c r="Q21" s="66">
        <f t="shared" si="11"/>
        <v>0</v>
      </c>
      <c r="R21" s="66">
        <f t="shared" si="12"/>
        <v>0</v>
      </c>
      <c r="S21" s="66">
        <f t="shared" si="13"/>
        <v>0</v>
      </c>
      <c r="T21" s="66">
        <f t="shared" si="14"/>
        <v>0</v>
      </c>
      <c r="U21" s="66">
        <f t="shared" si="15"/>
        <v>0</v>
      </c>
      <c r="V21" s="66">
        <f t="shared" si="16"/>
        <v>0</v>
      </c>
      <c r="W21" s="66">
        <f t="shared" si="17"/>
        <v>0</v>
      </c>
      <c r="X21" s="66">
        <f t="shared" si="18"/>
        <v>0</v>
      </c>
      <c r="Y21" s="66">
        <f t="shared" si="19"/>
        <v>0</v>
      </c>
      <c r="Z21" s="66">
        <f t="shared" si="20"/>
        <v>0</v>
      </c>
      <c r="AA21" s="66">
        <f t="shared" si="24"/>
        <v>0</v>
      </c>
      <c r="AB21" s="66">
        <f t="shared" si="0"/>
        <v>0</v>
      </c>
      <c r="AC21" s="70">
        <f t="shared" si="21"/>
        <v>0</v>
      </c>
      <c r="AD21" s="70">
        <f t="shared" si="22"/>
        <v>0</v>
      </c>
      <c r="AE21" s="64"/>
    </row>
    <row r="22" spans="1:31" s="60" customFormat="1" x14ac:dyDescent="0.2">
      <c r="A22" s="66">
        <v>14</v>
      </c>
      <c r="B22" s="67"/>
      <c r="C22" s="67"/>
      <c r="D22" s="66"/>
      <c r="E22" s="68">
        <v>0</v>
      </c>
      <c r="F22" s="69"/>
      <c r="G22" s="66">
        <f t="shared" si="1"/>
        <v>0</v>
      </c>
      <c r="H22" s="66">
        <f t="shared" si="2"/>
        <v>0</v>
      </c>
      <c r="I22" s="66">
        <f t="shared" si="3"/>
        <v>0</v>
      </c>
      <c r="J22" s="66">
        <f t="shared" si="4"/>
        <v>0</v>
      </c>
      <c r="K22" s="66">
        <f t="shared" si="5"/>
        <v>0</v>
      </c>
      <c r="L22" s="66">
        <f t="shared" si="6"/>
        <v>0</v>
      </c>
      <c r="M22" s="66">
        <f t="shared" si="7"/>
        <v>0</v>
      </c>
      <c r="N22" s="66">
        <f t="shared" si="8"/>
        <v>0</v>
      </c>
      <c r="O22" s="66">
        <f t="shared" si="9"/>
        <v>0</v>
      </c>
      <c r="P22" s="66">
        <f t="shared" si="10"/>
        <v>0</v>
      </c>
      <c r="Q22" s="66">
        <f t="shared" si="11"/>
        <v>0</v>
      </c>
      <c r="R22" s="66">
        <f t="shared" si="12"/>
        <v>0</v>
      </c>
      <c r="S22" s="66">
        <f t="shared" si="13"/>
        <v>0</v>
      </c>
      <c r="T22" s="66">
        <f t="shared" si="14"/>
        <v>0</v>
      </c>
      <c r="U22" s="66">
        <f t="shared" si="15"/>
        <v>0</v>
      </c>
      <c r="V22" s="66">
        <f t="shared" si="16"/>
        <v>0</v>
      </c>
      <c r="W22" s="66">
        <f t="shared" si="17"/>
        <v>0</v>
      </c>
      <c r="X22" s="66">
        <f t="shared" si="18"/>
        <v>0</v>
      </c>
      <c r="Y22" s="66">
        <f t="shared" si="19"/>
        <v>0</v>
      </c>
      <c r="Z22" s="66">
        <f t="shared" si="20"/>
        <v>0</v>
      </c>
      <c r="AA22" s="66">
        <f t="shared" si="24"/>
        <v>0</v>
      </c>
      <c r="AB22" s="66">
        <f t="shared" si="0"/>
        <v>0</v>
      </c>
      <c r="AC22" s="70">
        <f t="shared" si="21"/>
        <v>0</v>
      </c>
      <c r="AD22" s="70">
        <f t="shared" si="22"/>
        <v>0</v>
      </c>
      <c r="AE22" s="64"/>
    </row>
    <row r="23" spans="1:31" s="60" customFormat="1" x14ac:dyDescent="0.2">
      <c r="A23" s="66">
        <v>15</v>
      </c>
      <c r="B23" s="67"/>
      <c r="C23" s="67"/>
      <c r="D23" s="66"/>
      <c r="E23" s="68">
        <v>0</v>
      </c>
      <c r="F23" s="69"/>
      <c r="G23" s="66">
        <f>F23*12</f>
        <v>0</v>
      </c>
      <c r="H23" s="66">
        <f t="shared" si="2"/>
        <v>0</v>
      </c>
      <c r="I23" s="66">
        <f t="shared" si="3"/>
        <v>0</v>
      </c>
      <c r="J23" s="66">
        <f t="shared" si="4"/>
        <v>0</v>
      </c>
      <c r="K23" s="66">
        <f t="shared" si="5"/>
        <v>0</v>
      </c>
      <c r="L23" s="66">
        <f t="shared" si="6"/>
        <v>0</v>
      </c>
      <c r="M23" s="66">
        <f t="shared" si="7"/>
        <v>0</v>
      </c>
      <c r="N23" s="66">
        <f t="shared" si="8"/>
        <v>0</v>
      </c>
      <c r="O23" s="66">
        <f t="shared" si="9"/>
        <v>0</v>
      </c>
      <c r="P23" s="66">
        <f t="shared" si="10"/>
        <v>0</v>
      </c>
      <c r="Q23" s="66">
        <f t="shared" si="11"/>
        <v>0</v>
      </c>
      <c r="R23" s="66">
        <f t="shared" si="12"/>
        <v>0</v>
      </c>
      <c r="S23" s="66">
        <f t="shared" si="13"/>
        <v>0</v>
      </c>
      <c r="T23" s="66">
        <f t="shared" si="14"/>
        <v>0</v>
      </c>
      <c r="U23" s="66">
        <f t="shared" si="15"/>
        <v>0</v>
      </c>
      <c r="V23" s="66">
        <f t="shared" si="16"/>
        <v>0</v>
      </c>
      <c r="W23" s="66">
        <f t="shared" si="17"/>
        <v>0</v>
      </c>
      <c r="X23" s="66">
        <f t="shared" si="18"/>
        <v>0</v>
      </c>
      <c r="Y23" s="66">
        <f t="shared" si="19"/>
        <v>0</v>
      </c>
      <c r="Z23" s="66">
        <f t="shared" si="20"/>
        <v>0</v>
      </c>
      <c r="AA23" s="66">
        <f t="shared" si="24"/>
        <v>0</v>
      </c>
      <c r="AB23" s="66">
        <f t="shared" si="0"/>
        <v>0</v>
      </c>
      <c r="AC23" s="70">
        <f t="shared" si="21"/>
        <v>0</v>
      </c>
      <c r="AD23" s="70">
        <f t="shared" si="22"/>
        <v>0</v>
      </c>
      <c r="AE23" s="64"/>
    </row>
    <row r="24" spans="1:31" s="60" customFormat="1" x14ac:dyDescent="0.2">
      <c r="A24" s="66">
        <v>16</v>
      </c>
      <c r="B24" s="67"/>
      <c r="C24" s="67"/>
      <c r="D24" s="71"/>
      <c r="E24" s="68">
        <v>0</v>
      </c>
      <c r="F24" s="69"/>
      <c r="G24" s="66">
        <f t="shared" si="1"/>
        <v>0</v>
      </c>
      <c r="H24" s="66">
        <f t="shared" si="2"/>
        <v>0</v>
      </c>
      <c r="I24" s="66">
        <f t="shared" si="3"/>
        <v>0</v>
      </c>
      <c r="J24" s="66">
        <f t="shared" si="4"/>
        <v>0</v>
      </c>
      <c r="K24" s="66">
        <f t="shared" si="5"/>
        <v>0</v>
      </c>
      <c r="L24" s="66">
        <f t="shared" si="6"/>
        <v>0</v>
      </c>
      <c r="M24" s="66">
        <f t="shared" si="7"/>
        <v>0</v>
      </c>
      <c r="N24" s="66">
        <f t="shared" si="8"/>
        <v>0</v>
      </c>
      <c r="O24" s="66">
        <f t="shared" si="9"/>
        <v>0</v>
      </c>
      <c r="P24" s="66">
        <f t="shared" si="10"/>
        <v>0</v>
      </c>
      <c r="Q24" s="66">
        <f t="shared" si="11"/>
        <v>0</v>
      </c>
      <c r="R24" s="66">
        <f t="shared" si="12"/>
        <v>0</v>
      </c>
      <c r="S24" s="66">
        <f t="shared" si="13"/>
        <v>0</v>
      </c>
      <c r="T24" s="66">
        <f t="shared" si="14"/>
        <v>0</v>
      </c>
      <c r="U24" s="66">
        <f t="shared" si="15"/>
        <v>0</v>
      </c>
      <c r="V24" s="66">
        <f t="shared" si="16"/>
        <v>0</v>
      </c>
      <c r="W24" s="66">
        <f t="shared" si="17"/>
        <v>0</v>
      </c>
      <c r="X24" s="66">
        <f t="shared" si="18"/>
        <v>0</v>
      </c>
      <c r="Y24" s="66">
        <f t="shared" si="19"/>
        <v>0</v>
      </c>
      <c r="Z24" s="66">
        <f t="shared" si="20"/>
        <v>0</v>
      </c>
      <c r="AA24" s="66">
        <f t="shared" si="24"/>
        <v>0</v>
      </c>
      <c r="AB24" s="66">
        <f t="shared" si="0"/>
        <v>0</v>
      </c>
      <c r="AC24" s="70">
        <f t="shared" si="21"/>
        <v>0</v>
      </c>
      <c r="AD24" s="70">
        <f t="shared" si="22"/>
        <v>0</v>
      </c>
      <c r="AE24" s="64"/>
    </row>
    <row r="25" spans="1:31" s="60" customFormat="1" x14ac:dyDescent="0.2">
      <c r="A25" s="66">
        <v>17</v>
      </c>
      <c r="B25" s="67"/>
      <c r="C25" s="67"/>
      <c r="D25" s="66"/>
      <c r="E25" s="68">
        <v>0</v>
      </c>
      <c r="F25" s="69"/>
      <c r="G25" s="66">
        <f t="shared" si="1"/>
        <v>0</v>
      </c>
      <c r="H25" s="66">
        <f t="shared" si="2"/>
        <v>0</v>
      </c>
      <c r="I25" s="66">
        <f t="shared" si="3"/>
        <v>0</v>
      </c>
      <c r="J25" s="66">
        <f t="shared" si="4"/>
        <v>0</v>
      </c>
      <c r="K25" s="66">
        <f t="shared" si="5"/>
        <v>0</v>
      </c>
      <c r="L25" s="66">
        <f t="shared" si="6"/>
        <v>0</v>
      </c>
      <c r="M25" s="66">
        <f t="shared" si="7"/>
        <v>0</v>
      </c>
      <c r="N25" s="66">
        <f t="shared" si="8"/>
        <v>0</v>
      </c>
      <c r="O25" s="66">
        <f t="shared" si="9"/>
        <v>0</v>
      </c>
      <c r="P25" s="66">
        <f t="shared" si="10"/>
        <v>0</v>
      </c>
      <c r="Q25" s="66">
        <f t="shared" si="11"/>
        <v>0</v>
      </c>
      <c r="R25" s="66">
        <f t="shared" si="12"/>
        <v>0</v>
      </c>
      <c r="S25" s="66">
        <f t="shared" si="13"/>
        <v>0</v>
      </c>
      <c r="T25" s="66">
        <f t="shared" si="14"/>
        <v>0</v>
      </c>
      <c r="U25" s="66">
        <f t="shared" si="15"/>
        <v>0</v>
      </c>
      <c r="V25" s="66">
        <f t="shared" si="16"/>
        <v>0</v>
      </c>
      <c r="W25" s="66">
        <f t="shared" si="17"/>
        <v>0</v>
      </c>
      <c r="X25" s="66">
        <f t="shared" si="18"/>
        <v>0</v>
      </c>
      <c r="Y25" s="66">
        <f t="shared" si="19"/>
        <v>0</v>
      </c>
      <c r="Z25" s="66">
        <f t="shared" si="20"/>
        <v>0</v>
      </c>
      <c r="AA25" s="66">
        <f t="shared" si="24"/>
        <v>0</v>
      </c>
      <c r="AB25" s="66">
        <f t="shared" si="0"/>
        <v>0</v>
      </c>
      <c r="AC25" s="70">
        <f t="shared" si="21"/>
        <v>0</v>
      </c>
      <c r="AD25" s="70">
        <f t="shared" si="22"/>
        <v>0</v>
      </c>
      <c r="AE25" s="64"/>
    </row>
    <row r="26" spans="1:31" s="60" customFormat="1" x14ac:dyDescent="0.2">
      <c r="A26" s="66">
        <v>18</v>
      </c>
      <c r="B26" s="67"/>
      <c r="C26" s="67"/>
      <c r="D26" s="71"/>
      <c r="E26" s="68">
        <v>0</v>
      </c>
      <c r="F26" s="69"/>
      <c r="G26" s="66">
        <f t="shared" si="1"/>
        <v>0</v>
      </c>
      <c r="H26" s="66">
        <f t="shared" si="2"/>
        <v>0</v>
      </c>
      <c r="I26" s="66">
        <f t="shared" si="3"/>
        <v>0</v>
      </c>
      <c r="J26" s="66">
        <f t="shared" si="4"/>
        <v>0</v>
      </c>
      <c r="K26" s="66">
        <f t="shared" si="5"/>
        <v>0</v>
      </c>
      <c r="L26" s="66">
        <f t="shared" si="6"/>
        <v>0</v>
      </c>
      <c r="M26" s="66">
        <f t="shared" si="7"/>
        <v>0</v>
      </c>
      <c r="N26" s="66">
        <f t="shared" si="8"/>
        <v>0</v>
      </c>
      <c r="O26" s="66">
        <f t="shared" si="9"/>
        <v>0</v>
      </c>
      <c r="P26" s="66">
        <f t="shared" si="10"/>
        <v>0</v>
      </c>
      <c r="Q26" s="66">
        <f t="shared" si="11"/>
        <v>0</v>
      </c>
      <c r="R26" s="66">
        <f t="shared" si="12"/>
        <v>0</v>
      </c>
      <c r="S26" s="66">
        <f t="shared" si="13"/>
        <v>0</v>
      </c>
      <c r="T26" s="66">
        <f t="shared" si="14"/>
        <v>0</v>
      </c>
      <c r="U26" s="66">
        <f t="shared" si="15"/>
        <v>0</v>
      </c>
      <c r="V26" s="66">
        <f t="shared" si="16"/>
        <v>0</v>
      </c>
      <c r="W26" s="66">
        <f t="shared" si="17"/>
        <v>0</v>
      </c>
      <c r="X26" s="66">
        <f t="shared" si="18"/>
        <v>0</v>
      </c>
      <c r="Y26" s="66">
        <f t="shared" si="19"/>
        <v>0</v>
      </c>
      <c r="Z26" s="66">
        <f t="shared" si="20"/>
        <v>0</v>
      </c>
      <c r="AA26" s="66">
        <f t="shared" si="24"/>
        <v>0</v>
      </c>
      <c r="AB26" s="66">
        <f t="shared" si="0"/>
        <v>0</v>
      </c>
      <c r="AC26" s="70">
        <f t="shared" si="21"/>
        <v>0</v>
      </c>
      <c r="AD26" s="70">
        <f t="shared" si="22"/>
        <v>0</v>
      </c>
      <c r="AE26" s="64"/>
    </row>
    <row r="27" spans="1:31" s="60" customFormat="1" x14ac:dyDescent="0.2">
      <c r="A27" s="66">
        <v>19</v>
      </c>
      <c r="B27" s="67"/>
      <c r="C27" s="67"/>
      <c r="D27" s="66"/>
      <c r="E27" s="68">
        <v>0</v>
      </c>
      <c r="F27" s="69"/>
      <c r="G27" s="66">
        <f t="shared" si="1"/>
        <v>0</v>
      </c>
      <c r="H27" s="66">
        <f t="shared" si="2"/>
        <v>0</v>
      </c>
      <c r="I27" s="66">
        <f t="shared" si="3"/>
        <v>0</v>
      </c>
      <c r="J27" s="66">
        <f t="shared" si="4"/>
        <v>0</v>
      </c>
      <c r="K27" s="66">
        <f t="shared" si="5"/>
        <v>0</v>
      </c>
      <c r="L27" s="66">
        <f t="shared" si="6"/>
        <v>0</v>
      </c>
      <c r="M27" s="66">
        <f t="shared" si="7"/>
        <v>0</v>
      </c>
      <c r="N27" s="66">
        <f t="shared" si="8"/>
        <v>0</v>
      </c>
      <c r="O27" s="66">
        <f t="shared" si="9"/>
        <v>0</v>
      </c>
      <c r="P27" s="66">
        <f t="shared" si="10"/>
        <v>0</v>
      </c>
      <c r="Q27" s="66">
        <f t="shared" si="11"/>
        <v>0</v>
      </c>
      <c r="R27" s="66">
        <f t="shared" si="12"/>
        <v>0</v>
      </c>
      <c r="S27" s="66">
        <f t="shared" si="13"/>
        <v>0</v>
      </c>
      <c r="T27" s="66">
        <f t="shared" si="14"/>
        <v>0</v>
      </c>
      <c r="U27" s="66">
        <f t="shared" si="15"/>
        <v>0</v>
      </c>
      <c r="V27" s="66">
        <f t="shared" si="16"/>
        <v>0</v>
      </c>
      <c r="W27" s="66">
        <f t="shared" si="17"/>
        <v>0</v>
      </c>
      <c r="X27" s="66">
        <f t="shared" si="18"/>
        <v>0</v>
      </c>
      <c r="Y27" s="66">
        <f t="shared" si="19"/>
        <v>0</v>
      </c>
      <c r="Z27" s="66">
        <f t="shared" si="20"/>
        <v>0</v>
      </c>
      <c r="AA27" s="66">
        <f t="shared" si="24"/>
        <v>0</v>
      </c>
      <c r="AB27" s="66">
        <f t="shared" si="0"/>
        <v>0</v>
      </c>
      <c r="AC27" s="70">
        <f t="shared" si="21"/>
        <v>0</v>
      </c>
      <c r="AD27" s="70">
        <f t="shared" si="22"/>
        <v>0</v>
      </c>
      <c r="AE27" s="64"/>
    </row>
    <row r="28" spans="1:31" s="60" customFormat="1" x14ac:dyDescent="0.2">
      <c r="A28" s="66">
        <v>20</v>
      </c>
      <c r="B28" s="67"/>
      <c r="C28" s="67"/>
      <c r="D28" s="66"/>
      <c r="E28" s="68">
        <v>0</v>
      </c>
      <c r="F28" s="69"/>
      <c r="G28" s="66">
        <f t="shared" si="1"/>
        <v>0</v>
      </c>
      <c r="H28" s="66">
        <f t="shared" si="2"/>
        <v>0</v>
      </c>
      <c r="I28" s="66">
        <f t="shared" si="3"/>
        <v>0</v>
      </c>
      <c r="J28" s="66">
        <f t="shared" si="4"/>
        <v>0</v>
      </c>
      <c r="K28" s="66">
        <f t="shared" si="5"/>
        <v>0</v>
      </c>
      <c r="L28" s="66">
        <f t="shared" si="6"/>
        <v>0</v>
      </c>
      <c r="M28" s="66">
        <f t="shared" si="7"/>
        <v>0</v>
      </c>
      <c r="N28" s="66">
        <f t="shared" si="8"/>
        <v>0</v>
      </c>
      <c r="O28" s="66">
        <f t="shared" si="9"/>
        <v>0</v>
      </c>
      <c r="P28" s="66">
        <f t="shared" si="10"/>
        <v>0</v>
      </c>
      <c r="Q28" s="66">
        <f t="shared" si="11"/>
        <v>0</v>
      </c>
      <c r="R28" s="66">
        <f t="shared" si="12"/>
        <v>0</v>
      </c>
      <c r="S28" s="66">
        <f t="shared" si="13"/>
        <v>0</v>
      </c>
      <c r="T28" s="66">
        <f t="shared" si="14"/>
        <v>0</v>
      </c>
      <c r="U28" s="66">
        <f t="shared" si="15"/>
        <v>0</v>
      </c>
      <c r="V28" s="66">
        <f t="shared" si="16"/>
        <v>0</v>
      </c>
      <c r="W28" s="66">
        <f t="shared" si="17"/>
        <v>0</v>
      </c>
      <c r="X28" s="66">
        <f t="shared" si="18"/>
        <v>0</v>
      </c>
      <c r="Y28" s="66">
        <f t="shared" si="19"/>
        <v>0</v>
      </c>
      <c r="Z28" s="66">
        <f t="shared" si="20"/>
        <v>0</v>
      </c>
      <c r="AA28" s="66">
        <f t="shared" si="24"/>
        <v>0</v>
      </c>
      <c r="AB28" s="66">
        <f t="shared" si="0"/>
        <v>0</v>
      </c>
      <c r="AC28" s="70">
        <f t="shared" si="21"/>
        <v>0</v>
      </c>
      <c r="AD28" s="70">
        <f t="shared" si="22"/>
        <v>0</v>
      </c>
      <c r="AE28" s="64"/>
    </row>
    <row r="29" spans="1:31" s="60" customFormat="1" x14ac:dyDescent="0.2">
      <c r="A29" s="66">
        <v>21</v>
      </c>
      <c r="B29" s="67"/>
      <c r="C29" s="67"/>
      <c r="D29" s="66"/>
      <c r="E29" s="68">
        <v>0</v>
      </c>
      <c r="F29" s="69"/>
      <c r="G29" s="66">
        <f t="shared" si="1"/>
        <v>0</v>
      </c>
      <c r="H29" s="66">
        <f t="shared" si="2"/>
        <v>0</v>
      </c>
      <c r="I29" s="66">
        <f t="shared" si="3"/>
        <v>0</v>
      </c>
      <c r="J29" s="66">
        <f t="shared" si="4"/>
        <v>0</v>
      </c>
      <c r="K29" s="66">
        <f t="shared" si="5"/>
        <v>0</v>
      </c>
      <c r="L29" s="66">
        <f t="shared" si="6"/>
        <v>0</v>
      </c>
      <c r="M29" s="66">
        <f t="shared" si="7"/>
        <v>0</v>
      </c>
      <c r="N29" s="66">
        <f t="shared" si="8"/>
        <v>0</v>
      </c>
      <c r="O29" s="66">
        <f t="shared" si="9"/>
        <v>0</v>
      </c>
      <c r="P29" s="66">
        <f t="shared" si="10"/>
        <v>0</v>
      </c>
      <c r="Q29" s="66">
        <f t="shared" si="11"/>
        <v>0</v>
      </c>
      <c r="R29" s="66">
        <f t="shared" si="12"/>
        <v>0</v>
      </c>
      <c r="S29" s="66">
        <f t="shared" si="13"/>
        <v>0</v>
      </c>
      <c r="T29" s="66">
        <f t="shared" si="14"/>
        <v>0</v>
      </c>
      <c r="U29" s="66">
        <f t="shared" si="15"/>
        <v>0</v>
      </c>
      <c r="V29" s="66">
        <f t="shared" si="16"/>
        <v>0</v>
      </c>
      <c r="W29" s="66">
        <f t="shared" si="17"/>
        <v>0</v>
      </c>
      <c r="X29" s="66">
        <f t="shared" si="18"/>
        <v>0</v>
      </c>
      <c r="Y29" s="66">
        <f t="shared" si="19"/>
        <v>0</v>
      </c>
      <c r="Z29" s="66">
        <f t="shared" si="20"/>
        <v>0</v>
      </c>
      <c r="AA29" s="66">
        <f t="shared" si="24"/>
        <v>0</v>
      </c>
      <c r="AB29" s="66">
        <f t="shared" si="0"/>
        <v>0</v>
      </c>
      <c r="AC29" s="70">
        <f t="shared" si="21"/>
        <v>0</v>
      </c>
      <c r="AD29" s="70">
        <f t="shared" si="22"/>
        <v>0</v>
      </c>
      <c r="AE29" s="64"/>
    </row>
    <row r="30" spans="1:31" s="60" customFormat="1" x14ac:dyDescent="0.2">
      <c r="A30" s="66">
        <v>22</v>
      </c>
      <c r="B30" s="67"/>
      <c r="C30" s="67"/>
      <c r="D30" s="66"/>
      <c r="E30" s="68">
        <v>0</v>
      </c>
      <c r="F30" s="69"/>
      <c r="G30" s="66">
        <f t="shared" si="1"/>
        <v>0</v>
      </c>
      <c r="H30" s="66">
        <f t="shared" si="2"/>
        <v>0</v>
      </c>
      <c r="I30" s="66">
        <f t="shared" si="3"/>
        <v>0</v>
      </c>
      <c r="J30" s="66">
        <f t="shared" si="4"/>
        <v>0</v>
      </c>
      <c r="K30" s="66">
        <f t="shared" si="5"/>
        <v>0</v>
      </c>
      <c r="L30" s="66">
        <f t="shared" si="6"/>
        <v>0</v>
      </c>
      <c r="M30" s="66">
        <f t="shared" si="7"/>
        <v>0</v>
      </c>
      <c r="N30" s="66">
        <f t="shared" si="8"/>
        <v>0</v>
      </c>
      <c r="O30" s="66">
        <f t="shared" si="9"/>
        <v>0</v>
      </c>
      <c r="P30" s="66">
        <f t="shared" si="10"/>
        <v>0</v>
      </c>
      <c r="Q30" s="66">
        <f t="shared" si="11"/>
        <v>0</v>
      </c>
      <c r="R30" s="66">
        <f t="shared" si="12"/>
        <v>0</v>
      </c>
      <c r="S30" s="66">
        <f t="shared" si="13"/>
        <v>0</v>
      </c>
      <c r="T30" s="66">
        <f t="shared" si="14"/>
        <v>0</v>
      </c>
      <c r="U30" s="66">
        <f t="shared" si="15"/>
        <v>0</v>
      </c>
      <c r="V30" s="66">
        <f t="shared" si="16"/>
        <v>0</v>
      </c>
      <c r="W30" s="66">
        <f t="shared" si="17"/>
        <v>0</v>
      </c>
      <c r="X30" s="66">
        <f t="shared" si="18"/>
        <v>0</v>
      </c>
      <c r="Y30" s="66">
        <f t="shared" si="19"/>
        <v>0</v>
      </c>
      <c r="Z30" s="66">
        <f t="shared" si="20"/>
        <v>0</v>
      </c>
      <c r="AA30" s="66">
        <f t="shared" si="24"/>
        <v>0</v>
      </c>
      <c r="AB30" s="66">
        <f t="shared" si="0"/>
        <v>0</v>
      </c>
      <c r="AC30" s="70">
        <f t="shared" si="21"/>
        <v>0</v>
      </c>
      <c r="AD30" s="70">
        <f t="shared" si="22"/>
        <v>0</v>
      </c>
      <c r="AE30" s="64"/>
    </row>
    <row r="31" spans="1:31" s="60" customFormat="1" x14ac:dyDescent="0.2">
      <c r="A31" s="66">
        <v>23</v>
      </c>
      <c r="B31" s="67"/>
      <c r="C31" s="67"/>
      <c r="D31" s="71"/>
      <c r="E31" s="68">
        <v>0</v>
      </c>
      <c r="F31" s="73"/>
      <c r="G31" s="66">
        <f t="shared" si="1"/>
        <v>0</v>
      </c>
      <c r="H31" s="66">
        <f t="shared" si="2"/>
        <v>0</v>
      </c>
      <c r="I31" s="66">
        <f t="shared" si="3"/>
        <v>0</v>
      </c>
      <c r="J31" s="66">
        <f t="shared" si="4"/>
        <v>0</v>
      </c>
      <c r="K31" s="66">
        <f t="shared" si="5"/>
        <v>0</v>
      </c>
      <c r="L31" s="66">
        <f t="shared" si="6"/>
        <v>0</v>
      </c>
      <c r="M31" s="66">
        <f t="shared" si="7"/>
        <v>0</v>
      </c>
      <c r="N31" s="66">
        <f t="shared" si="8"/>
        <v>0</v>
      </c>
      <c r="O31" s="66">
        <f t="shared" si="9"/>
        <v>0</v>
      </c>
      <c r="P31" s="66">
        <f t="shared" si="10"/>
        <v>0</v>
      </c>
      <c r="Q31" s="66">
        <f t="shared" si="11"/>
        <v>0</v>
      </c>
      <c r="R31" s="66">
        <f t="shared" si="12"/>
        <v>0</v>
      </c>
      <c r="S31" s="66">
        <f t="shared" si="13"/>
        <v>0</v>
      </c>
      <c r="T31" s="66">
        <f t="shared" si="14"/>
        <v>0</v>
      </c>
      <c r="U31" s="66">
        <f t="shared" si="15"/>
        <v>0</v>
      </c>
      <c r="V31" s="66">
        <f t="shared" si="16"/>
        <v>0</v>
      </c>
      <c r="W31" s="66">
        <f t="shared" si="17"/>
        <v>0</v>
      </c>
      <c r="X31" s="66">
        <f t="shared" si="18"/>
        <v>0</v>
      </c>
      <c r="Y31" s="66">
        <f t="shared" si="19"/>
        <v>0</v>
      </c>
      <c r="Z31" s="66">
        <f t="shared" si="20"/>
        <v>0</v>
      </c>
      <c r="AA31" s="66">
        <f t="shared" si="24"/>
        <v>0</v>
      </c>
      <c r="AB31" s="66">
        <f t="shared" si="0"/>
        <v>0</v>
      </c>
      <c r="AC31" s="70">
        <f t="shared" si="21"/>
        <v>0</v>
      </c>
      <c r="AD31" s="70">
        <f t="shared" si="22"/>
        <v>0</v>
      </c>
      <c r="AE31" s="64"/>
    </row>
    <row r="32" spans="1:31" s="60" customFormat="1" x14ac:dyDescent="0.2">
      <c r="A32" s="66">
        <v>24</v>
      </c>
      <c r="B32" s="67"/>
      <c r="C32" s="67"/>
      <c r="D32" s="66"/>
      <c r="E32" s="68">
        <v>0</v>
      </c>
      <c r="F32" s="69"/>
      <c r="G32" s="66">
        <f t="shared" si="1"/>
        <v>0</v>
      </c>
      <c r="H32" s="66">
        <f t="shared" si="2"/>
        <v>0</v>
      </c>
      <c r="I32" s="66">
        <f t="shared" si="3"/>
        <v>0</v>
      </c>
      <c r="J32" s="66">
        <f t="shared" si="4"/>
        <v>0</v>
      </c>
      <c r="K32" s="66">
        <f t="shared" si="5"/>
        <v>0</v>
      </c>
      <c r="L32" s="66">
        <f t="shared" si="6"/>
        <v>0</v>
      </c>
      <c r="M32" s="66">
        <f t="shared" si="7"/>
        <v>0</v>
      </c>
      <c r="N32" s="66">
        <f t="shared" si="8"/>
        <v>0</v>
      </c>
      <c r="O32" s="66">
        <f t="shared" si="9"/>
        <v>0</v>
      </c>
      <c r="P32" s="66">
        <f t="shared" si="10"/>
        <v>0</v>
      </c>
      <c r="Q32" s="66">
        <f t="shared" si="11"/>
        <v>0</v>
      </c>
      <c r="R32" s="66">
        <f t="shared" si="12"/>
        <v>0</v>
      </c>
      <c r="S32" s="66">
        <f t="shared" si="13"/>
        <v>0</v>
      </c>
      <c r="T32" s="66">
        <f t="shared" si="14"/>
        <v>0</v>
      </c>
      <c r="U32" s="66">
        <f t="shared" si="15"/>
        <v>0</v>
      </c>
      <c r="V32" s="66">
        <f t="shared" si="16"/>
        <v>0</v>
      </c>
      <c r="W32" s="66">
        <f t="shared" si="17"/>
        <v>0</v>
      </c>
      <c r="X32" s="66">
        <f t="shared" si="18"/>
        <v>0</v>
      </c>
      <c r="Y32" s="66">
        <f t="shared" si="19"/>
        <v>0</v>
      </c>
      <c r="Z32" s="66">
        <f t="shared" si="20"/>
        <v>0</v>
      </c>
      <c r="AA32" s="66">
        <f t="shared" si="24"/>
        <v>0</v>
      </c>
      <c r="AB32" s="66">
        <f t="shared" si="0"/>
        <v>0</v>
      </c>
      <c r="AC32" s="70">
        <f t="shared" si="21"/>
        <v>0</v>
      </c>
      <c r="AD32" s="70">
        <f t="shared" si="22"/>
        <v>0</v>
      </c>
      <c r="AE32" s="64"/>
    </row>
    <row r="33" spans="1:31" s="60" customFormat="1" x14ac:dyDescent="0.2">
      <c r="A33" s="66">
        <v>25</v>
      </c>
      <c r="B33" s="67"/>
      <c r="C33" s="67"/>
      <c r="D33" s="66"/>
      <c r="E33" s="68">
        <v>0</v>
      </c>
      <c r="F33" s="69"/>
      <c r="G33" s="66">
        <f t="shared" ref="G33:G73" si="28">F33*12</f>
        <v>0</v>
      </c>
      <c r="H33" s="66">
        <f t="shared" si="2"/>
        <v>0</v>
      </c>
      <c r="I33" s="66">
        <f t="shared" si="3"/>
        <v>0</v>
      </c>
      <c r="J33" s="66">
        <f t="shared" si="4"/>
        <v>0</v>
      </c>
      <c r="K33" s="66">
        <f t="shared" si="5"/>
        <v>0</v>
      </c>
      <c r="L33" s="66">
        <f t="shared" si="6"/>
        <v>0</v>
      </c>
      <c r="M33" s="66">
        <f t="shared" si="7"/>
        <v>0</v>
      </c>
      <c r="N33" s="66">
        <f t="shared" si="8"/>
        <v>0</v>
      </c>
      <c r="O33" s="66">
        <f t="shared" si="9"/>
        <v>0</v>
      </c>
      <c r="P33" s="66">
        <f t="shared" si="10"/>
        <v>0</v>
      </c>
      <c r="Q33" s="66">
        <f t="shared" si="11"/>
        <v>0</v>
      </c>
      <c r="R33" s="66">
        <f t="shared" si="12"/>
        <v>0</v>
      </c>
      <c r="S33" s="66">
        <f t="shared" si="13"/>
        <v>0</v>
      </c>
      <c r="T33" s="66">
        <f t="shared" si="14"/>
        <v>0</v>
      </c>
      <c r="U33" s="66">
        <f t="shared" si="15"/>
        <v>0</v>
      </c>
      <c r="V33" s="66">
        <f t="shared" si="16"/>
        <v>0</v>
      </c>
      <c r="W33" s="66">
        <f t="shared" si="17"/>
        <v>0</v>
      </c>
      <c r="X33" s="66">
        <f t="shared" si="18"/>
        <v>0</v>
      </c>
      <c r="Y33" s="66">
        <f t="shared" si="19"/>
        <v>0</v>
      </c>
      <c r="Z33" s="66">
        <f t="shared" si="20"/>
        <v>0</v>
      </c>
      <c r="AA33" s="66">
        <f t="shared" si="24"/>
        <v>0</v>
      </c>
      <c r="AB33" s="66">
        <f t="shared" ref="AB33:AB73" si="29">IF(Z33&gt;0,MAX(Z33-AA33,5000),0)</f>
        <v>0</v>
      </c>
      <c r="AC33" s="70">
        <f t="shared" si="21"/>
        <v>0</v>
      </c>
      <c r="AD33" s="70">
        <f t="shared" ref="AD33:AD73" si="30">F33</f>
        <v>0</v>
      </c>
      <c r="AE33" s="64"/>
    </row>
    <row r="34" spans="1:31" s="60" customFormat="1" x14ac:dyDescent="0.2">
      <c r="A34" s="66">
        <v>26</v>
      </c>
      <c r="B34" s="67"/>
      <c r="C34" s="67"/>
      <c r="D34" s="71"/>
      <c r="E34" s="68">
        <v>0</v>
      </c>
      <c r="F34" s="69"/>
      <c r="G34" s="66">
        <f t="shared" si="28"/>
        <v>0</v>
      </c>
      <c r="H34" s="66">
        <f t="shared" si="2"/>
        <v>0</v>
      </c>
      <c r="I34" s="66">
        <f t="shared" si="3"/>
        <v>0</v>
      </c>
      <c r="J34" s="66">
        <f t="shared" si="4"/>
        <v>0</v>
      </c>
      <c r="K34" s="66">
        <f t="shared" si="5"/>
        <v>0</v>
      </c>
      <c r="L34" s="66">
        <f t="shared" si="6"/>
        <v>0</v>
      </c>
      <c r="M34" s="66">
        <f t="shared" si="7"/>
        <v>0</v>
      </c>
      <c r="N34" s="66">
        <f t="shared" si="8"/>
        <v>0</v>
      </c>
      <c r="O34" s="66">
        <f t="shared" si="9"/>
        <v>0</v>
      </c>
      <c r="P34" s="66">
        <f t="shared" si="10"/>
        <v>0</v>
      </c>
      <c r="Q34" s="66">
        <f t="shared" si="11"/>
        <v>0</v>
      </c>
      <c r="R34" s="66">
        <f t="shared" si="12"/>
        <v>0</v>
      </c>
      <c r="S34" s="66">
        <f t="shared" si="13"/>
        <v>0</v>
      </c>
      <c r="T34" s="66">
        <f t="shared" si="14"/>
        <v>0</v>
      </c>
      <c r="U34" s="66">
        <f t="shared" si="15"/>
        <v>0</v>
      </c>
      <c r="V34" s="66">
        <f t="shared" si="16"/>
        <v>0</v>
      </c>
      <c r="W34" s="66">
        <f t="shared" si="17"/>
        <v>0</v>
      </c>
      <c r="X34" s="66">
        <f t="shared" si="18"/>
        <v>0</v>
      </c>
      <c r="Y34" s="66">
        <f t="shared" si="19"/>
        <v>0</v>
      </c>
      <c r="Z34" s="66">
        <f t="shared" si="20"/>
        <v>0</v>
      </c>
      <c r="AA34" s="66">
        <f t="shared" si="24"/>
        <v>0</v>
      </c>
      <c r="AB34" s="66">
        <f t="shared" si="29"/>
        <v>0</v>
      </c>
      <c r="AC34" s="70">
        <f t="shared" si="21"/>
        <v>0</v>
      </c>
      <c r="AD34" s="70">
        <f t="shared" si="30"/>
        <v>0</v>
      </c>
      <c r="AE34" s="64"/>
    </row>
    <row r="35" spans="1:31" s="60" customFormat="1" x14ac:dyDescent="0.2">
      <c r="A35" s="66">
        <v>27</v>
      </c>
      <c r="B35" s="67"/>
      <c r="C35" s="67"/>
      <c r="D35" s="66"/>
      <c r="E35" s="68">
        <v>0</v>
      </c>
      <c r="F35" s="69"/>
      <c r="G35" s="66">
        <f t="shared" si="28"/>
        <v>0</v>
      </c>
      <c r="H35" s="66">
        <f t="shared" si="2"/>
        <v>0</v>
      </c>
      <c r="I35" s="66">
        <f t="shared" si="3"/>
        <v>0</v>
      </c>
      <c r="J35" s="66">
        <f t="shared" si="4"/>
        <v>0</v>
      </c>
      <c r="K35" s="66">
        <f t="shared" si="5"/>
        <v>0</v>
      </c>
      <c r="L35" s="66">
        <f t="shared" si="6"/>
        <v>0</v>
      </c>
      <c r="M35" s="66">
        <f t="shared" si="7"/>
        <v>0</v>
      </c>
      <c r="N35" s="66">
        <f t="shared" si="8"/>
        <v>0</v>
      </c>
      <c r="O35" s="66">
        <f t="shared" si="9"/>
        <v>0</v>
      </c>
      <c r="P35" s="66">
        <f t="shared" si="10"/>
        <v>0</v>
      </c>
      <c r="Q35" s="66">
        <f t="shared" si="11"/>
        <v>0</v>
      </c>
      <c r="R35" s="66">
        <f t="shared" si="12"/>
        <v>0</v>
      </c>
      <c r="S35" s="66">
        <f t="shared" si="13"/>
        <v>0</v>
      </c>
      <c r="T35" s="66">
        <f t="shared" si="14"/>
        <v>0</v>
      </c>
      <c r="U35" s="66">
        <f t="shared" si="15"/>
        <v>0</v>
      </c>
      <c r="V35" s="66">
        <f t="shared" si="16"/>
        <v>0</v>
      </c>
      <c r="W35" s="66">
        <f t="shared" si="17"/>
        <v>0</v>
      </c>
      <c r="X35" s="66">
        <f t="shared" si="18"/>
        <v>0</v>
      </c>
      <c r="Y35" s="66">
        <f t="shared" si="19"/>
        <v>0</v>
      </c>
      <c r="Z35" s="66">
        <f t="shared" si="20"/>
        <v>0</v>
      </c>
      <c r="AA35" s="66">
        <f t="shared" si="24"/>
        <v>0</v>
      </c>
      <c r="AB35" s="66">
        <f t="shared" si="29"/>
        <v>0</v>
      </c>
      <c r="AC35" s="70">
        <f t="shared" si="21"/>
        <v>0</v>
      </c>
      <c r="AD35" s="70">
        <f t="shared" si="30"/>
        <v>0</v>
      </c>
      <c r="AE35" s="64"/>
    </row>
    <row r="36" spans="1:31" s="60" customFormat="1" x14ac:dyDescent="0.2">
      <c r="A36" s="66">
        <v>28</v>
      </c>
      <c r="B36" s="67"/>
      <c r="C36" s="67"/>
      <c r="D36" s="66"/>
      <c r="E36" s="68">
        <v>0</v>
      </c>
      <c r="F36" s="69"/>
      <c r="G36" s="66">
        <f t="shared" si="28"/>
        <v>0</v>
      </c>
      <c r="H36" s="66">
        <f t="shared" si="2"/>
        <v>0</v>
      </c>
      <c r="I36" s="66">
        <f t="shared" si="3"/>
        <v>0</v>
      </c>
      <c r="J36" s="66">
        <f t="shared" si="4"/>
        <v>0</v>
      </c>
      <c r="K36" s="66">
        <f t="shared" si="5"/>
        <v>0</v>
      </c>
      <c r="L36" s="66">
        <f t="shared" si="6"/>
        <v>0</v>
      </c>
      <c r="M36" s="66">
        <f t="shared" si="7"/>
        <v>0</v>
      </c>
      <c r="N36" s="66">
        <f t="shared" si="8"/>
        <v>0</v>
      </c>
      <c r="O36" s="66">
        <f t="shared" si="9"/>
        <v>0</v>
      </c>
      <c r="P36" s="66">
        <f t="shared" si="10"/>
        <v>0</v>
      </c>
      <c r="Q36" s="66">
        <f t="shared" si="11"/>
        <v>0</v>
      </c>
      <c r="R36" s="66">
        <f t="shared" si="12"/>
        <v>0</v>
      </c>
      <c r="S36" s="66">
        <f t="shared" si="13"/>
        <v>0</v>
      </c>
      <c r="T36" s="66">
        <f t="shared" si="14"/>
        <v>0</v>
      </c>
      <c r="U36" s="66">
        <f t="shared" si="15"/>
        <v>0</v>
      </c>
      <c r="V36" s="66">
        <f t="shared" si="16"/>
        <v>0</v>
      </c>
      <c r="W36" s="66">
        <f t="shared" si="17"/>
        <v>0</v>
      </c>
      <c r="X36" s="66">
        <f t="shared" si="18"/>
        <v>0</v>
      </c>
      <c r="Y36" s="66">
        <f t="shared" si="19"/>
        <v>0</v>
      </c>
      <c r="Z36" s="66">
        <f t="shared" si="20"/>
        <v>0</v>
      </c>
      <c r="AA36" s="66">
        <f t="shared" si="24"/>
        <v>0</v>
      </c>
      <c r="AB36" s="66">
        <f t="shared" si="29"/>
        <v>0</v>
      </c>
      <c r="AC36" s="70">
        <f t="shared" si="21"/>
        <v>0</v>
      </c>
      <c r="AD36" s="70">
        <f t="shared" si="30"/>
        <v>0</v>
      </c>
      <c r="AE36" s="64"/>
    </row>
    <row r="37" spans="1:31" s="60" customFormat="1" x14ac:dyDescent="0.2">
      <c r="A37" s="66">
        <v>29</v>
      </c>
      <c r="B37" s="67"/>
      <c r="C37" s="67"/>
      <c r="D37" s="66"/>
      <c r="E37" s="68">
        <v>0</v>
      </c>
      <c r="F37" s="73"/>
      <c r="G37" s="66">
        <f t="shared" si="28"/>
        <v>0</v>
      </c>
      <c r="H37" s="66">
        <f t="shared" si="2"/>
        <v>0</v>
      </c>
      <c r="I37" s="66">
        <f t="shared" si="3"/>
        <v>0</v>
      </c>
      <c r="J37" s="66">
        <f t="shared" si="4"/>
        <v>0</v>
      </c>
      <c r="K37" s="66">
        <f t="shared" si="5"/>
        <v>0</v>
      </c>
      <c r="L37" s="66">
        <f t="shared" si="6"/>
        <v>0</v>
      </c>
      <c r="M37" s="66">
        <f t="shared" si="7"/>
        <v>0</v>
      </c>
      <c r="N37" s="66">
        <f t="shared" si="8"/>
        <v>0</v>
      </c>
      <c r="O37" s="66">
        <f t="shared" si="9"/>
        <v>0</v>
      </c>
      <c r="P37" s="66">
        <f t="shared" si="10"/>
        <v>0</v>
      </c>
      <c r="Q37" s="66">
        <f t="shared" si="11"/>
        <v>0</v>
      </c>
      <c r="R37" s="66">
        <f t="shared" si="12"/>
        <v>0</v>
      </c>
      <c r="S37" s="66">
        <f t="shared" si="13"/>
        <v>0</v>
      </c>
      <c r="T37" s="66">
        <f t="shared" si="14"/>
        <v>0</v>
      </c>
      <c r="U37" s="66">
        <f t="shared" si="15"/>
        <v>0</v>
      </c>
      <c r="V37" s="66">
        <f t="shared" si="16"/>
        <v>0</v>
      </c>
      <c r="W37" s="66">
        <f t="shared" si="17"/>
        <v>0</v>
      </c>
      <c r="X37" s="66">
        <f t="shared" si="18"/>
        <v>0</v>
      </c>
      <c r="Y37" s="66">
        <f t="shared" si="19"/>
        <v>0</v>
      </c>
      <c r="Z37" s="66">
        <f t="shared" si="20"/>
        <v>0</v>
      </c>
      <c r="AA37" s="66">
        <f t="shared" si="24"/>
        <v>0</v>
      </c>
      <c r="AB37" s="66">
        <f t="shared" si="29"/>
        <v>0</v>
      </c>
      <c r="AC37" s="70">
        <f t="shared" si="21"/>
        <v>0</v>
      </c>
      <c r="AD37" s="70">
        <f t="shared" si="30"/>
        <v>0</v>
      </c>
      <c r="AE37" s="64"/>
    </row>
    <row r="38" spans="1:31" s="60" customFormat="1" x14ac:dyDescent="0.2">
      <c r="A38" s="66">
        <v>30</v>
      </c>
      <c r="B38" s="67"/>
      <c r="C38" s="67"/>
      <c r="D38" s="71"/>
      <c r="E38" s="68">
        <v>0</v>
      </c>
      <c r="F38" s="69"/>
      <c r="G38" s="66">
        <f t="shared" si="28"/>
        <v>0</v>
      </c>
      <c r="H38" s="66">
        <f t="shared" si="2"/>
        <v>0</v>
      </c>
      <c r="I38" s="66">
        <f t="shared" si="3"/>
        <v>0</v>
      </c>
      <c r="J38" s="66">
        <f t="shared" si="4"/>
        <v>0</v>
      </c>
      <c r="K38" s="66">
        <f t="shared" si="5"/>
        <v>0</v>
      </c>
      <c r="L38" s="66">
        <f t="shared" si="6"/>
        <v>0</v>
      </c>
      <c r="M38" s="66">
        <f t="shared" si="7"/>
        <v>0</v>
      </c>
      <c r="N38" s="66">
        <f t="shared" si="8"/>
        <v>0</v>
      </c>
      <c r="O38" s="66">
        <f t="shared" si="9"/>
        <v>0</v>
      </c>
      <c r="P38" s="66">
        <f t="shared" si="10"/>
        <v>0</v>
      </c>
      <c r="Q38" s="66">
        <f t="shared" si="11"/>
        <v>0</v>
      </c>
      <c r="R38" s="66">
        <f t="shared" si="12"/>
        <v>0</v>
      </c>
      <c r="S38" s="66">
        <f t="shared" si="13"/>
        <v>0</v>
      </c>
      <c r="T38" s="66">
        <f t="shared" si="14"/>
        <v>0</v>
      </c>
      <c r="U38" s="66">
        <f t="shared" si="15"/>
        <v>0</v>
      </c>
      <c r="V38" s="66">
        <f t="shared" si="16"/>
        <v>0</v>
      </c>
      <c r="W38" s="66">
        <f t="shared" si="17"/>
        <v>0</v>
      </c>
      <c r="X38" s="66">
        <f t="shared" si="18"/>
        <v>0</v>
      </c>
      <c r="Y38" s="66">
        <f t="shared" si="19"/>
        <v>0</v>
      </c>
      <c r="Z38" s="66">
        <f t="shared" si="20"/>
        <v>0</v>
      </c>
      <c r="AA38" s="66">
        <f t="shared" si="24"/>
        <v>0</v>
      </c>
      <c r="AB38" s="66">
        <f t="shared" si="29"/>
        <v>0</v>
      </c>
      <c r="AC38" s="70">
        <f t="shared" si="21"/>
        <v>0</v>
      </c>
      <c r="AD38" s="70">
        <f t="shared" si="30"/>
        <v>0</v>
      </c>
      <c r="AE38" s="64"/>
    </row>
    <row r="39" spans="1:31" s="60" customFormat="1" x14ac:dyDescent="0.2">
      <c r="A39" s="66">
        <v>31</v>
      </c>
      <c r="B39" s="67"/>
      <c r="C39" s="67"/>
      <c r="D39" s="66"/>
      <c r="E39" s="68">
        <v>0</v>
      </c>
      <c r="F39" s="69"/>
      <c r="G39" s="66">
        <f t="shared" si="28"/>
        <v>0</v>
      </c>
      <c r="H39" s="66">
        <f t="shared" si="2"/>
        <v>0</v>
      </c>
      <c r="I39" s="66">
        <f t="shared" si="3"/>
        <v>0</v>
      </c>
      <c r="J39" s="66">
        <f t="shared" si="4"/>
        <v>0</v>
      </c>
      <c r="K39" s="66">
        <f t="shared" si="5"/>
        <v>0</v>
      </c>
      <c r="L39" s="66">
        <f t="shared" si="6"/>
        <v>0</v>
      </c>
      <c r="M39" s="66">
        <f t="shared" si="7"/>
        <v>0</v>
      </c>
      <c r="N39" s="66">
        <f t="shared" si="8"/>
        <v>0</v>
      </c>
      <c r="O39" s="66">
        <f t="shared" si="9"/>
        <v>0</v>
      </c>
      <c r="P39" s="66">
        <f t="shared" si="10"/>
        <v>0</v>
      </c>
      <c r="Q39" s="66">
        <f t="shared" si="11"/>
        <v>0</v>
      </c>
      <c r="R39" s="66">
        <f t="shared" si="12"/>
        <v>0</v>
      </c>
      <c r="S39" s="66">
        <f t="shared" si="13"/>
        <v>0</v>
      </c>
      <c r="T39" s="66">
        <f t="shared" si="14"/>
        <v>0</v>
      </c>
      <c r="U39" s="66">
        <f t="shared" si="15"/>
        <v>0</v>
      </c>
      <c r="V39" s="66">
        <f t="shared" si="16"/>
        <v>0</v>
      </c>
      <c r="W39" s="66">
        <f t="shared" si="17"/>
        <v>0</v>
      </c>
      <c r="X39" s="66">
        <f t="shared" si="18"/>
        <v>0</v>
      </c>
      <c r="Y39" s="66">
        <f t="shared" si="19"/>
        <v>0</v>
      </c>
      <c r="Z39" s="66">
        <f t="shared" si="20"/>
        <v>0</v>
      </c>
      <c r="AA39" s="66">
        <f t="shared" si="24"/>
        <v>0</v>
      </c>
      <c r="AB39" s="66">
        <f t="shared" si="29"/>
        <v>0</v>
      </c>
      <c r="AC39" s="70">
        <f t="shared" si="21"/>
        <v>0</v>
      </c>
      <c r="AD39" s="70">
        <f t="shared" si="30"/>
        <v>0</v>
      </c>
      <c r="AE39" s="64"/>
    </row>
    <row r="40" spans="1:31" s="60" customFormat="1" x14ac:dyDescent="0.2">
      <c r="A40" s="66">
        <v>32</v>
      </c>
      <c r="B40" s="67"/>
      <c r="C40" s="67"/>
      <c r="D40" s="66"/>
      <c r="E40" s="68">
        <v>0</v>
      </c>
      <c r="F40" s="69"/>
      <c r="G40" s="66">
        <f t="shared" si="28"/>
        <v>0</v>
      </c>
      <c r="H40" s="66">
        <f t="shared" si="2"/>
        <v>0</v>
      </c>
      <c r="I40" s="66">
        <f t="shared" si="3"/>
        <v>0</v>
      </c>
      <c r="J40" s="66">
        <f t="shared" si="4"/>
        <v>0</v>
      </c>
      <c r="K40" s="66">
        <f t="shared" si="5"/>
        <v>0</v>
      </c>
      <c r="L40" s="66">
        <f t="shared" si="6"/>
        <v>0</v>
      </c>
      <c r="M40" s="66">
        <f t="shared" si="7"/>
        <v>0</v>
      </c>
      <c r="N40" s="66">
        <f t="shared" si="8"/>
        <v>0</v>
      </c>
      <c r="O40" s="66">
        <f t="shared" si="9"/>
        <v>0</v>
      </c>
      <c r="P40" s="66">
        <f t="shared" si="10"/>
        <v>0</v>
      </c>
      <c r="Q40" s="66">
        <f t="shared" si="11"/>
        <v>0</v>
      </c>
      <c r="R40" s="66">
        <f t="shared" si="12"/>
        <v>0</v>
      </c>
      <c r="S40" s="66">
        <f t="shared" si="13"/>
        <v>0</v>
      </c>
      <c r="T40" s="66">
        <f t="shared" si="14"/>
        <v>0</v>
      </c>
      <c r="U40" s="66">
        <f t="shared" si="15"/>
        <v>0</v>
      </c>
      <c r="V40" s="66">
        <f t="shared" si="16"/>
        <v>0</v>
      </c>
      <c r="W40" s="66">
        <f t="shared" si="17"/>
        <v>0</v>
      </c>
      <c r="X40" s="66">
        <f t="shared" si="18"/>
        <v>0</v>
      </c>
      <c r="Y40" s="66">
        <f t="shared" si="19"/>
        <v>0</v>
      </c>
      <c r="Z40" s="66">
        <f t="shared" si="20"/>
        <v>0</v>
      </c>
      <c r="AA40" s="66">
        <f t="shared" si="24"/>
        <v>0</v>
      </c>
      <c r="AB40" s="66">
        <f t="shared" si="29"/>
        <v>0</v>
      </c>
      <c r="AC40" s="70">
        <f t="shared" si="21"/>
        <v>0</v>
      </c>
      <c r="AD40" s="70">
        <f t="shared" si="30"/>
        <v>0</v>
      </c>
      <c r="AE40" s="64"/>
    </row>
    <row r="41" spans="1:31" s="60" customFormat="1" x14ac:dyDescent="0.2">
      <c r="A41" s="66">
        <v>33</v>
      </c>
      <c r="B41" s="67"/>
      <c r="C41" s="67"/>
      <c r="D41" s="66"/>
      <c r="E41" s="68">
        <v>0</v>
      </c>
      <c r="F41" s="69"/>
      <c r="G41" s="66">
        <f t="shared" si="28"/>
        <v>0</v>
      </c>
      <c r="H41" s="66">
        <f t="shared" si="2"/>
        <v>0</v>
      </c>
      <c r="I41" s="66">
        <f t="shared" si="3"/>
        <v>0</v>
      </c>
      <c r="J41" s="66">
        <f t="shared" si="4"/>
        <v>0</v>
      </c>
      <c r="K41" s="66">
        <f t="shared" si="5"/>
        <v>0</v>
      </c>
      <c r="L41" s="66">
        <f t="shared" si="6"/>
        <v>0</v>
      </c>
      <c r="M41" s="66">
        <f t="shared" si="7"/>
        <v>0</v>
      </c>
      <c r="N41" s="66">
        <f t="shared" si="8"/>
        <v>0</v>
      </c>
      <c r="O41" s="66">
        <f t="shared" si="9"/>
        <v>0</v>
      </c>
      <c r="P41" s="66">
        <f t="shared" si="10"/>
        <v>0</v>
      </c>
      <c r="Q41" s="66">
        <f t="shared" si="11"/>
        <v>0</v>
      </c>
      <c r="R41" s="66">
        <f t="shared" si="12"/>
        <v>0</v>
      </c>
      <c r="S41" s="66">
        <f t="shared" si="13"/>
        <v>0</v>
      </c>
      <c r="T41" s="66">
        <f t="shared" si="14"/>
        <v>0</v>
      </c>
      <c r="U41" s="66">
        <f t="shared" si="15"/>
        <v>0</v>
      </c>
      <c r="V41" s="66">
        <f t="shared" si="16"/>
        <v>0</v>
      </c>
      <c r="W41" s="66">
        <f t="shared" si="17"/>
        <v>0</v>
      </c>
      <c r="X41" s="66">
        <f t="shared" si="18"/>
        <v>0</v>
      </c>
      <c r="Y41" s="66">
        <f t="shared" si="19"/>
        <v>0</v>
      </c>
      <c r="Z41" s="66">
        <f t="shared" si="20"/>
        <v>0</v>
      </c>
      <c r="AA41" s="66">
        <f t="shared" si="24"/>
        <v>0</v>
      </c>
      <c r="AB41" s="66">
        <f t="shared" si="29"/>
        <v>0</v>
      </c>
      <c r="AC41" s="70">
        <f t="shared" si="21"/>
        <v>0</v>
      </c>
      <c r="AD41" s="70">
        <f t="shared" si="30"/>
        <v>0</v>
      </c>
      <c r="AE41" s="64"/>
    </row>
    <row r="42" spans="1:31" s="60" customFormat="1" x14ac:dyDescent="0.2">
      <c r="A42" s="66">
        <v>34</v>
      </c>
      <c r="B42" s="67"/>
      <c r="C42" s="67"/>
      <c r="D42" s="71"/>
      <c r="E42" s="68">
        <v>0</v>
      </c>
      <c r="F42" s="69"/>
      <c r="G42" s="66">
        <f t="shared" si="28"/>
        <v>0</v>
      </c>
      <c r="H42" s="66">
        <f t="shared" si="2"/>
        <v>0</v>
      </c>
      <c r="I42" s="66">
        <f t="shared" si="3"/>
        <v>0</v>
      </c>
      <c r="J42" s="66">
        <f t="shared" si="4"/>
        <v>0</v>
      </c>
      <c r="K42" s="66">
        <f t="shared" si="5"/>
        <v>0</v>
      </c>
      <c r="L42" s="66">
        <f t="shared" si="6"/>
        <v>0</v>
      </c>
      <c r="M42" s="66">
        <f t="shared" si="7"/>
        <v>0</v>
      </c>
      <c r="N42" s="66">
        <f t="shared" si="8"/>
        <v>0</v>
      </c>
      <c r="O42" s="66">
        <f t="shared" si="9"/>
        <v>0</v>
      </c>
      <c r="P42" s="66">
        <f t="shared" si="10"/>
        <v>0</v>
      </c>
      <c r="Q42" s="66">
        <f t="shared" si="11"/>
        <v>0</v>
      </c>
      <c r="R42" s="66">
        <f t="shared" si="12"/>
        <v>0</v>
      </c>
      <c r="S42" s="66">
        <f t="shared" si="13"/>
        <v>0</v>
      </c>
      <c r="T42" s="66">
        <f t="shared" si="14"/>
        <v>0</v>
      </c>
      <c r="U42" s="66">
        <f t="shared" si="15"/>
        <v>0</v>
      </c>
      <c r="V42" s="66">
        <f t="shared" si="16"/>
        <v>0</v>
      </c>
      <c r="W42" s="66">
        <f t="shared" si="17"/>
        <v>0</v>
      </c>
      <c r="X42" s="66">
        <f t="shared" si="18"/>
        <v>0</v>
      </c>
      <c r="Y42" s="66">
        <f t="shared" si="19"/>
        <v>0</v>
      </c>
      <c r="Z42" s="66">
        <f t="shared" si="20"/>
        <v>0</v>
      </c>
      <c r="AA42" s="66">
        <f t="shared" si="24"/>
        <v>0</v>
      </c>
      <c r="AB42" s="66">
        <f t="shared" si="29"/>
        <v>0</v>
      </c>
      <c r="AC42" s="70">
        <f t="shared" si="21"/>
        <v>0</v>
      </c>
      <c r="AD42" s="70">
        <f t="shared" si="30"/>
        <v>0</v>
      </c>
      <c r="AE42" s="64"/>
    </row>
    <row r="43" spans="1:31" s="60" customFormat="1" x14ac:dyDescent="0.2">
      <c r="A43" s="66">
        <v>35</v>
      </c>
      <c r="B43" s="67"/>
      <c r="C43" s="67"/>
      <c r="D43" s="66"/>
      <c r="E43" s="68">
        <v>0</v>
      </c>
      <c r="F43" s="69"/>
      <c r="G43" s="66">
        <f t="shared" si="28"/>
        <v>0</v>
      </c>
      <c r="H43" s="66">
        <f t="shared" si="2"/>
        <v>0</v>
      </c>
      <c r="I43" s="66">
        <f t="shared" si="3"/>
        <v>0</v>
      </c>
      <c r="J43" s="66">
        <f t="shared" si="4"/>
        <v>0</v>
      </c>
      <c r="K43" s="66">
        <f t="shared" si="5"/>
        <v>0</v>
      </c>
      <c r="L43" s="66">
        <f t="shared" si="6"/>
        <v>0</v>
      </c>
      <c r="M43" s="66">
        <f t="shared" si="7"/>
        <v>0</v>
      </c>
      <c r="N43" s="66">
        <f t="shared" si="8"/>
        <v>0</v>
      </c>
      <c r="O43" s="66">
        <f t="shared" si="9"/>
        <v>0</v>
      </c>
      <c r="P43" s="66">
        <f t="shared" si="10"/>
        <v>0</v>
      </c>
      <c r="Q43" s="66">
        <f t="shared" si="11"/>
        <v>0</v>
      </c>
      <c r="R43" s="66">
        <f t="shared" si="12"/>
        <v>0</v>
      </c>
      <c r="S43" s="66">
        <f t="shared" si="13"/>
        <v>0</v>
      </c>
      <c r="T43" s="66">
        <f t="shared" si="14"/>
        <v>0</v>
      </c>
      <c r="U43" s="66">
        <f t="shared" si="15"/>
        <v>0</v>
      </c>
      <c r="V43" s="66">
        <f t="shared" si="16"/>
        <v>0</v>
      </c>
      <c r="W43" s="66">
        <f t="shared" si="17"/>
        <v>0</v>
      </c>
      <c r="X43" s="66">
        <f t="shared" si="18"/>
        <v>0</v>
      </c>
      <c r="Y43" s="66">
        <f t="shared" si="19"/>
        <v>0</v>
      </c>
      <c r="Z43" s="66">
        <f t="shared" si="20"/>
        <v>0</v>
      </c>
      <c r="AA43" s="66">
        <f t="shared" si="24"/>
        <v>0</v>
      </c>
      <c r="AB43" s="66">
        <f t="shared" si="29"/>
        <v>0</v>
      </c>
      <c r="AC43" s="70">
        <f t="shared" si="21"/>
        <v>0</v>
      </c>
      <c r="AD43" s="70">
        <f t="shared" si="30"/>
        <v>0</v>
      </c>
      <c r="AE43" s="64"/>
    </row>
    <row r="44" spans="1:31" s="60" customFormat="1" x14ac:dyDescent="0.2">
      <c r="A44" s="66">
        <v>36</v>
      </c>
      <c r="B44" s="67"/>
      <c r="C44" s="67"/>
      <c r="D44" s="66"/>
      <c r="E44" s="68">
        <v>0</v>
      </c>
      <c r="F44" s="73"/>
      <c r="G44" s="66">
        <f t="shared" si="28"/>
        <v>0</v>
      </c>
      <c r="H44" s="66">
        <f t="shared" si="2"/>
        <v>0</v>
      </c>
      <c r="I44" s="66">
        <f t="shared" si="3"/>
        <v>0</v>
      </c>
      <c r="J44" s="66">
        <f t="shared" si="4"/>
        <v>0</v>
      </c>
      <c r="K44" s="66">
        <f t="shared" si="5"/>
        <v>0</v>
      </c>
      <c r="L44" s="66">
        <f t="shared" si="6"/>
        <v>0</v>
      </c>
      <c r="M44" s="66">
        <f t="shared" si="7"/>
        <v>0</v>
      </c>
      <c r="N44" s="66">
        <f t="shared" si="8"/>
        <v>0</v>
      </c>
      <c r="O44" s="66">
        <f t="shared" si="9"/>
        <v>0</v>
      </c>
      <c r="P44" s="66">
        <f t="shared" si="10"/>
        <v>0</v>
      </c>
      <c r="Q44" s="66">
        <f t="shared" si="11"/>
        <v>0</v>
      </c>
      <c r="R44" s="66">
        <f t="shared" si="12"/>
        <v>0</v>
      </c>
      <c r="S44" s="66">
        <f t="shared" si="13"/>
        <v>0</v>
      </c>
      <c r="T44" s="66">
        <f t="shared" si="14"/>
        <v>0</v>
      </c>
      <c r="U44" s="66">
        <f t="shared" si="15"/>
        <v>0</v>
      </c>
      <c r="V44" s="66">
        <f t="shared" si="16"/>
        <v>0</v>
      </c>
      <c r="W44" s="66">
        <f t="shared" si="17"/>
        <v>0</v>
      </c>
      <c r="X44" s="66">
        <f t="shared" si="18"/>
        <v>0</v>
      </c>
      <c r="Y44" s="66">
        <f t="shared" si="19"/>
        <v>0</v>
      </c>
      <c r="Z44" s="66">
        <f t="shared" si="20"/>
        <v>0</v>
      </c>
      <c r="AA44" s="66">
        <f t="shared" si="24"/>
        <v>0</v>
      </c>
      <c r="AB44" s="66">
        <f t="shared" si="29"/>
        <v>0</v>
      </c>
      <c r="AC44" s="70">
        <f t="shared" si="21"/>
        <v>0</v>
      </c>
      <c r="AD44" s="70">
        <f t="shared" si="30"/>
        <v>0</v>
      </c>
      <c r="AE44" s="64"/>
    </row>
    <row r="45" spans="1:31" s="60" customFormat="1" x14ac:dyDescent="0.2">
      <c r="A45" s="66">
        <v>37</v>
      </c>
      <c r="B45" s="67"/>
      <c r="C45" s="67"/>
      <c r="D45" s="66"/>
      <c r="E45" s="68">
        <v>0</v>
      </c>
      <c r="F45" s="69"/>
      <c r="G45" s="66">
        <f t="shared" si="28"/>
        <v>0</v>
      </c>
      <c r="H45" s="66">
        <f t="shared" si="2"/>
        <v>0</v>
      </c>
      <c r="I45" s="66">
        <f t="shared" si="3"/>
        <v>0</v>
      </c>
      <c r="J45" s="66">
        <f t="shared" si="4"/>
        <v>0</v>
      </c>
      <c r="K45" s="66">
        <f t="shared" si="5"/>
        <v>0</v>
      </c>
      <c r="L45" s="66">
        <f t="shared" si="6"/>
        <v>0</v>
      </c>
      <c r="M45" s="66">
        <f t="shared" si="7"/>
        <v>0</v>
      </c>
      <c r="N45" s="66">
        <f t="shared" si="8"/>
        <v>0</v>
      </c>
      <c r="O45" s="66">
        <f t="shared" si="9"/>
        <v>0</v>
      </c>
      <c r="P45" s="66">
        <f t="shared" si="10"/>
        <v>0</v>
      </c>
      <c r="Q45" s="66">
        <f t="shared" si="11"/>
        <v>0</v>
      </c>
      <c r="R45" s="66">
        <f t="shared" si="12"/>
        <v>0</v>
      </c>
      <c r="S45" s="66">
        <f t="shared" si="13"/>
        <v>0</v>
      </c>
      <c r="T45" s="66">
        <f t="shared" si="14"/>
        <v>0</v>
      </c>
      <c r="U45" s="66">
        <f t="shared" si="15"/>
        <v>0</v>
      </c>
      <c r="V45" s="66">
        <f t="shared" si="16"/>
        <v>0</v>
      </c>
      <c r="W45" s="66">
        <f t="shared" si="17"/>
        <v>0</v>
      </c>
      <c r="X45" s="66">
        <f t="shared" si="18"/>
        <v>0</v>
      </c>
      <c r="Y45" s="66">
        <f t="shared" si="19"/>
        <v>0</v>
      </c>
      <c r="Z45" s="66">
        <f t="shared" si="20"/>
        <v>0</v>
      </c>
      <c r="AA45" s="66">
        <f t="shared" si="24"/>
        <v>0</v>
      </c>
      <c r="AB45" s="66">
        <f t="shared" si="29"/>
        <v>0</v>
      </c>
      <c r="AC45" s="70">
        <f t="shared" si="21"/>
        <v>0</v>
      </c>
      <c r="AD45" s="70">
        <f t="shared" si="30"/>
        <v>0</v>
      </c>
      <c r="AE45" s="64"/>
    </row>
    <row r="46" spans="1:31" s="60" customFormat="1" x14ac:dyDescent="0.2">
      <c r="A46" s="66">
        <v>38</v>
      </c>
      <c r="B46" s="67"/>
      <c r="C46" s="67"/>
      <c r="D46" s="66"/>
      <c r="E46" s="68">
        <v>0</v>
      </c>
      <c r="F46" s="69"/>
      <c r="G46" s="66">
        <f t="shared" si="28"/>
        <v>0</v>
      </c>
      <c r="H46" s="66">
        <f t="shared" si="2"/>
        <v>0</v>
      </c>
      <c r="I46" s="66">
        <f t="shared" si="3"/>
        <v>0</v>
      </c>
      <c r="J46" s="66">
        <f t="shared" si="4"/>
        <v>0</v>
      </c>
      <c r="K46" s="66">
        <f t="shared" si="5"/>
        <v>0</v>
      </c>
      <c r="L46" s="66">
        <f t="shared" si="6"/>
        <v>0</v>
      </c>
      <c r="M46" s="66">
        <f t="shared" si="7"/>
        <v>0</v>
      </c>
      <c r="N46" s="66">
        <f t="shared" si="8"/>
        <v>0</v>
      </c>
      <c r="O46" s="66">
        <f t="shared" si="9"/>
        <v>0</v>
      </c>
      <c r="P46" s="66">
        <f t="shared" si="10"/>
        <v>0</v>
      </c>
      <c r="Q46" s="66">
        <f t="shared" si="11"/>
        <v>0</v>
      </c>
      <c r="R46" s="66">
        <f t="shared" si="12"/>
        <v>0</v>
      </c>
      <c r="S46" s="66">
        <f t="shared" si="13"/>
        <v>0</v>
      </c>
      <c r="T46" s="66">
        <f t="shared" si="14"/>
        <v>0</v>
      </c>
      <c r="U46" s="66">
        <f t="shared" si="15"/>
        <v>0</v>
      </c>
      <c r="V46" s="66">
        <f t="shared" si="16"/>
        <v>0</v>
      </c>
      <c r="W46" s="66">
        <f t="shared" si="17"/>
        <v>0</v>
      </c>
      <c r="X46" s="66">
        <f t="shared" si="18"/>
        <v>0</v>
      </c>
      <c r="Y46" s="66">
        <f t="shared" si="19"/>
        <v>0</v>
      </c>
      <c r="Z46" s="66">
        <f t="shared" si="20"/>
        <v>0</v>
      </c>
      <c r="AA46" s="66">
        <f t="shared" si="24"/>
        <v>0</v>
      </c>
      <c r="AB46" s="66">
        <f t="shared" si="29"/>
        <v>0</v>
      </c>
      <c r="AC46" s="70">
        <f t="shared" si="21"/>
        <v>0</v>
      </c>
      <c r="AD46" s="70">
        <f t="shared" si="30"/>
        <v>0</v>
      </c>
      <c r="AE46" s="64"/>
    </row>
    <row r="47" spans="1:31" s="60" customFormat="1" x14ac:dyDescent="0.2">
      <c r="A47" s="66">
        <v>39</v>
      </c>
      <c r="B47" s="67"/>
      <c r="C47" s="67"/>
      <c r="D47" s="66"/>
      <c r="E47" s="68">
        <v>0</v>
      </c>
      <c r="F47" s="69"/>
      <c r="G47" s="66">
        <f t="shared" si="28"/>
        <v>0</v>
      </c>
      <c r="H47" s="66">
        <f t="shared" si="2"/>
        <v>0</v>
      </c>
      <c r="I47" s="66">
        <f t="shared" si="3"/>
        <v>0</v>
      </c>
      <c r="J47" s="66">
        <f t="shared" si="4"/>
        <v>0</v>
      </c>
      <c r="K47" s="66">
        <f t="shared" si="5"/>
        <v>0</v>
      </c>
      <c r="L47" s="66">
        <f t="shared" si="6"/>
        <v>0</v>
      </c>
      <c r="M47" s="66">
        <f t="shared" si="7"/>
        <v>0</v>
      </c>
      <c r="N47" s="66">
        <f t="shared" si="8"/>
        <v>0</v>
      </c>
      <c r="O47" s="66">
        <f t="shared" si="9"/>
        <v>0</v>
      </c>
      <c r="P47" s="66">
        <f t="shared" si="10"/>
        <v>0</v>
      </c>
      <c r="Q47" s="66">
        <f t="shared" si="11"/>
        <v>0</v>
      </c>
      <c r="R47" s="66">
        <f t="shared" si="12"/>
        <v>0</v>
      </c>
      <c r="S47" s="66">
        <f t="shared" si="13"/>
        <v>0</v>
      </c>
      <c r="T47" s="66">
        <f t="shared" si="14"/>
        <v>0</v>
      </c>
      <c r="U47" s="66">
        <f t="shared" si="15"/>
        <v>0</v>
      </c>
      <c r="V47" s="66">
        <f t="shared" si="16"/>
        <v>0</v>
      </c>
      <c r="W47" s="66">
        <f t="shared" si="17"/>
        <v>0</v>
      </c>
      <c r="X47" s="66">
        <f t="shared" si="18"/>
        <v>0</v>
      </c>
      <c r="Y47" s="66">
        <f t="shared" si="19"/>
        <v>0</v>
      </c>
      <c r="Z47" s="66">
        <f t="shared" si="20"/>
        <v>0</v>
      </c>
      <c r="AA47" s="66">
        <f t="shared" si="24"/>
        <v>0</v>
      </c>
      <c r="AB47" s="66">
        <f t="shared" si="29"/>
        <v>0</v>
      </c>
      <c r="AC47" s="70">
        <f t="shared" si="21"/>
        <v>0</v>
      </c>
      <c r="AD47" s="70">
        <f t="shared" si="30"/>
        <v>0</v>
      </c>
      <c r="AE47" s="64"/>
    </row>
    <row r="48" spans="1:31" s="60" customFormat="1" x14ac:dyDescent="0.2">
      <c r="A48" s="66">
        <v>40</v>
      </c>
      <c r="B48" s="67"/>
      <c r="C48" s="67"/>
      <c r="D48" s="66"/>
      <c r="E48" s="68">
        <v>0</v>
      </c>
      <c r="F48" s="69"/>
      <c r="G48" s="66">
        <f t="shared" si="28"/>
        <v>0</v>
      </c>
      <c r="H48" s="66">
        <f t="shared" si="2"/>
        <v>0</v>
      </c>
      <c r="I48" s="66">
        <f t="shared" si="3"/>
        <v>0</v>
      </c>
      <c r="J48" s="66">
        <f t="shared" si="4"/>
        <v>0</v>
      </c>
      <c r="K48" s="66">
        <f t="shared" si="5"/>
        <v>0</v>
      </c>
      <c r="L48" s="66">
        <f t="shared" si="6"/>
        <v>0</v>
      </c>
      <c r="M48" s="66">
        <f t="shared" si="7"/>
        <v>0</v>
      </c>
      <c r="N48" s="66">
        <f t="shared" si="8"/>
        <v>0</v>
      </c>
      <c r="O48" s="66">
        <f t="shared" si="9"/>
        <v>0</v>
      </c>
      <c r="P48" s="66">
        <f t="shared" si="10"/>
        <v>0</v>
      </c>
      <c r="Q48" s="66">
        <f t="shared" si="11"/>
        <v>0</v>
      </c>
      <c r="R48" s="66">
        <f t="shared" si="12"/>
        <v>0</v>
      </c>
      <c r="S48" s="66">
        <f t="shared" si="13"/>
        <v>0</v>
      </c>
      <c r="T48" s="66">
        <f t="shared" si="14"/>
        <v>0</v>
      </c>
      <c r="U48" s="66">
        <f t="shared" si="15"/>
        <v>0</v>
      </c>
      <c r="V48" s="66">
        <f t="shared" si="16"/>
        <v>0</v>
      </c>
      <c r="W48" s="66">
        <f t="shared" si="17"/>
        <v>0</v>
      </c>
      <c r="X48" s="66">
        <f t="shared" si="18"/>
        <v>0</v>
      </c>
      <c r="Y48" s="66">
        <f t="shared" si="19"/>
        <v>0</v>
      </c>
      <c r="Z48" s="66">
        <f t="shared" si="20"/>
        <v>0</v>
      </c>
      <c r="AA48" s="66">
        <f t="shared" si="24"/>
        <v>0</v>
      </c>
      <c r="AB48" s="66">
        <f t="shared" si="29"/>
        <v>0</v>
      </c>
      <c r="AC48" s="70">
        <f t="shared" si="21"/>
        <v>0</v>
      </c>
      <c r="AD48" s="70">
        <f t="shared" si="30"/>
        <v>0</v>
      </c>
      <c r="AE48" s="64"/>
    </row>
    <row r="49" spans="1:31" s="60" customFormat="1" x14ac:dyDescent="0.2">
      <c r="A49" s="66">
        <v>41</v>
      </c>
      <c r="B49" s="67"/>
      <c r="C49" s="67"/>
      <c r="D49" s="66"/>
      <c r="E49" s="68">
        <v>0</v>
      </c>
      <c r="F49" s="69"/>
      <c r="G49" s="66">
        <f t="shared" si="28"/>
        <v>0</v>
      </c>
      <c r="H49" s="66">
        <f t="shared" si="2"/>
        <v>0</v>
      </c>
      <c r="I49" s="66">
        <f t="shared" si="3"/>
        <v>0</v>
      </c>
      <c r="J49" s="66">
        <f t="shared" si="4"/>
        <v>0</v>
      </c>
      <c r="K49" s="66">
        <f t="shared" si="5"/>
        <v>0</v>
      </c>
      <c r="L49" s="66">
        <f t="shared" si="6"/>
        <v>0</v>
      </c>
      <c r="M49" s="66">
        <f t="shared" si="7"/>
        <v>0</v>
      </c>
      <c r="N49" s="66">
        <f t="shared" si="8"/>
        <v>0</v>
      </c>
      <c r="O49" s="66">
        <f t="shared" si="9"/>
        <v>0</v>
      </c>
      <c r="P49" s="66">
        <f t="shared" si="10"/>
        <v>0</v>
      </c>
      <c r="Q49" s="66">
        <f t="shared" si="11"/>
        <v>0</v>
      </c>
      <c r="R49" s="66">
        <f t="shared" si="12"/>
        <v>0</v>
      </c>
      <c r="S49" s="66">
        <f t="shared" si="13"/>
        <v>0</v>
      </c>
      <c r="T49" s="66">
        <f t="shared" si="14"/>
        <v>0</v>
      </c>
      <c r="U49" s="66">
        <f t="shared" si="15"/>
        <v>0</v>
      </c>
      <c r="V49" s="66">
        <f t="shared" si="16"/>
        <v>0</v>
      </c>
      <c r="W49" s="66">
        <f t="shared" si="17"/>
        <v>0</v>
      </c>
      <c r="X49" s="66">
        <f t="shared" si="18"/>
        <v>0</v>
      </c>
      <c r="Y49" s="66">
        <f t="shared" si="19"/>
        <v>0</v>
      </c>
      <c r="Z49" s="66">
        <f t="shared" si="20"/>
        <v>0</v>
      </c>
      <c r="AA49" s="66">
        <f t="shared" si="24"/>
        <v>0</v>
      </c>
      <c r="AB49" s="66">
        <f t="shared" si="29"/>
        <v>0</v>
      </c>
      <c r="AC49" s="70">
        <f t="shared" si="21"/>
        <v>0</v>
      </c>
      <c r="AD49" s="70">
        <f t="shared" si="30"/>
        <v>0</v>
      </c>
      <c r="AE49" s="64"/>
    </row>
    <row r="50" spans="1:31" s="60" customFormat="1" x14ac:dyDescent="0.2">
      <c r="A50" s="66">
        <v>42</v>
      </c>
      <c r="B50" s="67"/>
      <c r="C50" s="67"/>
      <c r="D50" s="66"/>
      <c r="E50" s="68">
        <v>0</v>
      </c>
      <c r="F50" s="69"/>
      <c r="G50" s="66">
        <f t="shared" si="28"/>
        <v>0</v>
      </c>
      <c r="H50" s="66">
        <f t="shared" si="2"/>
        <v>0</v>
      </c>
      <c r="I50" s="66">
        <f t="shared" si="3"/>
        <v>0</v>
      </c>
      <c r="J50" s="66">
        <f t="shared" si="4"/>
        <v>0</v>
      </c>
      <c r="K50" s="66">
        <f t="shared" si="5"/>
        <v>0</v>
      </c>
      <c r="L50" s="66">
        <f t="shared" si="6"/>
        <v>0</v>
      </c>
      <c r="M50" s="66">
        <f t="shared" si="7"/>
        <v>0</v>
      </c>
      <c r="N50" s="66">
        <f t="shared" si="8"/>
        <v>0</v>
      </c>
      <c r="O50" s="66">
        <f t="shared" si="9"/>
        <v>0</v>
      </c>
      <c r="P50" s="66">
        <f t="shared" si="10"/>
        <v>0</v>
      </c>
      <c r="Q50" s="66">
        <f t="shared" si="11"/>
        <v>0</v>
      </c>
      <c r="R50" s="66">
        <f t="shared" si="12"/>
        <v>0</v>
      </c>
      <c r="S50" s="66">
        <f t="shared" si="13"/>
        <v>0</v>
      </c>
      <c r="T50" s="66">
        <f t="shared" si="14"/>
        <v>0</v>
      </c>
      <c r="U50" s="66">
        <f t="shared" si="15"/>
        <v>0</v>
      </c>
      <c r="V50" s="66">
        <f t="shared" si="16"/>
        <v>0</v>
      </c>
      <c r="W50" s="66">
        <f t="shared" si="17"/>
        <v>0</v>
      </c>
      <c r="X50" s="66">
        <f t="shared" si="18"/>
        <v>0</v>
      </c>
      <c r="Y50" s="66">
        <f t="shared" si="19"/>
        <v>0</v>
      </c>
      <c r="Z50" s="66">
        <f t="shared" si="20"/>
        <v>0</v>
      </c>
      <c r="AA50" s="66">
        <f t="shared" si="24"/>
        <v>0</v>
      </c>
      <c r="AB50" s="66">
        <f t="shared" si="29"/>
        <v>0</v>
      </c>
      <c r="AC50" s="70">
        <f t="shared" si="21"/>
        <v>0</v>
      </c>
      <c r="AD50" s="70">
        <f t="shared" si="30"/>
        <v>0</v>
      </c>
      <c r="AE50" s="64"/>
    </row>
    <row r="51" spans="1:31" s="60" customFormat="1" x14ac:dyDescent="0.2">
      <c r="A51" s="66">
        <v>43</v>
      </c>
      <c r="B51" s="67"/>
      <c r="C51" s="67"/>
      <c r="D51" s="66"/>
      <c r="E51" s="68">
        <v>0</v>
      </c>
      <c r="F51" s="69"/>
      <c r="G51" s="66">
        <f t="shared" si="28"/>
        <v>0</v>
      </c>
      <c r="H51" s="66">
        <f t="shared" si="2"/>
        <v>0</v>
      </c>
      <c r="I51" s="66">
        <f t="shared" si="3"/>
        <v>0</v>
      </c>
      <c r="J51" s="66">
        <f t="shared" si="4"/>
        <v>0</v>
      </c>
      <c r="K51" s="66">
        <f t="shared" si="5"/>
        <v>0</v>
      </c>
      <c r="L51" s="66">
        <f t="shared" si="6"/>
        <v>0</v>
      </c>
      <c r="M51" s="66">
        <f t="shared" si="7"/>
        <v>0</v>
      </c>
      <c r="N51" s="66">
        <f t="shared" si="8"/>
        <v>0</v>
      </c>
      <c r="O51" s="66">
        <f t="shared" si="9"/>
        <v>0</v>
      </c>
      <c r="P51" s="66">
        <f t="shared" si="10"/>
        <v>0</v>
      </c>
      <c r="Q51" s="66">
        <f t="shared" si="11"/>
        <v>0</v>
      </c>
      <c r="R51" s="66">
        <f t="shared" si="12"/>
        <v>0</v>
      </c>
      <c r="S51" s="66">
        <f t="shared" si="13"/>
        <v>0</v>
      </c>
      <c r="T51" s="66">
        <f t="shared" si="14"/>
        <v>0</v>
      </c>
      <c r="U51" s="66">
        <f t="shared" si="15"/>
        <v>0</v>
      </c>
      <c r="V51" s="66">
        <f t="shared" si="16"/>
        <v>0</v>
      </c>
      <c r="W51" s="66">
        <f t="shared" si="17"/>
        <v>0</v>
      </c>
      <c r="X51" s="66">
        <f t="shared" si="18"/>
        <v>0</v>
      </c>
      <c r="Y51" s="66">
        <f t="shared" si="19"/>
        <v>0</v>
      </c>
      <c r="Z51" s="66">
        <f t="shared" si="20"/>
        <v>0</v>
      </c>
      <c r="AA51" s="66">
        <f t="shared" si="24"/>
        <v>0</v>
      </c>
      <c r="AB51" s="66">
        <f t="shared" si="29"/>
        <v>0</v>
      </c>
      <c r="AC51" s="70">
        <f t="shared" si="21"/>
        <v>0</v>
      </c>
      <c r="AD51" s="70">
        <f t="shared" si="30"/>
        <v>0</v>
      </c>
      <c r="AE51" s="64"/>
    </row>
    <row r="52" spans="1:31" s="60" customFormat="1" x14ac:dyDescent="0.2">
      <c r="A52" s="66">
        <v>44</v>
      </c>
      <c r="B52" s="67"/>
      <c r="C52" s="67"/>
      <c r="D52" s="66"/>
      <c r="E52" s="68">
        <v>0</v>
      </c>
      <c r="F52" s="69"/>
      <c r="G52" s="66">
        <f t="shared" si="28"/>
        <v>0</v>
      </c>
      <c r="H52" s="66">
        <f t="shared" si="2"/>
        <v>0</v>
      </c>
      <c r="I52" s="66">
        <f t="shared" si="3"/>
        <v>0</v>
      </c>
      <c r="J52" s="66">
        <f t="shared" si="4"/>
        <v>0</v>
      </c>
      <c r="K52" s="66">
        <f t="shared" si="5"/>
        <v>0</v>
      </c>
      <c r="L52" s="66">
        <f t="shared" si="6"/>
        <v>0</v>
      </c>
      <c r="M52" s="66">
        <f t="shared" si="7"/>
        <v>0</v>
      </c>
      <c r="N52" s="66">
        <f t="shared" si="8"/>
        <v>0</v>
      </c>
      <c r="O52" s="66">
        <f t="shared" si="9"/>
        <v>0</v>
      </c>
      <c r="P52" s="66">
        <f t="shared" si="10"/>
        <v>0</v>
      </c>
      <c r="Q52" s="66">
        <f t="shared" si="11"/>
        <v>0</v>
      </c>
      <c r="R52" s="66">
        <f t="shared" si="12"/>
        <v>0</v>
      </c>
      <c r="S52" s="66">
        <f t="shared" si="13"/>
        <v>0</v>
      </c>
      <c r="T52" s="66">
        <f t="shared" si="14"/>
        <v>0</v>
      </c>
      <c r="U52" s="66">
        <f t="shared" si="15"/>
        <v>0</v>
      </c>
      <c r="V52" s="66">
        <f t="shared" si="16"/>
        <v>0</v>
      </c>
      <c r="W52" s="66">
        <f t="shared" si="17"/>
        <v>0</v>
      </c>
      <c r="X52" s="66">
        <f t="shared" si="18"/>
        <v>0</v>
      </c>
      <c r="Y52" s="66">
        <f t="shared" si="19"/>
        <v>0</v>
      </c>
      <c r="Z52" s="66">
        <f t="shared" si="20"/>
        <v>0</v>
      </c>
      <c r="AA52" s="66">
        <f t="shared" si="24"/>
        <v>0</v>
      </c>
      <c r="AB52" s="66">
        <f t="shared" si="29"/>
        <v>0</v>
      </c>
      <c r="AC52" s="70">
        <f t="shared" si="21"/>
        <v>0</v>
      </c>
      <c r="AD52" s="70">
        <f t="shared" si="30"/>
        <v>0</v>
      </c>
      <c r="AE52" s="64"/>
    </row>
    <row r="53" spans="1:31" s="60" customFormat="1" x14ac:dyDescent="0.2">
      <c r="A53" s="66">
        <v>45</v>
      </c>
      <c r="B53" s="67"/>
      <c r="C53" s="67"/>
      <c r="D53" s="66"/>
      <c r="E53" s="68">
        <v>0</v>
      </c>
      <c r="F53" s="69"/>
      <c r="G53" s="66">
        <f t="shared" si="28"/>
        <v>0</v>
      </c>
      <c r="H53" s="66">
        <f t="shared" si="2"/>
        <v>0</v>
      </c>
      <c r="I53" s="66">
        <f t="shared" si="3"/>
        <v>0</v>
      </c>
      <c r="J53" s="66">
        <f t="shared" si="4"/>
        <v>0</v>
      </c>
      <c r="K53" s="66">
        <f t="shared" si="5"/>
        <v>0</v>
      </c>
      <c r="L53" s="66">
        <f t="shared" si="6"/>
        <v>0</v>
      </c>
      <c r="M53" s="66">
        <f t="shared" si="7"/>
        <v>0</v>
      </c>
      <c r="N53" s="66">
        <f t="shared" si="8"/>
        <v>0</v>
      </c>
      <c r="O53" s="66">
        <f t="shared" si="9"/>
        <v>0</v>
      </c>
      <c r="P53" s="66">
        <f t="shared" si="10"/>
        <v>0</v>
      </c>
      <c r="Q53" s="66">
        <f t="shared" si="11"/>
        <v>0</v>
      </c>
      <c r="R53" s="66">
        <f t="shared" si="12"/>
        <v>0</v>
      </c>
      <c r="S53" s="66">
        <f t="shared" si="13"/>
        <v>0</v>
      </c>
      <c r="T53" s="66">
        <f t="shared" si="14"/>
        <v>0</v>
      </c>
      <c r="U53" s="66">
        <f t="shared" si="15"/>
        <v>0</v>
      </c>
      <c r="V53" s="66">
        <f t="shared" si="16"/>
        <v>0</v>
      </c>
      <c r="W53" s="66">
        <f t="shared" si="17"/>
        <v>0</v>
      </c>
      <c r="X53" s="66">
        <f t="shared" si="18"/>
        <v>0</v>
      </c>
      <c r="Y53" s="66">
        <f t="shared" si="19"/>
        <v>0</v>
      </c>
      <c r="Z53" s="66">
        <f t="shared" si="20"/>
        <v>0</v>
      </c>
      <c r="AA53" s="66">
        <f t="shared" si="24"/>
        <v>0</v>
      </c>
      <c r="AB53" s="66">
        <f t="shared" si="29"/>
        <v>0</v>
      </c>
      <c r="AC53" s="70">
        <f t="shared" si="21"/>
        <v>0</v>
      </c>
      <c r="AD53" s="70">
        <f t="shared" si="30"/>
        <v>0</v>
      </c>
      <c r="AE53" s="64"/>
    </row>
    <row r="54" spans="1:31" s="60" customFormat="1" x14ac:dyDescent="0.2">
      <c r="A54" s="66">
        <v>46</v>
      </c>
      <c r="B54" s="67"/>
      <c r="C54" s="67"/>
      <c r="D54" s="66"/>
      <c r="E54" s="68">
        <v>0</v>
      </c>
      <c r="F54" s="73"/>
      <c r="G54" s="66">
        <f t="shared" si="28"/>
        <v>0</v>
      </c>
      <c r="H54" s="66">
        <f t="shared" si="2"/>
        <v>0</v>
      </c>
      <c r="I54" s="66">
        <f t="shared" si="3"/>
        <v>0</v>
      </c>
      <c r="J54" s="66">
        <f t="shared" si="4"/>
        <v>0</v>
      </c>
      <c r="K54" s="66">
        <f t="shared" si="5"/>
        <v>0</v>
      </c>
      <c r="L54" s="66">
        <f t="shared" si="6"/>
        <v>0</v>
      </c>
      <c r="M54" s="66">
        <f t="shared" si="7"/>
        <v>0</v>
      </c>
      <c r="N54" s="66">
        <f t="shared" si="8"/>
        <v>0</v>
      </c>
      <c r="O54" s="66">
        <f t="shared" si="9"/>
        <v>0</v>
      </c>
      <c r="P54" s="66">
        <f t="shared" si="10"/>
        <v>0</v>
      </c>
      <c r="Q54" s="66">
        <f t="shared" si="11"/>
        <v>0</v>
      </c>
      <c r="R54" s="66">
        <f t="shared" si="12"/>
        <v>0</v>
      </c>
      <c r="S54" s="66">
        <f t="shared" si="13"/>
        <v>0</v>
      </c>
      <c r="T54" s="66">
        <f t="shared" si="14"/>
        <v>0</v>
      </c>
      <c r="U54" s="66">
        <f t="shared" si="15"/>
        <v>0</v>
      </c>
      <c r="V54" s="66">
        <f t="shared" si="16"/>
        <v>0</v>
      </c>
      <c r="W54" s="66">
        <f t="shared" si="17"/>
        <v>0</v>
      </c>
      <c r="X54" s="66">
        <f t="shared" si="18"/>
        <v>0</v>
      </c>
      <c r="Y54" s="66">
        <f t="shared" si="19"/>
        <v>0</v>
      </c>
      <c r="Z54" s="66">
        <f t="shared" si="20"/>
        <v>0</v>
      </c>
      <c r="AA54" s="66">
        <f t="shared" si="24"/>
        <v>0</v>
      </c>
      <c r="AB54" s="66">
        <f t="shared" si="29"/>
        <v>0</v>
      </c>
      <c r="AC54" s="70">
        <f t="shared" si="21"/>
        <v>0</v>
      </c>
      <c r="AD54" s="70">
        <f t="shared" si="30"/>
        <v>0</v>
      </c>
      <c r="AE54" s="64"/>
    </row>
    <row r="55" spans="1:31" s="60" customFormat="1" x14ac:dyDescent="0.2">
      <c r="A55" s="66">
        <v>47</v>
      </c>
      <c r="B55" s="67"/>
      <c r="C55" s="67"/>
      <c r="D55" s="66"/>
      <c r="E55" s="68">
        <v>0</v>
      </c>
      <c r="F55" s="73"/>
      <c r="G55" s="66">
        <f t="shared" si="28"/>
        <v>0</v>
      </c>
      <c r="H55" s="66">
        <f t="shared" si="2"/>
        <v>0</v>
      </c>
      <c r="I55" s="66">
        <f t="shared" si="3"/>
        <v>0</v>
      </c>
      <c r="J55" s="66">
        <f t="shared" si="4"/>
        <v>0</v>
      </c>
      <c r="K55" s="66">
        <f t="shared" si="5"/>
        <v>0</v>
      </c>
      <c r="L55" s="66">
        <f t="shared" si="6"/>
        <v>0</v>
      </c>
      <c r="M55" s="66">
        <f t="shared" si="7"/>
        <v>0</v>
      </c>
      <c r="N55" s="66">
        <f t="shared" si="8"/>
        <v>0</v>
      </c>
      <c r="O55" s="66">
        <f t="shared" si="9"/>
        <v>0</v>
      </c>
      <c r="P55" s="66">
        <f t="shared" si="10"/>
        <v>0</v>
      </c>
      <c r="Q55" s="66">
        <f t="shared" si="11"/>
        <v>0</v>
      </c>
      <c r="R55" s="66">
        <f t="shared" si="12"/>
        <v>0</v>
      </c>
      <c r="S55" s="66">
        <f t="shared" si="13"/>
        <v>0</v>
      </c>
      <c r="T55" s="66">
        <f t="shared" si="14"/>
        <v>0</v>
      </c>
      <c r="U55" s="66">
        <f t="shared" si="15"/>
        <v>0</v>
      </c>
      <c r="V55" s="66">
        <f t="shared" si="16"/>
        <v>0</v>
      </c>
      <c r="W55" s="66">
        <f t="shared" si="17"/>
        <v>0</v>
      </c>
      <c r="X55" s="66">
        <f t="shared" si="18"/>
        <v>0</v>
      </c>
      <c r="Y55" s="66">
        <f t="shared" si="19"/>
        <v>0</v>
      </c>
      <c r="Z55" s="66">
        <f t="shared" si="20"/>
        <v>0</v>
      </c>
      <c r="AA55" s="66">
        <f t="shared" si="24"/>
        <v>0</v>
      </c>
      <c r="AB55" s="66">
        <f t="shared" si="29"/>
        <v>0</v>
      </c>
      <c r="AC55" s="70">
        <f t="shared" si="21"/>
        <v>0</v>
      </c>
      <c r="AD55" s="70">
        <f t="shared" si="30"/>
        <v>0</v>
      </c>
      <c r="AE55" s="64"/>
    </row>
    <row r="56" spans="1:31" s="60" customFormat="1" x14ac:dyDescent="0.2">
      <c r="A56" s="66">
        <v>48</v>
      </c>
      <c r="B56" s="67"/>
      <c r="C56" s="67"/>
      <c r="D56" s="71"/>
      <c r="E56" s="68">
        <v>0</v>
      </c>
      <c r="F56" s="69"/>
      <c r="G56" s="66">
        <f t="shared" si="28"/>
        <v>0</v>
      </c>
      <c r="H56" s="66">
        <f t="shared" si="2"/>
        <v>0</v>
      </c>
      <c r="I56" s="66">
        <f t="shared" si="3"/>
        <v>0</v>
      </c>
      <c r="J56" s="66">
        <f t="shared" si="4"/>
        <v>0</v>
      </c>
      <c r="K56" s="66">
        <f t="shared" si="5"/>
        <v>0</v>
      </c>
      <c r="L56" s="66">
        <f t="shared" si="6"/>
        <v>0</v>
      </c>
      <c r="M56" s="66">
        <f t="shared" si="7"/>
        <v>0</v>
      </c>
      <c r="N56" s="66">
        <f t="shared" si="8"/>
        <v>0</v>
      </c>
      <c r="O56" s="66">
        <f t="shared" si="9"/>
        <v>0</v>
      </c>
      <c r="P56" s="66">
        <f t="shared" si="10"/>
        <v>0</v>
      </c>
      <c r="Q56" s="66">
        <f t="shared" si="11"/>
        <v>0</v>
      </c>
      <c r="R56" s="66">
        <f t="shared" si="12"/>
        <v>0</v>
      </c>
      <c r="S56" s="66">
        <f t="shared" si="13"/>
        <v>0</v>
      </c>
      <c r="T56" s="66">
        <f t="shared" si="14"/>
        <v>0</v>
      </c>
      <c r="U56" s="66">
        <f t="shared" si="15"/>
        <v>0</v>
      </c>
      <c r="V56" s="66">
        <f t="shared" si="16"/>
        <v>0</v>
      </c>
      <c r="W56" s="66">
        <f t="shared" si="17"/>
        <v>0</v>
      </c>
      <c r="X56" s="66">
        <f t="shared" si="18"/>
        <v>0</v>
      </c>
      <c r="Y56" s="66">
        <f t="shared" si="19"/>
        <v>0</v>
      </c>
      <c r="Z56" s="66">
        <f t="shared" si="20"/>
        <v>0</v>
      </c>
      <c r="AA56" s="66">
        <f t="shared" si="24"/>
        <v>0</v>
      </c>
      <c r="AB56" s="66">
        <f t="shared" si="29"/>
        <v>0</v>
      </c>
      <c r="AC56" s="70">
        <f t="shared" si="21"/>
        <v>0</v>
      </c>
      <c r="AD56" s="70">
        <f t="shared" si="30"/>
        <v>0</v>
      </c>
      <c r="AE56" s="64"/>
    </row>
    <row r="57" spans="1:31" s="60" customFormat="1" x14ac:dyDescent="0.2">
      <c r="A57" s="66">
        <v>49</v>
      </c>
      <c r="B57" s="67"/>
      <c r="C57" s="67"/>
      <c r="D57" s="66"/>
      <c r="E57" s="68">
        <v>0</v>
      </c>
      <c r="F57" s="69"/>
      <c r="G57" s="66">
        <f t="shared" si="28"/>
        <v>0</v>
      </c>
      <c r="H57" s="66">
        <f t="shared" si="2"/>
        <v>0</v>
      </c>
      <c r="I57" s="66">
        <f t="shared" si="3"/>
        <v>0</v>
      </c>
      <c r="J57" s="66">
        <f t="shared" si="4"/>
        <v>0</v>
      </c>
      <c r="K57" s="66">
        <f t="shared" si="5"/>
        <v>0</v>
      </c>
      <c r="L57" s="66">
        <f t="shared" si="6"/>
        <v>0</v>
      </c>
      <c r="M57" s="66">
        <f t="shared" si="7"/>
        <v>0</v>
      </c>
      <c r="N57" s="66">
        <f t="shared" si="8"/>
        <v>0</v>
      </c>
      <c r="O57" s="66">
        <f t="shared" si="9"/>
        <v>0</v>
      </c>
      <c r="P57" s="66">
        <f t="shared" si="10"/>
        <v>0</v>
      </c>
      <c r="Q57" s="66">
        <f t="shared" si="11"/>
        <v>0</v>
      </c>
      <c r="R57" s="66">
        <f t="shared" si="12"/>
        <v>0</v>
      </c>
      <c r="S57" s="66">
        <f t="shared" si="13"/>
        <v>0</v>
      </c>
      <c r="T57" s="66">
        <f t="shared" si="14"/>
        <v>0</v>
      </c>
      <c r="U57" s="66">
        <f t="shared" si="15"/>
        <v>0</v>
      </c>
      <c r="V57" s="66">
        <f t="shared" si="16"/>
        <v>0</v>
      </c>
      <c r="W57" s="66">
        <f t="shared" si="17"/>
        <v>0</v>
      </c>
      <c r="X57" s="66">
        <f t="shared" si="18"/>
        <v>0</v>
      </c>
      <c r="Y57" s="66">
        <f t="shared" si="19"/>
        <v>0</v>
      </c>
      <c r="Z57" s="66">
        <f t="shared" si="20"/>
        <v>0</v>
      </c>
      <c r="AA57" s="66">
        <f t="shared" si="24"/>
        <v>0</v>
      </c>
      <c r="AB57" s="66">
        <f t="shared" si="29"/>
        <v>0</v>
      </c>
      <c r="AC57" s="70">
        <f t="shared" si="21"/>
        <v>0</v>
      </c>
      <c r="AD57" s="70">
        <f t="shared" si="30"/>
        <v>0</v>
      </c>
      <c r="AE57" s="64"/>
    </row>
    <row r="58" spans="1:31" s="60" customFormat="1" x14ac:dyDescent="0.2">
      <c r="A58" s="66">
        <v>50</v>
      </c>
      <c r="B58" s="67"/>
      <c r="C58" s="67"/>
      <c r="D58" s="66"/>
      <c r="E58" s="68">
        <v>0</v>
      </c>
      <c r="F58" s="73"/>
      <c r="G58" s="66">
        <f t="shared" si="28"/>
        <v>0</v>
      </c>
      <c r="H58" s="66">
        <f t="shared" si="2"/>
        <v>0</v>
      </c>
      <c r="I58" s="66">
        <f t="shared" si="3"/>
        <v>0</v>
      </c>
      <c r="J58" s="66">
        <f t="shared" si="4"/>
        <v>0</v>
      </c>
      <c r="K58" s="66">
        <f t="shared" si="5"/>
        <v>0</v>
      </c>
      <c r="L58" s="66">
        <f t="shared" si="6"/>
        <v>0</v>
      </c>
      <c r="M58" s="66">
        <f t="shared" si="7"/>
        <v>0</v>
      </c>
      <c r="N58" s="66">
        <f t="shared" si="8"/>
        <v>0</v>
      </c>
      <c r="O58" s="66">
        <f t="shared" si="9"/>
        <v>0</v>
      </c>
      <c r="P58" s="66">
        <f t="shared" si="10"/>
        <v>0</v>
      </c>
      <c r="Q58" s="66">
        <f t="shared" si="11"/>
        <v>0</v>
      </c>
      <c r="R58" s="66">
        <f t="shared" si="12"/>
        <v>0</v>
      </c>
      <c r="S58" s="66">
        <f t="shared" si="13"/>
        <v>0</v>
      </c>
      <c r="T58" s="66">
        <f t="shared" si="14"/>
        <v>0</v>
      </c>
      <c r="U58" s="66">
        <f t="shared" si="15"/>
        <v>0</v>
      </c>
      <c r="V58" s="66">
        <f t="shared" si="16"/>
        <v>0</v>
      </c>
      <c r="W58" s="66">
        <f t="shared" si="17"/>
        <v>0</v>
      </c>
      <c r="X58" s="66">
        <f t="shared" si="18"/>
        <v>0</v>
      </c>
      <c r="Y58" s="66">
        <f t="shared" si="19"/>
        <v>0</v>
      </c>
      <c r="Z58" s="66">
        <f t="shared" si="20"/>
        <v>0</v>
      </c>
      <c r="AA58" s="66">
        <f t="shared" si="24"/>
        <v>0</v>
      </c>
      <c r="AB58" s="66">
        <f t="shared" si="29"/>
        <v>0</v>
      </c>
      <c r="AC58" s="70">
        <f t="shared" si="21"/>
        <v>0</v>
      </c>
      <c r="AD58" s="70">
        <f t="shared" si="30"/>
        <v>0</v>
      </c>
      <c r="AE58" s="64"/>
    </row>
    <row r="59" spans="1:31" s="60" customFormat="1" x14ac:dyDescent="0.2">
      <c r="A59" s="66">
        <v>51</v>
      </c>
      <c r="B59" s="67"/>
      <c r="C59" s="67"/>
      <c r="D59" s="71"/>
      <c r="E59" s="68">
        <v>0</v>
      </c>
      <c r="F59" s="69"/>
      <c r="G59" s="66">
        <f t="shared" si="28"/>
        <v>0</v>
      </c>
      <c r="H59" s="66">
        <f t="shared" si="2"/>
        <v>0</v>
      </c>
      <c r="I59" s="66">
        <f t="shared" si="3"/>
        <v>0</v>
      </c>
      <c r="J59" s="66">
        <f t="shared" si="4"/>
        <v>0</v>
      </c>
      <c r="K59" s="66">
        <f t="shared" si="5"/>
        <v>0</v>
      </c>
      <c r="L59" s="66">
        <f t="shared" si="6"/>
        <v>0</v>
      </c>
      <c r="M59" s="66">
        <f t="shared" si="7"/>
        <v>0</v>
      </c>
      <c r="N59" s="66">
        <f t="shared" si="8"/>
        <v>0</v>
      </c>
      <c r="O59" s="66">
        <f t="shared" si="9"/>
        <v>0</v>
      </c>
      <c r="P59" s="66">
        <f t="shared" si="10"/>
        <v>0</v>
      </c>
      <c r="Q59" s="66">
        <f t="shared" si="11"/>
        <v>0</v>
      </c>
      <c r="R59" s="66">
        <f t="shared" si="12"/>
        <v>0</v>
      </c>
      <c r="S59" s="66">
        <f t="shared" si="13"/>
        <v>0</v>
      </c>
      <c r="T59" s="66">
        <f t="shared" si="14"/>
        <v>0</v>
      </c>
      <c r="U59" s="66">
        <f t="shared" si="15"/>
        <v>0</v>
      </c>
      <c r="V59" s="66">
        <f t="shared" si="16"/>
        <v>0</v>
      </c>
      <c r="W59" s="66">
        <f t="shared" si="17"/>
        <v>0</v>
      </c>
      <c r="X59" s="66">
        <f t="shared" si="18"/>
        <v>0</v>
      </c>
      <c r="Y59" s="66">
        <f t="shared" si="19"/>
        <v>0</v>
      </c>
      <c r="Z59" s="66">
        <f t="shared" si="20"/>
        <v>0</v>
      </c>
      <c r="AA59" s="66">
        <f t="shared" si="24"/>
        <v>0</v>
      </c>
      <c r="AB59" s="66">
        <f t="shared" si="29"/>
        <v>0</v>
      </c>
      <c r="AC59" s="70">
        <f t="shared" si="21"/>
        <v>0</v>
      </c>
      <c r="AD59" s="70">
        <f t="shared" si="30"/>
        <v>0</v>
      </c>
      <c r="AE59" s="64"/>
    </row>
    <row r="60" spans="1:31" s="60" customFormat="1" x14ac:dyDescent="0.2">
      <c r="A60" s="66">
        <v>52</v>
      </c>
      <c r="B60" s="67"/>
      <c r="C60" s="67"/>
      <c r="D60" s="66"/>
      <c r="E60" s="68">
        <v>0</v>
      </c>
      <c r="F60" s="69"/>
      <c r="G60" s="66">
        <f t="shared" si="28"/>
        <v>0</v>
      </c>
      <c r="H60" s="66">
        <f t="shared" si="2"/>
        <v>0</v>
      </c>
      <c r="I60" s="66">
        <f t="shared" si="3"/>
        <v>0</v>
      </c>
      <c r="J60" s="66">
        <f t="shared" si="4"/>
        <v>0</v>
      </c>
      <c r="K60" s="66">
        <f t="shared" si="5"/>
        <v>0</v>
      </c>
      <c r="L60" s="66">
        <f t="shared" si="6"/>
        <v>0</v>
      </c>
      <c r="M60" s="66">
        <f t="shared" si="7"/>
        <v>0</v>
      </c>
      <c r="N60" s="66">
        <f t="shared" si="8"/>
        <v>0</v>
      </c>
      <c r="O60" s="66">
        <f t="shared" si="9"/>
        <v>0</v>
      </c>
      <c r="P60" s="66">
        <f t="shared" si="10"/>
        <v>0</v>
      </c>
      <c r="Q60" s="66">
        <f t="shared" si="11"/>
        <v>0</v>
      </c>
      <c r="R60" s="66">
        <f t="shared" si="12"/>
        <v>0</v>
      </c>
      <c r="S60" s="66">
        <f t="shared" si="13"/>
        <v>0</v>
      </c>
      <c r="T60" s="66">
        <f t="shared" si="14"/>
        <v>0</v>
      </c>
      <c r="U60" s="66">
        <f t="shared" si="15"/>
        <v>0</v>
      </c>
      <c r="V60" s="66">
        <f t="shared" si="16"/>
        <v>0</v>
      </c>
      <c r="W60" s="66">
        <f t="shared" si="17"/>
        <v>0</v>
      </c>
      <c r="X60" s="66">
        <f t="shared" si="18"/>
        <v>0</v>
      </c>
      <c r="Y60" s="66">
        <f t="shared" si="19"/>
        <v>0</v>
      </c>
      <c r="Z60" s="66">
        <f t="shared" si="20"/>
        <v>0</v>
      </c>
      <c r="AA60" s="66">
        <f t="shared" si="24"/>
        <v>0</v>
      </c>
      <c r="AB60" s="66">
        <f t="shared" si="29"/>
        <v>0</v>
      </c>
      <c r="AC60" s="70">
        <f t="shared" si="21"/>
        <v>0</v>
      </c>
      <c r="AD60" s="70">
        <f t="shared" si="30"/>
        <v>0</v>
      </c>
      <c r="AE60" s="64"/>
    </row>
    <row r="61" spans="1:31" s="60" customFormat="1" x14ac:dyDescent="0.2">
      <c r="A61" s="66">
        <v>53</v>
      </c>
      <c r="B61" s="67"/>
      <c r="C61" s="67"/>
      <c r="D61" s="66"/>
      <c r="E61" s="68">
        <v>0</v>
      </c>
      <c r="F61" s="69"/>
      <c r="G61" s="66">
        <f t="shared" si="28"/>
        <v>0</v>
      </c>
      <c r="H61" s="66">
        <f t="shared" si="2"/>
        <v>0</v>
      </c>
      <c r="I61" s="66">
        <f t="shared" si="3"/>
        <v>0</v>
      </c>
      <c r="J61" s="66">
        <f t="shared" si="4"/>
        <v>0</v>
      </c>
      <c r="K61" s="66">
        <f t="shared" si="5"/>
        <v>0</v>
      </c>
      <c r="L61" s="66">
        <f t="shared" si="6"/>
        <v>0</v>
      </c>
      <c r="M61" s="66">
        <f t="shared" si="7"/>
        <v>0</v>
      </c>
      <c r="N61" s="66">
        <f t="shared" si="8"/>
        <v>0</v>
      </c>
      <c r="O61" s="66">
        <f t="shared" si="9"/>
        <v>0</v>
      </c>
      <c r="P61" s="66">
        <f t="shared" si="10"/>
        <v>0</v>
      </c>
      <c r="Q61" s="66">
        <f t="shared" si="11"/>
        <v>0</v>
      </c>
      <c r="R61" s="66">
        <f t="shared" si="12"/>
        <v>0</v>
      </c>
      <c r="S61" s="66">
        <f t="shared" si="13"/>
        <v>0</v>
      </c>
      <c r="T61" s="66">
        <f t="shared" si="14"/>
        <v>0</v>
      </c>
      <c r="U61" s="66">
        <f t="shared" si="15"/>
        <v>0</v>
      </c>
      <c r="V61" s="66">
        <f t="shared" si="16"/>
        <v>0</v>
      </c>
      <c r="W61" s="66">
        <f t="shared" si="17"/>
        <v>0</v>
      </c>
      <c r="X61" s="66">
        <f t="shared" si="18"/>
        <v>0</v>
      </c>
      <c r="Y61" s="66">
        <f t="shared" si="19"/>
        <v>0</v>
      </c>
      <c r="Z61" s="66">
        <f t="shared" si="20"/>
        <v>0</v>
      </c>
      <c r="AA61" s="66">
        <f t="shared" si="24"/>
        <v>0</v>
      </c>
      <c r="AB61" s="66">
        <f t="shared" si="29"/>
        <v>0</v>
      </c>
      <c r="AC61" s="70">
        <f t="shared" si="21"/>
        <v>0</v>
      </c>
      <c r="AD61" s="70">
        <f t="shared" si="30"/>
        <v>0</v>
      </c>
      <c r="AE61" s="64"/>
    </row>
    <row r="62" spans="1:31" s="60" customFormat="1" x14ac:dyDescent="0.2">
      <c r="A62" s="66">
        <v>54</v>
      </c>
      <c r="B62" s="67"/>
      <c r="C62" s="67"/>
      <c r="D62" s="66"/>
      <c r="E62" s="68">
        <v>0</v>
      </c>
      <c r="F62" s="69"/>
      <c r="G62" s="66">
        <f t="shared" si="28"/>
        <v>0</v>
      </c>
      <c r="H62" s="66">
        <f t="shared" si="2"/>
        <v>0</v>
      </c>
      <c r="I62" s="66">
        <f t="shared" si="3"/>
        <v>0</v>
      </c>
      <c r="J62" s="66">
        <f t="shared" si="4"/>
        <v>0</v>
      </c>
      <c r="K62" s="66">
        <f t="shared" si="5"/>
        <v>0</v>
      </c>
      <c r="L62" s="66">
        <f t="shared" si="6"/>
        <v>0</v>
      </c>
      <c r="M62" s="66">
        <f t="shared" si="7"/>
        <v>0</v>
      </c>
      <c r="N62" s="66">
        <f t="shared" si="8"/>
        <v>0</v>
      </c>
      <c r="O62" s="66">
        <f t="shared" si="9"/>
        <v>0</v>
      </c>
      <c r="P62" s="66">
        <f t="shared" si="10"/>
        <v>0</v>
      </c>
      <c r="Q62" s="66">
        <f t="shared" si="11"/>
        <v>0</v>
      </c>
      <c r="R62" s="66">
        <f t="shared" si="12"/>
        <v>0</v>
      </c>
      <c r="S62" s="66">
        <f t="shared" si="13"/>
        <v>0</v>
      </c>
      <c r="T62" s="66">
        <f t="shared" si="14"/>
        <v>0</v>
      </c>
      <c r="U62" s="66">
        <f t="shared" si="15"/>
        <v>0</v>
      </c>
      <c r="V62" s="66">
        <f t="shared" si="16"/>
        <v>0</v>
      </c>
      <c r="W62" s="66">
        <f t="shared" si="17"/>
        <v>0</v>
      </c>
      <c r="X62" s="66">
        <f t="shared" si="18"/>
        <v>0</v>
      </c>
      <c r="Y62" s="66">
        <f t="shared" si="19"/>
        <v>0</v>
      </c>
      <c r="Z62" s="66">
        <f t="shared" si="20"/>
        <v>0</v>
      </c>
      <c r="AA62" s="66">
        <f t="shared" si="24"/>
        <v>0</v>
      </c>
      <c r="AB62" s="66">
        <f t="shared" si="29"/>
        <v>0</v>
      </c>
      <c r="AC62" s="70">
        <f t="shared" si="21"/>
        <v>0</v>
      </c>
      <c r="AD62" s="70">
        <f t="shared" si="30"/>
        <v>0</v>
      </c>
      <c r="AE62" s="64"/>
    </row>
    <row r="63" spans="1:31" s="60" customFormat="1" x14ac:dyDescent="0.2">
      <c r="A63" s="66">
        <v>55</v>
      </c>
      <c r="B63" s="67"/>
      <c r="C63" s="67"/>
      <c r="D63" s="66"/>
      <c r="E63" s="68">
        <v>0</v>
      </c>
      <c r="F63" s="69"/>
      <c r="G63" s="66">
        <f t="shared" si="28"/>
        <v>0</v>
      </c>
      <c r="H63" s="66">
        <f t="shared" si="2"/>
        <v>0</v>
      </c>
      <c r="I63" s="66">
        <f t="shared" si="3"/>
        <v>0</v>
      </c>
      <c r="J63" s="66">
        <f t="shared" si="4"/>
        <v>0</v>
      </c>
      <c r="K63" s="66">
        <f t="shared" si="5"/>
        <v>0</v>
      </c>
      <c r="L63" s="66">
        <f t="shared" si="6"/>
        <v>0</v>
      </c>
      <c r="M63" s="66">
        <f t="shared" si="7"/>
        <v>0</v>
      </c>
      <c r="N63" s="66">
        <f t="shared" si="8"/>
        <v>0</v>
      </c>
      <c r="O63" s="66">
        <f t="shared" si="9"/>
        <v>0</v>
      </c>
      <c r="P63" s="66">
        <f t="shared" si="10"/>
        <v>0</v>
      </c>
      <c r="Q63" s="66">
        <f t="shared" si="11"/>
        <v>0</v>
      </c>
      <c r="R63" s="66">
        <f t="shared" si="12"/>
        <v>0</v>
      </c>
      <c r="S63" s="66">
        <f t="shared" si="13"/>
        <v>0</v>
      </c>
      <c r="T63" s="66">
        <f t="shared" si="14"/>
        <v>0</v>
      </c>
      <c r="U63" s="66">
        <f t="shared" si="15"/>
        <v>0</v>
      </c>
      <c r="V63" s="66">
        <f t="shared" si="16"/>
        <v>0</v>
      </c>
      <c r="W63" s="66">
        <f t="shared" si="17"/>
        <v>0</v>
      </c>
      <c r="X63" s="66">
        <f t="shared" si="18"/>
        <v>0</v>
      </c>
      <c r="Y63" s="66">
        <f t="shared" si="19"/>
        <v>0</v>
      </c>
      <c r="Z63" s="66">
        <f t="shared" si="20"/>
        <v>0</v>
      </c>
      <c r="AA63" s="66">
        <f t="shared" si="24"/>
        <v>0</v>
      </c>
      <c r="AB63" s="66">
        <f t="shared" si="29"/>
        <v>0</v>
      </c>
      <c r="AC63" s="70">
        <f t="shared" si="21"/>
        <v>0</v>
      </c>
      <c r="AD63" s="70">
        <f t="shared" si="30"/>
        <v>0</v>
      </c>
      <c r="AE63" s="64"/>
    </row>
    <row r="64" spans="1:31" s="60" customFormat="1" x14ac:dyDescent="0.2">
      <c r="A64" s="66">
        <v>56</v>
      </c>
      <c r="B64" s="67"/>
      <c r="C64" s="67"/>
      <c r="D64" s="66"/>
      <c r="E64" s="68">
        <v>0</v>
      </c>
      <c r="F64" s="69"/>
      <c r="G64" s="66">
        <f t="shared" si="28"/>
        <v>0</v>
      </c>
      <c r="H64" s="66">
        <f t="shared" si="2"/>
        <v>0</v>
      </c>
      <c r="I64" s="66">
        <f t="shared" si="3"/>
        <v>0</v>
      </c>
      <c r="J64" s="66">
        <f t="shared" si="4"/>
        <v>0</v>
      </c>
      <c r="K64" s="66">
        <f t="shared" si="5"/>
        <v>0</v>
      </c>
      <c r="L64" s="66">
        <f t="shared" si="6"/>
        <v>0</v>
      </c>
      <c r="M64" s="66">
        <f t="shared" si="7"/>
        <v>0</v>
      </c>
      <c r="N64" s="66">
        <f t="shared" si="8"/>
        <v>0</v>
      </c>
      <c r="O64" s="66">
        <f t="shared" si="9"/>
        <v>0</v>
      </c>
      <c r="P64" s="66">
        <f t="shared" si="10"/>
        <v>0</v>
      </c>
      <c r="Q64" s="66">
        <f t="shared" si="11"/>
        <v>0</v>
      </c>
      <c r="R64" s="66">
        <f t="shared" si="12"/>
        <v>0</v>
      </c>
      <c r="S64" s="66">
        <f t="shared" si="13"/>
        <v>0</v>
      </c>
      <c r="T64" s="66">
        <f t="shared" si="14"/>
        <v>0</v>
      </c>
      <c r="U64" s="66">
        <f t="shared" si="15"/>
        <v>0</v>
      </c>
      <c r="V64" s="66">
        <f t="shared" si="16"/>
        <v>0</v>
      </c>
      <c r="W64" s="66">
        <f t="shared" si="17"/>
        <v>0</v>
      </c>
      <c r="X64" s="66">
        <f t="shared" si="18"/>
        <v>0</v>
      </c>
      <c r="Y64" s="66">
        <f t="shared" si="19"/>
        <v>0</v>
      </c>
      <c r="Z64" s="66">
        <f t="shared" si="20"/>
        <v>0</v>
      </c>
      <c r="AA64" s="66">
        <f t="shared" si="24"/>
        <v>0</v>
      </c>
      <c r="AB64" s="66">
        <f t="shared" si="29"/>
        <v>0</v>
      </c>
      <c r="AC64" s="70">
        <f t="shared" si="21"/>
        <v>0</v>
      </c>
      <c r="AD64" s="70">
        <f t="shared" si="30"/>
        <v>0</v>
      </c>
      <c r="AE64" s="64"/>
    </row>
    <row r="65" spans="1:31" s="60" customFormat="1" x14ac:dyDescent="0.2">
      <c r="A65" s="66">
        <v>57</v>
      </c>
      <c r="B65" s="67"/>
      <c r="C65" s="67"/>
      <c r="D65" s="66"/>
      <c r="E65" s="68">
        <v>0</v>
      </c>
      <c r="F65" s="69"/>
      <c r="G65" s="66">
        <f t="shared" si="28"/>
        <v>0</v>
      </c>
      <c r="H65" s="66">
        <f t="shared" si="2"/>
        <v>0</v>
      </c>
      <c r="I65" s="66">
        <f t="shared" si="3"/>
        <v>0</v>
      </c>
      <c r="J65" s="66">
        <f t="shared" si="4"/>
        <v>0</v>
      </c>
      <c r="K65" s="66">
        <f t="shared" si="5"/>
        <v>0</v>
      </c>
      <c r="L65" s="66">
        <f t="shared" si="6"/>
        <v>0</v>
      </c>
      <c r="M65" s="66">
        <f t="shared" si="7"/>
        <v>0</v>
      </c>
      <c r="N65" s="66">
        <f t="shared" si="8"/>
        <v>0</v>
      </c>
      <c r="O65" s="66">
        <f t="shared" si="9"/>
        <v>0</v>
      </c>
      <c r="P65" s="66">
        <f t="shared" si="10"/>
        <v>0</v>
      </c>
      <c r="Q65" s="66">
        <f t="shared" si="11"/>
        <v>0</v>
      </c>
      <c r="R65" s="66">
        <f t="shared" si="12"/>
        <v>0</v>
      </c>
      <c r="S65" s="66">
        <f t="shared" si="13"/>
        <v>0</v>
      </c>
      <c r="T65" s="66">
        <f t="shared" si="14"/>
        <v>0</v>
      </c>
      <c r="U65" s="66">
        <f t="shared" si="15"/>
        <v>0</v>
      </c>
      <c r="V65" s="66">
        <f t="shared" si="16"/>
        <v>0</v>
      </c>
      <c r="W65" s="66">
        <f t="shared" si="17"/>
        <v>0</v>
      </c>
      <c r="X65" s="66">
        <f t="shared" si="18"/>
        <v>0</v>
      </c>
      <c r="Y65" s="66">
        <f t="shared" si="19"/>
        <v>0</v>
      </c>
      <c r="Z65" s="66">
        <f t="shared" si="20"/>
        <v>0</v>
      </c>
      <c r="AA65" s="66">
        <f t="shared" si="24"/>
        <v>0</v>
      </c>
      <c r="AB65" s="66">
        <f t="shared" si="29"/>
        <v>0</v>
      </c>
      <c r="AC65" s="70">
        <f t="shared" si="21"/>
        <v>0</v>
      </c>
      <c r="AD65" s="70">
        <f t="shared" si="30"/>
        <v>0</v>
      </c>
      <c r="AE65" s="64"/>
    </row>
    <row r="66" spans="1:31" s="60" customFormat="1" x14ac:dyDescent="0.2">
      <c r="A66" s="66">
        <v>58</v>
      </c>
      <c r="B66" s="67"/>
      <c r="C66" s="67"/>
      <c r="D66" s="66"/>
      <c r="E66" s="68">
        <v>0</v>
      </c>
      <c r="F66" s="73"/>
      <c r="G66" s="66">
        <f t="shared" si="28"/>
        <v>0</v>
      </c>
      <c r="H66" s="66">
        <f t="shared" si="2"/>
        <v>0</v>
      </c>
      <c r="I66" s="66">
        <f t="shared" si="3"/>
        <v>0</v>
      </c>
      <c r="J66" s="66">
        <f t="shared" si="4"/>
        <v>0</v>
      </c>
      <c r="K66" s="66">
        <f t="shared" si="5"/>
        <v>0</v>
      </c>
      <c r="L66" s="66">
        <f t="shared" si="6"/>
        <v>0</v>
      </c>
      <c r="M66" s="66">
        <f t="shared" si="7"/>
        <v>0</v>
      </c>
      <c r="N66" s="66">
        <f t="shared" si="8"/>
        <v>0</v>
      </c>
      <c r="O66" s="66">
        <f t="shared" si="9"/>
        <v>0</v>
      </c>
      <c r="P66" s="66">
        <f t="shared" si="10"/>
        <v>0</v>
      </c>
      <c r="Q66" s="66">
        <f t="shared" si="11"/>
        <v>0</v>
      </c>
      <c r="R66" s="66">
        <f t="shared" si="12"/>
        <v>0</v>
      </c>
      <c r="S66" s="66">
        <f t="shared" si="13"/>
        <v>0</v>
      </c>
      <c r="T66" s="66">
        <f t="shared" si="14"/>
        <v>0</v>
      </c>
      <c r="U66" s="66">
        <f t="shared" si="15"/>
        <v>0</v>
      </c>
      <c r="V66" s="66">
        <f t="shared" si="16"/>
        <v>0</v>
      </c>
      <c r="W66" s="66">
        <f t="shared" si="17"/>
        <v>0</v>
      </c>
      <c r="X66" s="66">
        <f t="shared" si="18"/>
        <v>0</v>
      </c>
      <c r="Y66" s="66">
        <f t="shared" si="19"/>
        <v>0</v>
      </c>
      <c r="Z66" s="66">
        <f t="shared" si="20"/>
        <v>0</v>
      </c>
      <c r="AA66" s="66">
        <f t="shared" si="24"/>
        <v>0</v>
      </c>
      <c r="AB66" s="66">
        <f t="shared" si="29"/>
        <v>0</v>
      </c>
      <c r="AC66" s="70">
        <f t="shared" si="21"/>
        <v>0</v>
      </c>
      <c r="AD66" s="70">
        <f t="shared" si="30"/>
        <v>0</v>
      </c>
      <c r="AE66" s="64"/>
    </row>
    <row r="67" spans="1:31" s="60" customFormat="1" x14ac:dyDescent="0.2">
      <c r="A67" s="66">
        <v>59</v>
      </c>
      <c r="B67" s="67"/>
      <c r="C67" s="67"/>
      <c r="D67" s="66"/>
      <c r="E67" s="68">
        <v>0</v>
      </c>
      <c r="F67" s="69"/>
      <c r="G67" s="66">
        <f t="shared" si="28"/>
        <v>0</v>
      </c>
      <c r="H67" s="66">
        <f t="shared" si="2"/>
        <v>0</v>
      </c>
      <c r="I67" s="66">
        <f t="shared" si="3"/>
        <v>0</v>
      </c>
      <c r="J67" s="66">
        <f t="shared" si="4"/>
        <v>0</v>
      </c>
      <c r="K67" s="66">
        <f t="shared" si="5"/>
        <v>0</v>
      </c>
      <c r="L67" s="66">
        <f t="shared" si="6"/>
        <v>0</v>
      </c>
      <c r="M67" s="66">
        <f t="shared" si="7"/>
        <v>0</v>
      </c>
      <c r="N67" s="66">
        <f t="shared" si="8"/>
        <v>0</v>
      </c>
      <c r="O67" s="66">
        <f t="shared" si="9"/>
        <v>0</v>
      </c>
      <c r="P67" s="66">
        <f t="shared" si="10"/>
        <v>0</v>
      </c>
      <c r="Q67" s="66">
        <f t="shared" si="11"/>
        <v>0</v>
      </c>
      <c r="R67" s="66">
        <f t="shared" si="12"/>
        <v>0</v>
      </c>
      <c r="S67" s="66">
        <f t="shared" si="13"/>
        <v>0</v>
      </c>
      <c r="T67" s="66">
        <f t="shared" si="14"/>
        <v>0</v>
      </c>
      <c r="U67" s="66">
        <f t="shared" si="15"/>
        <v>0</v>
      </c>
      <c r="V67" s="66">
        <f t="shared" si="16"/>
        <v>0</v>
      </c>
      <c r="W67" s="66">
        <f t="shared" si="17"/>
        <v>0</v>
      </c>
      <c r="X67" s="66">
        <f t="shared" si="18"/>
        <v>0</v>
      </c>
      <c r="Y67" s="66">
        <f t="shared" si="19"/>
        <v>0</v>
      </c>
      <c r="Z67" s="66">
        <f t="shared" si="20"/>
        <v>0</v>
      </c>
      <c r="AA67" s="66">
        <f t="shared" si="24"/>
        <v>0</v>
      </c>
      <c r="AB67" s="66">
        <f t="shared" si="29"/>
        <v>0</v>
      </c>
      <c r="AC67" s="70">
        <f t="shared" si="21"/>
        <v>0</v>
      </c>
      <c r="AD67" s="70">
        <f t="shared" si="30"/>
        <v>0</v>
      </c>
      <c r="AE67" s="64"/>
    </row>
    <row r="68" spans="1:31" s="60" customFormat="1" x14ac:dyDescent="0.2">
      <c r="A68" s="66">
        <v>60</v>
      </c>
      <c r="B68" s="67"/>
      <c r="C68" s="67"/>
      <c r="D68" s="71"/>
      <c r="E68" s="68">
        <v>0</v>
      </c>
      <c r="F68" s="69"/>
      <c r="G68" s="66">
        <f t="shared" si="28"/>
        <v>0</v>
      </c>
      <c r="H68" s="66">
        <f t="shared" si="2"/>
        <v>0</v>
      </c>
      <c r="I68" s="66">
        <f t="shared" si="3"/>
        <v>0</v>
      </c>
      <c r="J68" s="66">
        <f t="shared" si="4"/>
        <v>0</v>
      </c>
      <c r="K68" s="66">
        <f t="shared" si="5"/>
        <v>0</v>
      </c>
      <c r="L68" s="66">
        <f t="shared" si="6"/>
        <v>0</v>
      </c>
      <c r="M68" s="66">
        <f t="shared" si="7"/>
        <v>0</v>
      </c>
      <c r="N68" s="66">
        <f t="shared" si="8"/>
        <v>0</v>
      </c>
      <c r="O68" s="66">
        <f t="shared" si="9"/>
        <v>0</v>
      </c>
      <c r="P68" s="66">
        <f t="shared" si="10"/>
        <v>0</v>
      </c>
      <c r="Q68" s="66">
        <f t="shared" si="11"/>
        <v>0</v>
      </c>
      <c r="R68" s="66">
        <f t="shared" si="12"/>
        <v>0</v>
      </c>
      <c r="S68" s="66">
        <f t="shared" si="13"/>
        <v>0</v>
      </c>
      <c r="T68" s="66">
        <f t="shared" si="14"/>
        <v>0</v>
      </c>
      <c r="U68" s="66">
        <f t="shared" si="15"/>
        <v>0</v>
      </c>
      <c r="V68" s="66">
        <f t="shared" si="16"/>
        <v>0</v>
      </c>
      <c r="W68" s="66">
        <f t="shared" si="17"/>
        <v>0</v>
      </c>
      <c r="X68" s="66">
        <f t="shared" si="18"/>
        <v>0</v>
      </c>
      <c r="Y68" s="66">
        <f t="shared" si="19"/>
        <v>0</v>
      </c>
      <c r="Z68" s="66">
        <f t="shared" si="20"/>
        <v>0</v>
      </c>
      <c r="AA68" s="66">
        <f t="shared" si="24"/>
        <v>0</v>
      </c>
      <c r="AB68" s="66">
        <f t="shared" si="29"/>
        <v>0</v>
      </c>
      <c r="AC68" s="70">
        <f t="shared" si="21"/>
        <v>0</v>
      </c>
      <c r="AD68" s="70">
        <f t="shared" si="30"/>
        <v>0</v>
      </c>
      <c r="AE68" s="64"/>
    </row>
    <row r="69" spans="1:31" s="60" customFormat="1" x14ac:dyDescent="0.2">
      <c r="A69" s="66">
        <v>61</v>
      </c>
      <c r="B69" s="67"/>
      <c r="C69" s="67"/>
      <c r="D69" s="66"/>
      <c r="E69" s="68">
        <v>0</v>
      </c>
      <c r="F69" s="69"/>
      <c r="G69" s="66">
        <f t="shared" si="28"/>
        <v>0</v>
      </c>
      <c r="H69" s="66">
        <f t="shared" si="2"/>
        <v>0</v>
      </c>
      <c r="I69" s="66">
        <f t="shared" si="3"/>
        <v>0</v>
      </c>
      <c r="J69" s="66">
        <f t="shared" si="4"/>
        <v>0</v>
      </c>
      <c r="K69" s="66">
        <f t="shared" si="5"/>
        <v>0</v>
      </c>
      <c r="L69" s="66">
        <f t="shared" si="6"/>
        <v>0</v>
      </c>
      <c r="M69" s="66">
        <f t="shared" si="7"/>
        <v>0</v>
      </c>
      <c r="N69" s="66">
        <f t="shared" si="8"/>
        <v>0</v>
      </c>
      <c r="O69" s="66">
        <f t="shared" si="9"/>
        <v>0</v>
      </c>
      <c r="P69" s="66">
        <f t="shared" si="10"/>
        <v>0</v>
      </c>
      <c r="Q69" s="66">
        <f t="shared" si="11"/>
        <v>0</v>
      </c>
      <c r="R69" s="66">
        <f t="shared" si="12"/>
        <v>0</v>
      </c>
      <c r="S69" s="66">
        <f t="shared" si="13"/>
        <v>0</v>
      </c>
      <c r="T69" s="66">
        <f t="shared" si="14"/>
        <v>0</v>
      </c>
      <c r="U69" s="66">
        <f t="shared" si="15"/>
        <v>0</v>
      </c>
      <c r="V69" s="66">
        <f t="shared" si="16"/>
        <v>0</v>
      </c>
      <c r="W69" s="66">
        <f t="shared" si="17"/>
        <v>0</v>
      </c>
      <c r="X69" s="66">
        <f t="shared" si="18"/>
        <v>0</v>
      </c>
      <c r="Y69" s="66">
        <f t="shared" si="19"/>
        <v>0</v>
      </c>
      <c r="Z69" s="66">
        <f t="shared" si="20"/>
        <v>0</v>
      </c>
      <c r="AA69" s="66">
        <f t="shared" si="24"/>
        <v>0</v>
      </c>
      <c r="AB69" s="66">
        <f t="shared" si="29"/>
        <v>0</v>
      </c>
      <c r="AC69" s="70">
        <f t="shared" si="21"/>
        <v>0</v>
      </c>
      <c r="AD69" s="70">
        <f t="shared" si="30"/>
        <v>0</v>
      </c>
      <c r="AE69" s="64"/>
    </row>
    <row r="70" spans="1:31" s="60" customFormat="1" x14ac:dyDescent="0.2">
      <c r="A70" s="66">
        <v>62</v>
      </c>
      <c r="B70" s="67"/>
      <c r="C70" s="67"/>
      <c r="D70" s="66"/>
      <c r="E70" s="68">
        <v>0</v>
      </c>
      <c r="F70" s="73"/>
      <c r="G70" s="66">
        <f t="shared" si="28"/>
        <v>0</v>
      </c>
      <c r="H70" s="66">
        <f t="shared" si="2"/>
        <v>0</v>
      </c>
      <c r="I70" s="66">
        <f t="shared" si="3"/>
        <v>0</v>
      </c>
      <c r="J70" s="66">
        <f t="shared" si="4"/>
        <v>0</v>
      </c>
      <c r="K70" s="66">
        <f t="shared" si="5"/>
        <v>0</v>
      </c>
      <c r="L70" s="66">
        <f t="shared" si="6"/>
        <v>0</v>
      </c>
      <c r="M70" s="66">
        <f t="shared" si="7"/>
        <v>0</v>
      </c>
      <c r="N70" s="66">
        <f t="shared" si="8"/>
        <v>0</v>
      </c>
      <c r="O70" s="66">
        <f t="shared" si="9"/>
        <v>0</v>
      </c>
      <c r="P70" s="66">
        <f t="shared" si="10"/>
        <v>0</v>
      </c>
      <c r="Q70" s="66">
        <f t="shared" si="11"/>
        <v>0</v>
      </c>
      <c r="R70" s="66">
        <f t="shared" si="12"/>
        <v>0</v>
      </c>
      <c r="S70" s="66">
        <f t="shared" si="13"/>
        <v>0</v>
      </c>
      <c r="T70" s="66">
        <f t="shared" si="14"/>
        <v>0</v>
      </c>
      <c r="U70" s="66">
        <f t="shared" si="15"/>
        <v>0</v>
      </c>
      <c r="V70" s="66">
        <f t="shared" si="16"/>
        <v>0</v>
      </c>
      <c r="W70" s="66">
        <f t="shared" si="17"/>
        <v>0</v>
      </c>
      <c r="X70" s="66">
        <f t="shared" si="18"/>
        <v>0</v>
      </c>
      <c r="Y70" s="66">
        <f t="shared" si="19"/>
        <v>0</v>
      </c>
      <c r="Z70" s="66">
        <f t="shared" si="20"/>
        <v>0</v>
      </c>
      <c r="AA70" s="66">
        <f t="shared" si="24"/>
        <v>0</v>
      </c>
      <c r="AB70" s="66">
        <f t="shared" si="29"/>
        <v>0</v>
      </c>
      <c r="AC70" s="70">
        <f t="shared" si="21"/>
        <v>0</v>
      </c>
      <c r="AD70" s="70">
        <f t="shared" si="30"/>
        <v>0</v>
      </c>
      <c r="AE70" s="64"/>
    </row>
    <row r="71" spans="1:31" s="60" customFormat="1" x14ac:dyDescent="0.2">
      <c r="A71" s="66">
        <v>63</v>
      </c>
      <c r="B71" s="67"/>
      <c r="C71" s="67"/>
      <c r="D71" s="66"/>
      <c r="E71" s="68">
        <v>0</v>
      </c>
      <c r="F71" s="69"/>
      <c r="G71" s="66">
        <f t="shared" si="28"/>
        <v>0</v>
      </c>
      <c r="H71" s="66">
        <f t="shared" si="2"/>
        <v>0</v>
      </c>
      <c r="I71" s="66">
        <f t="shared" si="3"/>
        <v>0</v>
      </c>
      <c r="J71" s="66">
        <f t="shared" si="4"/>
        <v>0</v>
      </c>
      <c r="K71" s="66">
        <f t="shared" si="5"/>
        <v>0</v>
      </c>
      <c r="L71" s="66">
        <f t="shared" si="6"/>
        <v>0</v>
      </c>
      <c r="M71" s="66">
        <f t="shared" si="7"/>
        <v>0</v>
      </c>
      <c r="N71" s="66">
        <f t="shared" si="8"/>
        <v>0</v>
      </c>
      <c r="O71" s="66">
        <f t="shared" si="9"/>
        <v>0</v>
      </c>
      <c r="P71" s="66">
        <f t="shared" si="10"/>
        <v>0</v>
      </c>
      <c r="Q71" s="66">
        <f t="shared" si="11"/>
        <v>0</v>
      </c>
      <c r="R71" s="66">
        <f t="shared" si="12"/>
        <v>0</v>
      </c>
      <c r="S71" s="66">
        <f t="shared" si="13"/>
        <v>0</v>
      </c>
      <c r="T71" s="66">
        <f t="shared" si="14"/>
        <v>0</v>
      </c>
      <c r="U71" s="66">
        <f t="shared" si="15"/>
        <v>0</v>
      </c>
      <c r="V71" s="66">
        <f t="shared" si="16"/>
        <v>0</v>
      </c>
      <c r="W71" s="66">
        <f t="shared" si="17"/>
        <v>0</v>
      </c>
      <c r="X71" s="66">
        <f t="shared" si="18"/>
        <v>0</v>
      </c>
      <c r="Y71" s="66">
        <f t="shared" si="19"/>
        <v>0</v>
      </c>
      <c r="Z71" s="66">
        <f t="shared" si="20"/>
        <v>0</v>
      </c>
      <c r="AA71" s="66">
        <f t="shared" si="24"/>
        <v>0</v>
      </c>
      <c r="AB71" s="66">
        <f t="shared" si="29"/>
        <v>0</v>
      </c>
      <c r="AC71" s="70">
        <f t="shared" si="21"/>
        <v>0</v>
      </c>
      <c r="AD71" s="70">
        <f t="shared" si="30"/>
        <v>0</v>
      </c>
      <c r="AE71" s="64"/>
    </row>
    <row r="72" spans="1:31" s="60" customFormat="1" x14ac:dyDescent="0.2">
      <c r="A72" s="66">
        <v>64</v>
      </c>
      <c r="B72" s="67"/>
      <c r="C72" s="67"/>
      <c r="D72" s="71"/>
      <c r="E72" s="68">
        <v>0</v>
      </c>
      <c r="F72" s="73"/>
      <c r="G72" s="66">
        <f t="shared" si="28"/>
        <v>0</v>
      </c>
      <c r="H72" s="66">
        <f t="shared" si="2"/>
        <v>0</v>
      </c>
      <c r="I72" s="66">
        <f t="shared" si="3"/>
        <v>0</v>
      </c>
      <c r="J72" s="66">
        <f t="shared" si="4"/>
        <v>0</v>
      </c>
      <c r="K72" s="66">
        <f t="shared" si="5"/>
        <v>0</v>
      </c>
      <c r="L72" s="66">
        <f t="shared" si="6"/>
        <v>0</v>
      </c>
      <c r="M72" s="66">
        <f t="shared" si="7"/>
        <v>0</v>
      </c>
      <c r="N72" s="66">
        <f t="shared" si="8"/>
        <v>0</v>
      </c>
      <c r="O72" s="66">
        <f t="shared" si="9"/>
        <v>0</v>
      </c>
      <c r="P72" s="66">
        <f t="shared" si="10"/>
        <v>0</v>
      </c>
      <c r="Q72" s="66">
        <f t="shared" si="11"/>
        <v>0</v>
      </c>
      <c r="R72" s="66">
        <f t="shared" si="12"/>
        <v>0</v>
      </c>
      <c r="S72" s="66">
        <f t="shared" si="13"/>
        <v>0</v>
      </c>
      <c r="T72" s="66">
        <f t="shared" si="14"/>
        <v>0</v>
      </c>
      <c r="U72" s="66">
        <f t="shared" si="15"/>
        <v>0</v>
      </c>
      <c r="V72" s="66">
        <f t="shared" si="16"/>
        <v>0</v>
      </c>
      <c r="W72" s="66">
        <f t="shared" si="17"/>
        <v>0</v>
      </c>
      <c r="X72" s="66">
        <f t="shared" si="18"/>
        <v>0</v>
      </c>
      <c r="Y72" s="66">
        <f t="shared" si="19"/>
        <v>0</v>
      </c>
      <c r="Z72" s="66">
        <f t="shared" si="20"/>
        <v>0</v>
      </c>
      <c r="AA72" s="66">
        <f t="shared" si="24"/>
        <v>0</v>
      </c>
      <c r="AB72" s="66">
        <f t="shared" si="29"/>
        <v>0</v>
      </c>
      <c r="AC72" s="70">
        <f t="shared" si="21"/>
        <v>0</v>
      </c>
      <c r="AD72" s="70">
        <f t="shared" si="30"/>
        <v>0</v>
      </c>
      <c r="AE72" s="64"/>
    </row>
    <row r="73" spans="1:31" s="60" customFormat="1" x14ac:dyDescent="0.2">
      <c r="A73" s="66">
        <v>65</v>
      </c>
      <c r="B73" s="67"/>
      <c r="C73" s="67"/>
      <c r="D73" s="66"/>
      <c r="E73" s="68">
        <v>0</v>
      </c>
      <c r="F73" s="73"/>
      <c r="G73" s="66">
        <f t="shared" si="28"/>
        <v>0</v>
      </c>
      <c r="H73" s="66">
        <f t="shared" si="2"/>
        <v>0</v>
      </c>
      <c r="I73" s="66">
        <f t="shared" si="3"/>
        <v>0</v>
      </c>
      <c r="J73" s="66">
        <f t="shared" si="4"/>
        <v>0</v>
      </c>
      <c r="K73" s="66">
        <f t="shared" si="5"/>
        <v>0</v>
      </c>
      <c r="L73" s="66">
        <f t="shared" si="6"/>
        <v>0</v>
      </c>
      <c r="M73" s="66">
        <f t="shared" si="7"/>
        <v>0</v>
      </c>
      <c r="N73" s="66">
        <f t="shared" si="8"/>
        <v>0</v>
      </c>
      <c r="O73" s="66">
        <f t="shared" si="9"/>
        <v>0</v>
      </c>
      <c r="P73" s="66">
        <f t="shared" si="10"/>
        <v>0</v>
      </c>
      <c r="Q73" s="66">
        <f t="shared" si="11"/>
        <v>0</v>
      </c>
      <c r="R73" s="66">
        <f t="shared" si="12"/>
        <v>0</v>
      </c>
      <c r="S73" s="66">
        <f t="shared" si="13"/>
        <v>0</v>
      </c>
      <c r="T73" s="66">
        <f t="shared" si="14"/>
        <v>0</v>
      </c>
      <c r="U73" s="66">
        <f t="shared" si="15"/>
        <v>0</v>
      </c>
      <c r="V73" s="66">
        <f t="shared" si="16"/>
        <v>0</v>
      </c>
      <c r="W73" s="66">
        <f t="shared" si="17"/>
        <v>0</v>
      </c>
      <c r="X73" s="66">
        <f t="shared" si="18"/>
        <v>0</v>
      </c>
      <c r="Y73" s="66">
        <f t="shared" si="19"/>
        <v>0</v>
      </c>
      <c r="Z73" s="66">
        <f t="shared" si="20"/>
        <v>0</v>
      </c>
      <c r="AA73" s="66">
        <f t="shared" si="24"/>
        <v>0</v>
      </c>
      <c r="AB73" s="66">
        <f t="shared" si="29"/>
        <v>0</v>
      </c>
      <c r="AC73" s="70">
        <f t="shared" si="21"/>
        <v>0</v>
      </c>
      <c r="AD73" s="70">
        <f t="shared" si="30"/>
        <v>0</v>
      </c>
      <c r="AE73" s="64"/>
    </row>
    <row r="74" spans="1:31" ht="13.5" thickBot="1" x14ac:dyDescent="0.25">
      <c r="F74" s="65"/>
      <c r="G74" s="50">
        <f t="shared" ref="G74:AD74" si="31">SUM(G9:G73)</f>
        <v>0</v>
      </c>
      <c r="H74" s="50">
        <f t="shared" si="31"/>
        <v>0</v>
      </c>
      <c r="I74" s="50">
        <f t="shared" si="31"/>
        <v>0</v>
      </c>
      <c r="J74" s="50">
        <f t="shared" si="31"/>
        <v>0</v>
      </c>
      <c r="K74" s="50">
        <f t="shared" si="31"/>
        <v>0</v>
      </c>
      <c r="L74" s="50">
        <f t="shared" si="31"/>
        <v>0</v>
      </c>
      <c r="M74" s="50">
        <f t="shared" si="31"/>
        <v>0</v>
      </c>
      <c r="N74" s="50">
        <f t="shared" si="31"/>
        <v>0</v>
      </c>
      <c r="O74" s="50">
        <f t="shared" si="31"/>
        <v>0</v>
      </c>
      <c r="P74" s="50">
        <f t="shared" si="31"/>
        <v>0</v>
      </c>
      <c r="Q74" s="50">
        <f t="shared" si="31"/>
        <v>0</v>
      </c>
      <c r="R74" s="50">
        <f t="shared" si="31"/>
        <v>0</v>
      </c>
      <c r="S74" s="50">
        <f t="shared" si="31"/>
        <v>0</v>
      </c>
      <c r="T74" s="50">
        <f t="shared" si="31"/>
        <v>0</v>
      </c>
      <c r="U74" s="50">
        <f t="shared" si="31"/>
        <v>0</v>
      </c>
      <c r="V74" s="50">
        <f t="shared" si="31"/>
        <v>0</v>
      </c>
      <c r="W74" s="50">
        <f t="shared" si="31"/>
        <v>0</v>
      </c>
      <c r="X74" s="50">
        <f t="shared" si="31"/>
        <v>0</v>
      </c>
      <c r="Y74" s="50">
        <f t="shared" si="31"/>
        <v>0</v>
      </c>
      <c r="Z74" s="50">
        <f t="shared" si="31"/>
        <v>0</v>
      </c>
      <c r="AA74" s="50">
        <f t="shared" si="31"/>
        <v>0</v>
      </c>
      <c r="AB74" s="50">
        <f t="shared" si="31"/>
        <v>0</v>
      </c>
      <c r="AC74" s="65">
        <f t="shared" si="31"/>
        <v>0</v>
      </c>
      <c r="AD74" s="65">
        <f t="shared" si="31"/>
        <v>0</v>
      </c>
    </row>
    <row r="75" spans="1:31" ht="13.5" thickTop="1" x14ac:dyDescent="0.2"/>
  </sheetData>
  <mergeCells count="26">
    <mergeCell ref="AD5:AD7"/>
    <mergeCell ref="AC5:AC7"/>
    <mergeCell ref="H5:L5"/>
    <mergeCell ref="M5:R5"/>
    <mergeCell ref="S5:S7"/>
    <mergeCell ref="R6:R7"/>
    <mergeCell ref="Q6:Q7"/>
    <mergeCell ref="P6:P7"/>
    <mergeCell ref="O6:O7"/>
    <mergeCell ref="N6:N7"/>
    <mergeCell ref="M6:M7"/>
    <mergeCell ref="T5:Y5"/>
    <mergeCell ref="Z5:Z7"/>
    <mergeCell ref="AA5:AA7"/>
    <mergeCell ref="AB5:AB7"/>
    <mergeCell ref="L6:L7"/>
    <mergeCell ref="K6:K7"/>
    <mergeCell ref="A5:A7"/>
    <mergeCell ref="E5:E7"/>
    <mergeCell ref="F5:F7"/>
    <mergeCell ref="G5:G7"/>
    <mergeCell ref="J6:J7"/>
    <mergeCell ref="I6:I7"/>
    <mergeCell ref="B5:B7"/>
    <mergeCell ref="C5:C7"/>
    <mergeCell ref="H6:H7"/>
  </mergeCells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view="pageBreakPreview" zoomScale="90" zoomScaleSheetLayoutView="90" workbookViewId="0">
      <selection activeCell="M9" sqref="M9"/>
    </sheetView>
  </sheetViews>
  <sheetFormatPr defaultColWidth="9.140625" defaultRowHeight="14.25" x14ac:dyDescent="0.2"/>
  <cols>
    <col min="1" max="1" width="10.7109375" style="2" customWidth="1"/>
    <col min="2" max="2" width="8.7109375" style="2" customWidth="1"/>
    <col min="3" max="3" width="18.5703125" style="2" customWidth="1"/>
    <col min="4" max="4" width="4.140625" style="2" customWidth="1"/>
    <col min="5" max="5" width="14.5703125" style="2" customWidth="1"/>
    <col min="6" max="6" width="6.7109375" style="2" customWidth="1"/>
    <col min="7" max="7" width="5" style="2" customWidth="1"/>
    <col min="8" max="8" width="14.28515625" style="5" customWidth="1"/>
    <col min="9" max="9" width="3.42578125" style="5" customWidth="1"/>
    <col min="10" max="10" width="14.28515625" style="5" customWidth="1"/>
    <col min="11" max="11" width="4.7109375" style="2" customWidth="1"/>
    <col min="12" max="12" width="14.7109375" style="2" customWidth="1"/>
    <col min="13" max="13" width="19.7109375" style="2" customWidth="1"/>
    <col min="14" max="14" width="12.85546875" style="2" bestFit="1" customWidth="1"/>
    <col min="15" max="16384" width="9.140625" style="2"/>
  </cols>
  <sheetData>
    <row r="1" spans="1:12" ht="15" x14ac:dyDescent="0.25">
      <c r="A1" s="113" t="s">
        <v>31</v>
      </c>
      <c r="B1" s="113"/>
      <c r="C1" s="113"/>
      <c r="D1" s="113"/>
      <c r="E1" s="113"/>
      <c r="F1" s="113"/>
      <c r="G1" s="113"/>
      <c r="H1" s="113"/>
      <c r="I1" s="113"/>
      <c r="J1" s="113"/>
      <c r="K1" s="1"/>
      <c r="L1" s="1"/>
    </row>
    <row r="2" spans="1:12" x14ac:dyDescent="0.2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3"/>
      <c r="L2" s="3"/>
    </row>
    <row r="3" spans="1:12" x14ac:dyDescent="0.2">
      <c r="A3" s="114" t="s">
        <v>74</v>
      </c>
      <c r="B3" s="114"/>
      <c r="C3" s="114"/>
      <c r="D3" s="114"/>
      <c r="E3" s="114"/>
      <c r="F3" s="114"/>
      <c r="G3" s="114"/>
      <c r="H3" s="114"/>
      <c r="I3" s="114"/>
      <c r="J3" s="114"/>
      <c r="K3" s="3"/>
      <c r="L3" s="3"/>
    </row>
    <row r="4" spans="1:12" x14ac:dyDescent="0.2">
      <c r="A4" s="115" t="s">
        <v>73</v>
      </c>
      <c r="B4" s="115"/>
      <c r="C4" s="115"/>
      <c r="D4" s="115"/>
      <c r="E4" s="115"/>
      <c r="F4" s="115"/>
      <c r="G4" s="115"/>
      <c r="H4" s="115"/>
      <c r="I4" s="115"/>
      <c r="J4" s="115"/>
      <c r="K4" s="4"/>
      <c r="L4" s="4"/>
    </row>
    <row r="6" spans="1:12" x14ac:dyDescent="0.2">
      <c r="C6" s="116" t="s">
        <v>32</v>
      </c>
      <c r="D6" s="117"/>
      <c r="E6" s="118"/>
    </row>
    <row r="7" spans="1:12" x14ac:dyDescent="0.2">
      <c r="C7" s="6" t="s">
        <v>1</v>
      </c>
      <c r="D7" s="6"/>
      <c r="E7" s="7">
        <f>$E$11*F7</f>
        <v>17550</v>
      </c>
      <c r="F7" s="8">
        <v>0.5</v>
      </c>
      <c r="H7" s="5">
        <f>E7*12</f>
        <v>210600</v>
      </c>
    </row>
    <row r="8" spans="1:12" x14ac:dyDescent="0.2">
      <c r="C8" s="6" t="s">
        <v>2</v>
      </c>
      <c r="D8" s="6"/>
      <c r="E8" s="7">
        <f t="shared" ref="E8:E10" si="0">$E$11*F8</f>
        <v>8775</v>
      </c>
      <c r="F8" s="8">
        <v>0.25</v>
      </c>
      <c r="H8" s="5">
        <f>E8*12</f>
        <v>105300</v>
      </c>
    </row>
    <row r="9" spans="1:12" x14ac:dyDescent="0.2">
      <c r="C9" s="6" t="s">
        <v>3</v>
      </c>
      <c r="D9" s="6"/>
      <c r="E9" s="7">
        <f t="shared" si="0"/>
        <v>5265</v>
      </c>
      <c r="F9" s="8">
        <v>0.15</v>
      </c>
      <c r="H9" s="5">
        <f>E9*12</f>
        <v>63180</v>
      </c>
    </row>
    <row r="10" spans="1:12" x14ac:dyDescent="0.2">
      <c r="C10" s="6" t="s">
        <v>4</v>
      </c>
      <c r="D10" s="6"/>
      <c r="E10" s="7">
        <f t="shared" si="0"/>
        <v>3510</v>
      </c>
      <c r="F10" s="8">
        <v>0.1</v>
      </c>
      <c r="H10" s="5">
        <f>E10*12</f>
        <v>42120</v>
      </c>
    </row>
    <row r="11" spans="1:12" ht="15.75" thickBot="1" x14ac:dyDescent="0.3">
      <c r="C11" s="9" t="s">
        <v>30</v>
      </c>
      <c r="D11" s="10"/>
      <c r="E11" s="11">
        <v>35100</v>
      </c>
      <c r="F11" s="12">
        <f>SUM(F7:F10)</f>
        <v>1</v>
      </c>
    </row>
    <row r="12" spans="1:12" ht="15" thickTop="1" x14ac:dyDescent="0.2"/>
    <row r="13" spans="1:12" ht="19.5" customHeight="1" x14ac:dyDescent="0.2">
      <c r="A13" s="119" t="s">
        <v>6</v>
      </c>
      <c r="B13" s="120"/>
      <c r="C13" s="120"/>
      <c r="D13" s="120"/>
      <c r="E13" s="120"/>
      <c r="F13" s="120"/>
      <c r="G13" s="120"/>
      <c r="H13" s="121"/>
      <c r="I13" s="13"/>
      <c r="J13" s="14" t="s">
        <v>7</v>
      </c>
      <c r="K13" s="15"/>
      <c r="L13" s="15"/>
    </row>
    <row r="14" spans="1:12" ht="15" x14ac:dyDescent="0.25">
      <c r="A14" s="16" t="s">
        <v>8</v>
      </c>
      <c r="I14" s="13"/>
    </row>
    <row r="15" spans="1:12" ht="9.75" customHeight="1" x14ac:dyDescent="0.2">
      <c r="I15" s="13"/>
    </row>
    <row r="16" spans="1:12" ht="15" x14ac:dyDescent="0.25">
      <c r="A16" s="16" t="s">
        <v>9</v>
      </c>
      <c r="E16" s="17">
        <f>E7</f>
        <v>17550</v>
      </c>
      <c r="F16" s="3" t="s">
        <v>10</v>
      </c>
      <c r="G16" s="3">
        <v>12</v>
      </c>
      <c r="I16" s="13"/>
      <c r="J16" s="5">
        <f>E16*G16</f>
        <v>210600</v>
      </c>
      <c r="K16" s="18"/>
      <c r="L16" s="18"/>
    </row>
    <row r="17" spans="1:14" ht="9.75" customHeight="1" x14ac:dyDescent="0.2">
      <c r="A17" s="19"/>
      <c r="B17" s="19"/>
      <c r="C17" s="19"/>
      <c r="D17" s="19"/>
      <c r="E17" s="20"/>
      <c r="F17" s="21"/>
      <c r="G17" s="21"/>
      <c r="H17" s="22"/>
      <c r="I17" s="23"/>
      <c r="J17" s="13"/>
      <c r="K17" s="3"/>
      <c r="L17" s="3"/>
      <c r="N17" s="18"/>
    </row>
    <row r="18" spans="1:14" ht="15" x14ac:dyDescent="0.25">
      <c r="A18" s="16" t="s">
        <v>11</v>
      </c>
      <c r="E18" s="24">
        <f>E8</f>
        <v>8775</v>
      </c>
      <c r="F18" s="3" t="s">
        <v>10</v>
      </c>
      <c r="G18" s="3">
        <v>12</v>
      </c>
      <c r="H18" s="22">
        <f>E18*G18</f>
        <v>105300</v>
      </c>
      <c r="I18" s="13"/>
      <c r="J18" s="13"/>
      <c r="K18" s="24"/>
      <c r="L18" s="24"/>
      <c r="M18" s="18">
        <f>E11-1850</f>
        <v>33250</v>
      </c>
      <c r="N18" s="18"/>
    </row>
    <row r="19" spans="1:14" x14ac:dyDescent="0.2">
      <c r="A19" s="2" t="s">
        <v>12</v>
      </c>
      <c r="E19" s="24"/>
      <c r="F19" s="3"/>
      <c r="G19" s="3"/>
      <c r="H19" s="25">
        <f>MIN(J16*0.5,H18,300000)</f>
        <v>105300</v>
      </c>
      <c r="I19" s="13"/>
      <c r="J19" s="13">
        <f>H18-H19</f>
        <v>0</v>
      </c>
      <c r="K19" s="24"/>
      <c r="L19" s="24"/>
      <c r="M19" s="18"/>
      <c r="N19" s="18"/>
    </row>
    <row r="20" spans="1:14" x14ac:dyDescent="0.2">
      <c r="A20" s="2" t="s">
        <v>13</v>
      </c>
      <c r="E20" s="24"/>
      <c r="F20" s="3"/>
      <c r="G20" s="3"/>
      <c r="I20" s="13"/>
      <c r="J20" s="13"/>
      <c r="K20" s="24"/>
      <c r="L20" s="24"/>
      <c r="M20" s="18">
        <f>M18/1.5</f>
        <v>22166.666666666668</v>
      </c>
      <c r="N20" s="18">
        <f>E7-M20</f>
        <v>-4616.6666666666679</v>
      </c>
    </row>
    <row r="21" spans="1:14" x14ac:dyDescent="0.2">
      <c r="A21" s="2" t="s">
        <v>14</v>
      </c>
      <c r="E21" s="24"/>
      <c r="F21" s="3"/>
      <c r="G21" s="3"/>
      <c r="I21" s="13"/>
      <c r="J21" s="13"/>
      <c r="K21" s="24"/>
      <c r="L21" s="24"/>
      <c r="M21" s="18">
        <f>M20/2</f>
        <v>11083.333333333334</v>
      </c>
      <c r="N21" s="18">
        <f>-N20*2</f>
        <v>9233.3333333333358</v>
      </c>
    </row>
    <row r="22" spans="1:14" ht="7.5" customHeight="1" x14ac:dyDescent="0.2">
      <c r="E22" s="24"/>
      <c r="F22" s="3"/>
      <c r="G22" s="3"/>
      <c r="I22" s="13"/>
      <c r="J22" s="13"/>
      <c r="K22" s="24"/>
      <c r="L22" s="24"/>
    </row>
    <row r="23" spans="1:14" ht="15" x14ac:dyDescent="0.25">
      <c r="A23" s="16" t="s">
        <v>15</v>
      </c>
      <c r="E23" s="24">
        <f>E9</f>
        <v>5265</v>
      </c>
      <c r="F23" s="3" t="s">
        <v>10</v>
      </c>
      <c r="G23" s="3">
        <v>12</v>
      </c>
      <c r="H23" s="5">
        <f>E23*G23</f>
        <v>63180</v>
      </c>
      <c r="I23" s="13"/>
      <c r="J23" s="13"/>
      <c r="K23" s="24"/>
      <c r="L23" s="24"/>
      <c r="M23" s="18">
        <f>SUM(M20:M21)</f>
        <v>33250</v>
      </c>
      <c r="N23" s="26">
        <f>J46</f>
        <v>-3</v>
      </c>
    </row>
    <row r="24" spans="1:14" x14ac:dyDescent="0.2">
      <c r="A24" s="2" t="s">
        <v>16</v>
      </c>
      <c r="E24" s="24"/>
      <c r="F24" s="3"/>
      <c r="G24" s="3"/>
      <c r="H24" s="25">
        <f>MIN(H23,30000)</f>
        <v>30000</v>
      </c>
      <c r="I24" s="13"/>
      <c r="J24" s="13">
        <f>H23-H24</f>
        <v>33180</v>
      </c>
      <c r="K24" s="24"/>
      <c r="L24" s="24"/>
      <c r="M24" s="18"/>
      <c r="N24" s="18">
        <f>SUM(N21:N23)</f>
        <v>9230.3333333333358</v>
      </c>
    </row>
    <row r="25" spans="1:14" ht="7.5" customHeight="1" x14ac:dyDescent="0.2">
      <c r="E25" s="24"/>
      <c r="F25" s="3"/>
      <c r="G25" s="3"/>
      <c r="I25" s="13"/>
      <c r="J25" s="13"/>
      <c r="K25" s="24"/>
      <c r="L25" s="24"/>
    </row>
    <row r="26" spans="1:14" ht="15" x14ac:dyDescent="0.25">
      <c r="A26" s="16" t="s">
        <v>17</v>
      </c>
      <c r="E26" s="24">
        <f>E10</f>
        <v>3510</v>
      </c>
      <c r="F26" s="3" t="s">
        <v>10</v>
      </c>
      <c r="G26" s="3">
        <v>12</v>
      </c>
      <c r="H26" s="5">
        <f>E26*12</f>
        <v>42120</v>
      </c>
      <c r="I26" s="13"/>
      <c r="J26" s="13"/>
      <c r="K26" s="24"/>
      <c r="L26" s="24"/>
    </row>
    <row r="27" spans="1:14" x14ac:dyDescent="0.2">
      <c r="A27" s="2" t="s">
        <v>18</v>
      </c>
      <c r="E27" s="24"/>
      <c r="F27" s="3"/>
      <c r="G27" s="3"/>
      <c r="H27" s="25">
        <f>MIN(J16*0.1,H26,120000)</f>
        <v>21060</v>
      </c>
      <c r="I27" s="13"/>
      <c r="J27" s="13">
        <f>H26-H27</f>
        <v>21060</v>
      </c>
      <c r="K27" s="24"/>
      <c r="L27" s="24"/>
      <c r="M27" s="18"/>
      <c r="N27" s="18"/>
    </row>
    <row r="28" spans="1:14" ht="15" customHeight="1" x14ac:dyDescent="0.2">
      <c r="A28" s="111" t="s">
        <v>19</v>
      </c>
      <c r="B28" s="111"/>
      <c r="C28" s="111"/>
      <c r="D28" s="6"/>
      <c r="E28" s="24"/>
      <c r="F28" s="3"/>
      <c r="G28" s="3"/>
      <c r="H28" s="22"/>
      <c r="I28" s="13"/>
      <c r="J28" s="13"/>
      <c r="K28" s="24"/>
      <c r="L28" s="24"/>
    </row>
    <row r="29" spans="1:14" x14ac:dyDescent="0.2">
      <c r="A29" s="111"/>
      <c r="B29" s="111"/>
      <c r="C29" s="111"/>
      <c r="E29" s="24"/>
      <c r="F29" s="3"/>
      <c r="G29" s="3"/>
      <c r="I29" s="13"/>
      <c r="J29" s="13"/>
      <c r="K29" s="24"/>
      <c r="L29" s="24"/>
    </row>
    <row r="30" spans="1:14" ht="9.75" customHeight="1" x14ac:dyDescent="0.2">
      <c r="A30" s="27"/>
      <c r="B30" s="27"/>
      <c r="C30" s="27"/>
      <c r="E30" s="24"/>
      <c r="F30" s="3"/>
      <c r="G30" s="3"/>
      <c r="I30" s="13"/>
    </row>
    <row r="31" spans="1:14" ht="15" x14ac:dyDescent="0.25">
      <c r="A31" s="16" t="s">
        <v>20</v>
      </c>
      <c r="B31" s="27"/>
      <c r="C31" s="27"/>
      <c r="E31" s="24"/>
      <c r="F31" s="3"/>
      <c r="G31" s="3"/>
      <c r="I31" s="13"/>
      <c r="J31" s="13">
        <f>E7*2</f>
        <v>35100</v>
      </c>
      <c r="K31" s="24"/>
      <c r="L31" s="24"/>
    </row>
    <row r="32" spans="1:14" s="28" customFormat="1" ht="15" x14ac:dyDescent="0.25">
      <c r="A32" s="16"/>
      <c r="B32" s="112" t="s">
        <v>21</v>
      </c>
      <c r="C32" s="112"/>
      <c r="E32" s="29"/>
      <c r="F32" s="1"/>
      <c r="G32" s="1"/>
      <c r="H32" s="30"/>
      <c r="I32" s="31"/>
      <c r="J32" s="32">
        <f>SUM(J16:J31)</f>
        <v>299940</v>
      </c>
      <c r="K32" s="33"/>
      <c r="L32" s="33"/>
      <c r="M32" s="34">
        <f>J16+H18+H23+H26+J31</f>
        <v>456300</v>
      </c>
    </row>
    <row r="33" spans="1:14" ht="15" x14ac:dyDescent="0.25">
      <c r="A33" s="16"/>
      <c r="B33" s="27"/>
      <c r="C33" s="27"/>
      <c r="E33" s="24"/>
      <c r="F33" s="3"/>
      <c r="G33" s="3"/>
      <c r="I33" s="13"/>
      <c r="J33" s="13"/>
      <c r="K33" s="24"/>
      <c r="L33" s="24"/>
    </row>
    <row r="34" spans="1:14" ht="15.75" thickBot="1" x14ac:dyDescent="0.3">
      <c r="D34" s="9" t="s">
        <v>22</v>
      </c>
      <c r="E34" s="9"/>
      <c r="F34" s="9"/>
      <c r="G34" s="9"/>
      <c r="I34" s="31" t="s">
        <v>5</v>
      </c>
      <c r="J34" s="35">
        <f>J32</f>
        <v>299940</v>
      </c>
      <c r="K34" s="36"/>
      <c r="L34" s="36"/>
      <c r="M34" s="18">
        <f>E11*12</f>
        <v>421200</v>
      </c>
      <c r="N34" s="18"/>
    </row>
    <row r="35" spans="1:14" ht="9.75" customHeight="1" thickTop="1" x14ac:dyDescent="0.2">
      <c r="D35" s="37"/>
      <c r="I35" s="13"/>
      <c r="K35" s="37"/>
      <c r="L35" s="37"/>
    </row>
    <row r="36" spans="1:14" ht="18" customHeight="1" thickBot="1" x14ac:dyDescent="0.3">
      <c r="D36" s="9" t="str">
        <f>"INVESTMENT LIMIT 25% × "&amp;J34</f>
        <v>INVESTMENT LIMIT 25% × 299940</v>
      </c>
      <c r="E36" s="9"/>
      <c r="F36" s="3"/>
      <c r="G36" s="37"/>
      <c r="I36" s="31" t="s">
        <v>5</v>
      </c>
      <c r="J36" s="38">
        <f>J34*0.25</f>
        <v>74985</v>
      </c>
      <c r="K36" s="33"/>
      <c r="L36" s="33"/>
      <c r="M36" s="18"/>
      <c r="N36" s="18"/>
    </row>
    <row r="37" spans="1:14" ht="16.5" thickTop="1" thickBot="1" x14ac:dyDescent="0.3">
      <c r="D37" s="9" t="s">
        <v>23</v>
      </c>
      <c r="E37" s="6"/>
      <c r="F37" s="6"/>
      <c r="G37" s="37"/>
      <c r="I37" s="31" t="s">
        <v>5</v>
      </c>
      <c r="J37" s="39">
        <f>J36</f>
        <v>74985</v>
      </c>
      <c r="K37" s="36"/>
      <c r="L37" s="36"/>
      <c r="N37" s="18"/>
    </row>
    <row r="38" spans="1:14" ht="16.5" thickTop="1" thickBot="1" x14ac:dyDescent="0.3">
      <c r="D38" s="9" t="s">
        <v>34</v>
      </c>
      <c r="E38" s="9" t="s">
        <v>35</v>
      </c>
      <c r="F38" s="6"/>
      <c r="G38" s="37"/>
      <c r="I38" s="31"/>
      <c r="J38" s="39">
        <v>15000000</v>
      </c>
      <c r="K38" s="36"/>
      <c r="L38" s="36"/>
      <c r="N38" s="18"/>
    </row>
    <row r="39" spans="1:14" ht="15.75" thickTop="1" x14ac:dyDescent="0.25">
      <c r="B39" s="16" t="s">
        <v>24</v>
      </c>
      <c r="E39" s="3"/>
      <c r="F39" s="3"/>
      <c r="G39" s="3"/>
      <c r="I39" s="13"/>
      <c r="J39" s="13"/>
    </row>
    <row r="40" spans="1:14" x14ac:dyDescent="0.2">
      <c r="B40" s="2" t="s">
        <v>68</v>
      </c>
      <c r="D40" s="6" t="s">
        <v>5</v>
      </c>
      <c r="E40" s="24">
        <v>300000</v>
      </c>
      <c r="F40" s="3" t="s">
        <v>25</v>
      </c>
      <c r="G40" s="40">
        <v>0</v>
      </c>
      <c r="I40" s="13"/>
      <c r="J40" s="13" t="s">
        <v>26</v>
      </c>
    </row>
    <row r="41" spans="1:14" x14ac:dyDescent="0.2">
      <c r="B41" s="2" t="s">
        <v>69</v>
      </c>
      <c r="D41" s="2" t="s">
        <v>5</v>
      </c>
      <c r="E41" s="24">
        <f>IF($J$34-$E$40&gt;100000,100000,$J$34-E40)</f>
        <v>-60</v>
      </c>
      <c r="F41" s="3" t="s">
        <v>25</v>
      </c>
      <c r="G41" s="40">
        <v>0.05</v>
      </c>
      <c r="I41" s="13"/>
      <c r="J41" s="13">
        <f>E41*G41</f>
        <v>-3</v>
      </c>
    </row>
    <row r="42" spans="1:14" x14ac:dyDescent="0.2">
      <c r="B42" s="2" t="s">
        <v>70</v>
      </c>
      <c r="D42" s="2" t="s">
        <v>5</v>
      </c>
      <c r="E42" s="24">
        <f>IF($J$34-$E$40-E41&gt;300000,300000,$J$34-E40-E41)</f>
        <v>0</v>
      </c>
      <c r="F42" s="3" t="s">
        <v>25</v>
      </c>
      <c r="G42" s="40">
        <v>0.1</v>
      </c>
      <c r="I42" s="13"/>
      <c r="J42" s="13">
        <f>E42*G42</f>
        <v>0</v>
      </c>
    </row>
    <row r="43" spans="1:14" x14ac:dyDescent="0.2">
      <c r="B43" s="2" t="s">
        <v>71</v>
      </c>
      <c r="D43" s="2" t="s">
        <v>5</v>
      </c>
      <c r="E43" s="24">
        <f>IF($J$34-$E$40-E41-E42&gt;400000,400000,$J$34-E40-E41-E42)</f>
        <v>0</v>
      </c>
      <c r="F43" s="3" t="s">
        <v>25</v>
      </c>
      <c r="G43" s="40">
        <v>0.15</v>
      </c>
      <c r="I43" s="13"/>
      <c r="J43" s="13">
        <f>E43*G43</f>
        <v>0</v>
      </c>
    </row>
    <row r="44" spans="1:14" x14ac:dyDescent="0.2">
      <c r="B44" s="2" t="s">
        <v>72</v>
      </c>
      <c r="D44" s="6" t="s">
        <v>5</v>
      </c>
      <c r="E44" s="24">
        <f>IF($J$34-$E$40-E41-E42-E43&gt;500000,500000,$J$34-E40-E41-E42-E43)</f>
        <v>0</v>
      </c>
      <c r="F44" s="3" t="s">
        <v>25</v>
      </c>
      <c r="G44" s="40">
        <v>0.2</v>
      </c>
      <c r="I44" s="13"/>
      <c r="J44" s="13">
        <f>E44*G44</f>
        <v>0</v>
      </c>
    </row>
    <row r="45" spans="1:14" x14ac:dyDescent="0.2">
      <c r="B45" s="2" t="s">
        <v>27</v>
      </c>
      <c r="D45" s="6" t="s">
        <v>5</v>
      </c>
      <c r="E45" s="41">
        <f>J34-SUM(E40:E44)</f>
        <v>0</v>
      </c>
      <c r="F45" s="3" t="s">
        <v>25</v>
      </c>
      <c r="G45" s="40">
        <v>0.25</v>
      </c>
      <c r="I45" s="13"/>
      <c r="J45" s="13">
        <f>E45*G45</f>
        <v>0</v>
      </c>
    </row>
    <row r="46" spans="1:14" ht="15.75" thickBot="1" x14ac:dyDescent="0.3">
      <c r="E46" s="42">
        <f>J34</f>
        <v>299940</v>
      </c>
      <c r="F46" s="3"/>
      <c r="G46" s="3"/>
      <c r="I46" s="13" t="s">
        <v>5</v>
      </c>
      <c r="J46" s="32">
        <f>SUM(J41:J45)</f>
        <v>-3</v>
      </c>
    </row>
    <row r="47" spans="1:14" ht="15.75" thickTop="1" x14ac:dyDescent="0.25">
      <c r="B47" s="2" t="s">
        <v>58</v>
      </c>
      <c r="D47" s="7"/>
      <c r="E47" s="24"/>
      <c r="F47" s="3"/>
      <c r="G47" s="3"/>
      <c r="I47" s="13"/>
      <c r="J47" s="43">
        <f>J36*0.15</f>
        <v>11247.75</v>
      </c>
    </row>
    <row r="48" spans="1:14" x14ac:dyDescent="0.2">
      <c r="D48" s="7"/>
      <c r="E48" s="24"/>
      <c r="F48" s="3"/>
      <c r="G48" s="3"/>
      <c r="I48" s="13"/>
      <c r="J48" s="23"/>
    </row>
    <row r="49" spans="2:12" ht="15.75" thickBot="1" x14ac:dyDescent="0.3">
      <c r="B49" s="28" t="s">
        <v>33</v>
      </c>
      <c r="E49" s="3"/>
      <c r="F49" s="3"/>
      <c r="G49" s="3"/>
      <c r="I49" s="13" t="s">
        <v>5</v>
      </c>
      <c r="J49" s="44" t="b">
        <f>IF(J46&gt;0,MAX(J46-J47,5000))</f>
        <v>0</v>
      </c>
    </row>
    <row r="50" spans="2:12" ht="15.75" thickTop="1" x14ac:dyDescent="0.25">
      <c r="B50" s="28"/>
      <c r="E50" s="3"/>
      <c r="F50" s="3"/>
      <c r="G50" s="3"/>
      <c r="I50" s="13"/>
      <c r="J50" s="45"/>
    </row>
    <row r="51" spans="2:12" ht="15" x14ac:dyDescent="0.25">
      <c r="B51" s="2" t="s">
        <v>29</v>
      </c>
      <c r="C51" s="37"/>
      <c r="E51" s="3"/>
      <c r="F51" s="3"/>
      <c r="G51" s="3"/>
      <c r="I51" s="13"/>
      <c r="J51" s="45">
        <f>J49/12</f>
        <v>0</v>
      </c>
    </row>
    <row r="52" spans="2:12" ht="15" x14ac:dyDescent="0.25">
      <c r="B52" s="28"/>
      <c r="C52" s="37"/>
      <c r="E52" s="3"/>
      <c r="F52" s="3"/>
      <c r="G52" s="3"/>
      <c r="J52" s="45"/>
    </row>
    <row r="53" spans="2:12" ht="15" x14ac:dyDescent="0.25">
      <c r="B53" s="28"/>
      <c r="C53" s="37"/>
      <c r="E53" s="3"/>
      <c r="F53" s="3"/>
      <c r="G53" s="3"/>
      <c r="J53" s="45"/>
    </row>
    <row r="55" spans="2:12" x14ac:dyDescent="0.2">
      <c r="H55" s="25"/>
      <c r="I55" s="25"/>
      <c r="J55" s="25"/>
    </row>
    <row r="56" spans="2:12" x14ac:dyDescent="0.2">
      <c r="H56" s="46" t="s">
        <v>28</v>
      </c>
      <c r="I56" s="46"/>
      <c r="J56" s="46"/>
      <c r="K56" s="47"/>
      <c r="L56" s="47"/>
    </row>
    <row r="57" spans="2:12" ht="14.25" customHeight="1" x14ac:dyDescent="0.2"/>
    <row r="69" ht="4.5" customHeight="1" x14ac:dyDescent="0.2"/>
  </sheetData>
  <mergeCells count="8">
    <mergeCell ref="A28:C29"/>
    <mergeCell ref="B32:C32"/>
    <mergeCell ref="A1:J1"/>
    <mergeCell ref="A2:J2"/>
    <mergeCell ref="A3:J3"/>
    <mergeCell ref="A4:J4"/>
    <mergeCell ref="C6:E6"/>
    <mergeCell ref="A13:H13"/>
  </mergeCells>
  <pageMargins left="0.7" right="0.7" top="0.75" bottom="0.2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TDS For Employee</vt:lpstr>
      <vt:lpstr>Person </vt:lpstr>
      <vt:lpstr>'Person '!Print_Area</vt:lpstr>
      <vt:lpstr>'TDS For Employee'!Print_Area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SERAJ</dc:creator>
  <cp:lastModifiedBy>Samsung</cp:lastModifiedBy>
  <cp:lastPrinted>2019-12-01T07:17:48Z</cp:lastPrinted>
  <dcterms:created xsi:type="dcterms:W3CDTF">2019-09-24T11:31:01Z</dcterms:created>
  <dcterms:modified xsi:type="dcterms:W3CDTF">2020-08-22T16:31:00Z</dcterms:modified>
</cp:coreProperties>
</file>