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19095" windowHeight="8415"/>
  </bookViews>
  <sheets>
    <sheet name="Summary" sheetId="8" r:id="rId1"/>
    <sheet name="job list" sheetId="1" r:id="rId2"/>
    <sheet name="interviews" sheetId="30" r:id="rId3"/>
    <sheet name="ASSA sched" sheetId="29" r:id="rId4"/>
    <sheet name="ASSA no int" sheetId="25" r:id="rId5"/>
    <sheet name="mmerge" sheetId="26" r:id="rId6"/>
    <sheet name="admin" sheetId="27" r:id="rId7"/>
    <sheet name="no-apply" sheetId="28" r:id="rId8"/>
  </sheets>
  <definedNames>
    <definedName name="_xlnm.Print_Area" localSheetId="1">'job list'!$A:$H</definedName>
    <definedName name="_xlnm.Print_Titles" localSheetId="1">'job list'!$1:$1</definedName>
  </definedNames>
  <calcPr calcId="145621"/>
</workbook>
</file>

<file path=xl/calcChain.xml><?xml version="1.0" encoding="utf-8"?>
<calcChain xmlns="http://schemas.openxmlformats.org/spreadsheetml/2006/main">
  <c r="G10" i="8" l="1"/>
  <c r="G5" i="8"/>
  <c r="G4" i="8" s="1"/>
  <c r="G7" i="8" s="1"/>
  <c r="B5" i="8"/>
  <c r="B4" i="8"/>
  <c r="G1" i="8" s="1"/>
  <c r="B15" i="8"/>
  <c r="B14" i="8"/>
  <c r="B13" i="8"/>
  <c r="B12" i="8"/>
  <c r="B11" i="8"/>
  <c r="B23" i="8"/>
  <c r="B22" i="8"/>
  <c r="B21" i="8"/>
  <c r="B24" i="8"/>
  <c r="B25" i="8"/>
  <c r="B19" i="8"/>
  <c r="B18" i="8"/>
  <c r="B17" i="8"/>
  <c r="B16" i="8"/>
  <c r="B10" i="8"/>
  <c r="B9" i="8"/>
  <c r="B8" i="8"/>
  <c r="B7" i="8"/>
  <c r="B6" i="8"/>
  <c r="B2" i="8"/>
  <c r="B1" i="8"/>
  <c r="B26" i="8" l="1"/>
  <c r="C26" i="8" s="1"/>
  <c r="G2" i="8"/>
  <c r="C4" i="8"/>
  <c r="D4" i="8" s="1"/>
  <c r="C21" i="8"/>
  <c r="C22" i="8"/>
  <c r="C7" i="8"/>
  <c r="C2" i="8"/>
  <c r="B20" i="8"/>
  <c r="B3" i="8"/>
</calcChain>
</file>

<file path=xl/sharedStrings.xml><?xml version="1.0" encoding="utf-8"?>
<sst xmlns="http://schemas.openxmlformats.org/spreadsheetml/2006/main" count="342" uniqueCount="250">
  <si>
    <t>APP</t>
  </si>
  <si>
    <t>Like</t>
  </si>
  <si>
    <t>Institution</t>
  </si>
  <si>
    <t>Where?</t>
  </si>
  <si>
    <t>Rank</t>
  </si>
  <si>
    <t>Division</t>
  </si>
  <si>
    <t>Div</t>
  </si>
  <si>
    <t>Title</t>
  </si>
  <si>
    <t>Type</t>
  </si>
  <si>
    <t>Notes</t>
  </si>
  <si>
    <t>Dead</t>
  </si>
  <si>
    <t>JM</t>
  </si>
  <si>
    <t>Apply</t>
  </si>
  <si>
    <t>URL</t>
  </si>
  <si>
    <t>Email</t>
  </si>
  <si>
    <t># lett</t>
  </si>
  <si>
    <t>Let how</t>
  </si>
  <si>
    <t>Papers</t>
  </si>
  <si>
    <t>R stmt</t>
  </si>
  <si>
    <t>T Stmt</t>
  </si>
  <si>
    <t>T evals</t>
  </si>
  <si>
    <t>Trans</t>
  </si>
  <si>
    <t>Other</t>
  </si>
  <si>
    <t>JOE</t>
  </si>
  <si>
    <t>Grad Pgm?</t>
  </si>
  <si>
    <t>InsType</t>
  </si>
  <si>
    <t>Online</t>
  </si>
  <si>
    <t>Acad</t>
  </si>
  <si>
    <t>Mail</t>
  </si>
  <si>
    <t>Econjobmarket.com</t>
  </si>
  <si>
    <t>Lib Arts</t>
  </si>
  <si>
    <t>Research</t>
  </si>
  <si>
    <t>Nonprofit</t>
  </si>
  <si>
    <t>APPL?</t>
  </si>
  <si>
    <t>Job #</t>
  </si>
  <si>
    <t>Total apply:</t>
  </si>
  <si>
    <t>Applied</t>
  </si>
  <si>
    <t>Remaining</t>
  </si>
  <si>
    <t>GSC paper</t>
  </si>
  <si>
    <t>CRP paper</t>
  </si>
  <si>
    <t>Conf</t>
  </si>
  <si>
    <t>Combo / other</t>
  </si>
  <si>
    <t>Covlet</t>
  </si>
  <si>
    <t>Intvw?</t>
  </si>
  <si>
    <t>Time</t>
  </si>
  <si>
    <t>Gov't</t>
  </si>
  <si>
    <t>Names</t>
  </si>
  <si>
    <t>How long</t>
  </si>
  <si>
    <t>Day</t>
  </si>
  <si>
    <t>Hotel</t>
  </si>
  <si>
    <t>Dept website</t>
  </si>
  <si>
    <t>Contact</t>
  </si>
  <si>
    <t>School</t>
  </si>
  <si>
    <t>No?</t>
  </si>
  <si>
    <t>Admin contact</t>
  </si>
  <si>
    <t>Admin phone</t>
  </si>
  <si>
    <t>Curt Loc</t>
  </si>
  <si>
    <t>Sarah Loc</t>
  </si>
  <si>
    <t>Where</t>
  </si>
  <si>
    <t>Job like</t>
  </si>
  <si>
    <t>Code</t>
  </si>
  <si>
    <t>Room</t>
  </si>
  <si>
    <t>JMP</t>
  </si>
  <si>
    <t>Teaching</t>
  </si>
  <si>
    <t>Ugrad degs</t>
  </si>
  <si>
    <t>Grad degs</t>
  </si>
  <si>
    <t># fac/staff</t>
  </si>
  <si>
    <t>Admin email</t>
  </si>
  <si>
    <t>Flyout</t>
  </si>
  <si>
    <t>ASSA</t>
  </si>
  <si>
    <t>Interview offers:</t>
  </si>
  <si>
    <t>Rejections:</t>
  </si>
  <si>
    <t>Dept</t>
  </si>
  <si>
    <t>Search Cmte Contact</t>
  </si>
  <si>
    <t>total calls:</t>
  </si>
  <si>
    <t>ASSA phone</t>
  </si>
  <si>
    <t>Status</t>
  </si>
  <si>
    <t>flyout-offer yield</t>
  </si>
  <si>
    <t>ASSA interviews (manual)</t>
  </si>
  <si>
    <t>Non-ASSA flyouts (manual)</t>
  </si>
  <si>
    <t>apply-call yield</t>
  </si>
  <si>
    <t>total offers (manual)</t>
  </si>
  <si>
    <t>total flyouts invited</t>
  </si>
  <si>
    <t>ASSA flyouts invited</t>
  </si>
  <si>
    <t>ASSA interview-flyout yield</t>
  </si>
  <si>
    <t>Did not ever respond</t>
  </si>
  <si>
    <t>Institution name</t>
  </si>
  <si>
    <t>Inst name</t>
  </si>
  <si>
    <t>e.g. school, division, etc.</t>
  </si>
  <si>
    <t>e.g. dept</t>
  </si>
  <si>
    <t>title</t>
  </si>
  <si>
    <t>field</t>
  </si>
  <si>
    <t>notes</t>
  </si>
  <si>
    <t>deadline date</t>
  </si>
  <si>
    <t>batch date</t>
  </si>
  <si>
    <t>which paper</t>
  </si>
  <si>
    <t>Email, mail, online, etc.</t>
  </si>
  <si>
    <t>when applied</t>
  </si>
  <si>
    <t>app website</t>
  </si>
  <si>
    <t>app email</t>
  </si>
  <si>
    <t>how to submit letters</t>
  </si>
  <si>
    <t>need cover letter</t>
  </si>
  <si>
    <t>how many papers can send</t>
  </si>
  <si>
    <t>Does it have a grad program?</t>
  </si>
  <si>
    <t>Acad, Lib Arts, Research (for letter template)</t>
  </si>
  <si>
    <t>flyouts actually done (manual)</t>
  </si>
  <si>
    <t>Search Committee Contact</t>
  </si>
  <si>
    <t>Phone</t>
  </si>
  <si>
    <t>Department</t>
  </si>
  <si>
    <t>Why did not work out</t>
  </si>
  <si>
    <t>Inst</t>
  </si>
  <si>
    <t>jp_ID</t>
  </si>
  <si>
    <t>jp_employer</t>
  </si>
  <si>
    <t>JOE Ad Number</t>
  </si>
  <si>
    <t>Job Title</t>
  </si>
  <si>
    <t>Application Address To</t>
  </si>
  <si>
    <t>Application Address To Title</t>
  </si>
  <si>
    <t>Application Street One</t>
  </si>
  <si>
    <t>Application Street Two</t>
  </si>
  <si>
    <t>Application Street Three</t>
  </si>
  <si>
    <t>Application Suite</t>
  </si>
  <si>
    <t>Application City</t>
  </si>
  <si>
    <t>Application State</t>
  </si>
  <si>
    <t>Application Country</t>
  </si>
  <si>
    <t>Application Postal</t>
  </si>
  <si>
    <t>Submit Deadline</t>
  </si>
  <si>
    <t>Application URL</t>
  </si>
  <si>
    <t>mail vs email (lett)</t>
  </si>
  <si>
    <t>Non-Academic</t>
  </si>
  <si>
    <t>Completed (Bess Fills in)</t>
  </si>
  <si>
    <t>Subject line</t>
  </si>
  <si>
    <t>Job Ref</t>
  </si>
  <si>
    <t>LibArts?</t>
  </si>
  <si>
    <t>Bess?</t>
  </si>
  <si>
    <t>My App How</t>
  </si>
  <si>
    <t>JM Paper</t>
  </si>
  <si>
    <t>mail vs email</t>
  </si>
  <si>
    <t>Job Ref Number</t>
  </si>
  <si>
    <t>Ck?</t>
  </si>
  <si>
    <t>CV</t>
  </si>
  <si>
    <t>xtra let</t>
  </si>
  <si>
    <t>Saturday 1/2</t>
  </si>
  <si>
    <t>Sunday 1/3</t>
  </si>
  <si>
    <t>Monday 1/4</t>
  </si>
  <si>
    <t>Tuesday 1/5</t>
  </si>
  <si>
    <t>School of Economics and Management</t>
  </si>
  <si>
    <t>GSC</t>
  </si>
  <si>
    <t>email</t>
  </si>
  <si>
    <t>x</t>
  </si>
  <si>
    <t>Assistant Professor/Postdoc</t>
  </si>
  <si>
    <t>The first row below the headers explains what I used each field for</t>
  </si>
  <si>
    <t>Blah-de-Blah University</t>
  </si>
  <si>
    <t>Ohio</t>
  </si>
  <si>
    <t>Public economics</t>
  </si>
  <si>
    <t>Good environmental people; nice experimental lab</t>
  </si>
  <si>
    <t>1: I sent out applications in batches sorted by deadline because batch processing was more efficient than individual but there were too many to do all at once</t>
  </si>
  <si>
    <t>2: I also grouped in batches the information I sent to the admin sending letters</t>
  </si>
  <si>
    <t>Admin batch</t>
  </si>
  <si>
    <t>x if got inter-view request</t>
  </si>
  <si>
    <t>x if got flyout request</t>
  </si>
  <si>
    <t>x if explicitly rejected</t>
  </si>
  <si>
    <t>Economics</t>
  </si>
  <si>
    <t># of ref letters</t>
  </si>
  <si>
    <t>materials needed</t>
  </si>
  <si>
    <t>How much do I like it?</t>
  </si>
  <si>
    <t>3: I had levels 1 (definitely apply) down to 4 or 5 (definitely do not apply). This way all jobs can go in the spreadsheet and I could later decide which to not apply to</t>
  </si>
  <si>
    <r>
      <t>Send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</si>
  <si>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Admin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</si>
  <si>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APP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</si>
  <si>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I like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</si>
  <si>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Geo-graphic info</t>
  </si>
  <si>
    <t>Acad-emic rank</t>
  </si>
  <si>
    <t>Job reference # may be needed in app</t>
  </si>
  <si>
    <t>confirmation code for app</t>
  </si>
  <si>
    <t>Should I apply?</t>
  </si>
  <si>
    <t>PhD &amp; MA</t>
  </si>
  <si>
    <t>The row below that is a filled-in example</t>
  </si>
  <si>
    <t>30 min</t>
  </si>
  <si>
    <t>no</t>
  </si>
  <si>
    <t>Embassy Suites</t>
  </si>
  <si>
    <t>8am</t>
  </si>
  <si>
    <t>Sunday</t>
  </si>
  <si>
    <t>Bach</t>
  </si>
  <si>
    <t>3/3 load</t>
  </si>
  <si>
    <t>Economics and Finance</t>
  </si>
  <si>
    <t>School of Business</t>
  </si>
  <si>
    <t>Professor Y</t>
  </si>
  <si>
    <t>Flyout complete</t>
  </si>
  <si>
    <t>Institution B</t>
  </si>
  <si>
    <t>10am</t>
  </si>
  <si>
    <t>MA Econ; MBA/PhD Bus Adm</t>
  </si>
  <si>
    <t>BS/BA Econ; BBA Econ conc</t>
  </si>
  <si>
    <t>9 hrs (3/3); 1st yr 3/2 + sum stip</t>
  </si>
  <si>
    <t>College of Business Administration</t>
  </si>
  <si>
    <t>CRP</t>
  </si>
  <si>
    <t>Professor X</t>
  </si>
  <si>
    <t>Made calls</t>
  </si>
  <si>
    <t>Institution A</t>
  </si>
  <si>
    <t>Who will be at interview</t>
  </si>
  <si>
    <t>Interview length</t>
  </si>
  <si>
    <t>fill in after get room #</t>
  </si>
  <si>
    <t>Code for room</t>
  </si>
  <si>
    <t>Time of interview</t>
  </si>
  <si>
    <t>Day of interview</t>
  </si>
  <si>
    <t># can call during ASSA</t>
  </si>
  <si>
    <t>x if flyout</t>
  </si>
  <si>
    <t>x if ASSA interview</t>
  </si>
  <si>
    <t>If applicable</t>
  </si>
  <si>
    <t>Location</t>
  </si>
  <si>
    <t>Preference for location</t>
  </si>
  <si>
    <t>My ranking for job</t>
  </si>
  <si>
    <t>Graduate degrees offered</t>
  </si>
  <si>
    <t>Undergrad degrees offered</t>
  </si>
  <si>
    <t>Teaching load</t>
  </si>
  <si>
    <t># people in dept</t>
  </si>
  <si>
    <t>division within institution</t>
  </si>
  <si>
    <t>date contacted</t>
  </si>
  <si>
    <t>Which paper</t>
  </si>
  <si>
    <t>Person</t>
  </si>
  <si>
    <t>Their search status including my last contact with them</t>
  </si>
  <si>
    <t>Spouse Loc</t>
  </si>
  <si>
    <t>My Loc</t>
  </si>
  <si>
    <t>CSWEP hosp rm MMar M301</t>
  </si>
  <si>
    <t>leave home by 6:30am</t>
  </si>
  <si>
    <t>Institution 8-8:30am</t>
  </si>
  <si>
    <t>leave home by 9am</t>
  </si>
  <si>
    <t>Embassy Suites 839</t>
  </si>
  <si>
    <t>Eat lunch</t>
  </si>
  <si>
    <t>Shuttle</t>
  </si>
  <si>
    <t>Hilton Galleria Table 70</t>
  </si>
  <si>
    <t>Institution 11-11:45am</t>
  </si>
  <si>
    <t>Institution 1-2pm</t>
  </si>
  <si>
    <t>Receptions</t>
  </si>
  <si>
    <t>AYSPS/ESA/ExCEN (Hil406)</t>
  </si>
  <si>
    <t>CSWEP (MarMarq M304)</t>
  </si>
  <si>
    <t>AAEA (Hil near GSE)</t>
  </si>
  <si>
    <t>4: These ratings helped me decide where to apply; once calls came in I made more rankings (see "interviews" tab)</t>
  </si>
  <si>
    <t>This sheet contained info on interviews that were set up but did not happen for one reason or another</t>
  </si>
  <si>
    <t>I copied information from the job list into this page and then used this page to do mail merges one batch at a time</t>
  </si>
  <si>
    <t>My admin provided this template for info on where to send letters</t>
  </si>
  <si>
    <t>I moved jobs I didn't apply to here so they didn't clutter up the job list</t>
  </si>
  <si>
    <t>All of the stuff above is calculated directly from information in the other tabs</t>
  </si>
  <si>
    <t>Admin batch 1</t>
  </si>
  <si>
    <t>Admin batch 2</t>
  </si>
  <si>
    <t>Admin batch 3</t>
  </si>
  <si>
    <t>Admin batch 4</t>
  </si>
  <si>
    <t>Admin batch 5</t>
  </si>
  <si>
    <t>Admin batch 6</t>
  </si>
  <si>
    <t>Admin batch 7</t>
  </si>
  <si>
    <t>Admin batch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</si>
</sst>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16" fontId="1" fillId="0" borderId="0" xfId="0" applyNumberFormat="1" applyFont="1" applyFill="1" applyAlignment="1">
      <alignment wrapText="1"/>
    </xf>
    <xf numFmtId="16" fontId="1" fillId="0" borderId="0" xfId="0" applyNumberFormat="1" applyFont="1" applyFill="1"/>
    <xf numFmtId="10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1" applyFill="1" applyAlignment="1" applyProtection="1"/>
    <xf numFmtId="16" fontId="0" fillId="0" borderId="0" xfId="0" applyNumberFormat="1" applyFill="1"/>
    <xf numFmtId="0" fontId="0" fillId="0" borderId="0" xfId="0" applyFill="1" applyAlignment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 applyProtection="1"/>
    <xf numFmtId="16" fontId="0" fillId="0" borderId="0" xfId="0" applyNumberFormat="1"/>
    <xf numFmtId="0" fontId="5" fillId="2" borderId="1" xfId="3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5" fillId="2" borderId="1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3" borderId="1" xfId="3" applyFont="1" applyFill="1" applyBorder="1" applyAlignment="1">
      <alignment horizontal="center" wrapText="1"/>
    </xf>
    <xf numFmtId="0" fontId="5" fillId="2" borderId="1" xfId="3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wrapText="1"/>
    </xf>
    <xf numFmtId="14" fontId="0" fillId="0" borderId="1" xfId="0" applyNumberFormat="1" applyBorder="1" applyAlignment="1">
      <alignment wrapText="1"/>
    </xf>
    <xf numFmtId="0" fontId="2" fillId="0" borderId="1" xfId="1" applyBorder="1" applyAlignment="1" applyProtection="1"/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/>
    <xf numFmtId="14" fontId="0" fillId="0" borderId="1" xfId="0" applyNumberFormat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1" applyFont="1" applyAlignment="1" applyProtection="1"/>
    <xf numFmtId="0" fontId="1" fillId="4" borderId="0" xfId="0" applyFont="1" applyFill="1" applyAlignment="1">
      <alignment wrapText="1"/>
    </xf>
    <xf numFmtId="16" fontId="1" fillId="0" borderId="0" xfId="0" applyNumberFormat="1" applyFont="1"/>
    <xf numFmtId="0" fontId="1" fillId="0" borderId="0" xfId="0" applyFont="1" applyAlignment="1"/>
    <xf numFmtId="0" fontId="1" fillId="5" borderId="0" xfId="0" applyFont="1" applyFill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/>
    <xf numFmtId="0" fontId="1" fillId="0" borderId="0" xfId="0" applyFont="1" applyBorder="1" applyAlignment="1"/>
    <xf numFmtId="0" fontId="1" fillId="0" borderId="0" xfId="0" applyFont="1" applyBorder="1"/>
    <xf numFmtId="18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Fill="1" applyAlignment="1"/>
    <xf numFmtId="16" fontId="0" fillId="0" borderId="0" xfId="0" applyNumberForma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18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18" fontId="0" fillId="3" borderId="2" xfId="0" applyNumberFormat="1" applyFill="1" applyBorder="1" applyAlignment="1">
      <alignment horizontal="center"/>
    </xf>
    <xf numFmtId="18" fontId="0" fillId="3" borderId="4" xfId="0" applyNumberFormat="1" applyFill="1" applyBorder="1" applyAlignment="1">
      <alignment horizontal="center"/>
    </xf>
    <xf numFmtId="18" fontId="0" fillId="3" borderId="3" xfId="0" applyNumberFormat="1" applyFill="1" applyBorder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/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1" fillId="0" borderId="0" xfId="0" applyFont="1" applyFill="1" applyAlignment="1">
      <alignment horizontal="center" wrapText="1"/>
    </xf>
  </cellXfs>
  <cellStyles count="5">
    <cellStyle name="Hyperlink" xfId="1" builtinId="8"/>
    <cellStyle name="Hyperlink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1" sqref="B1"/>
    </sheetView>
  </sheetViews>
  <sheetFormatPr defaultRowHeight="15" x14ac:dyDescent="0.25"/>
  <cols>
    <col min="1" max="1" width="16.42578125" customWidth="1"/>
    <col min="3" max="3" width="8.140625" bestFit="1" customWidth="1"/>
    <col min="6" max="6" width="28.42578125" bestFit="1" customWidth="1"/>
  </cols>
  <sheetData>
    <row r="1" spans="1:7" x14ac:dyDescent="0.35">
      <c r="A1" t="s">
        <v>35</v>
      </c>
      <c r="B1">
        <f>COUNTA('job list'!A2:A1048576)</f>
        <v>8</v>
      </c>
      <c r="F1" t="s">
        <v>74</v>
      </c>
      <c r="G1">
        <f>B4+G6</f>
        <v>2</v>
      </c>
    </row>
    <row r="2" spans="1:7" x14ac:dyDescent="0.35">
      <c r="A2" t="s">
        <v>36</v>
      </c>
      <c r="B2">
        <f>COUNTA('job list'!N2:N1048576)</f>
        <v>2</v>
      </c>
      <c r="C2" s="5">
        <f>B2/B1</f>
        <v>0.25</v>
      </c>
      <c r="F2" t="s">
        <v>80</v>
      </c>
      <c r="G2">
        <f>B1/G1</f>
        <v>4</v>
      </c>
    </row>
    <row r="3" spans="1:7" x14ac:dyDescent="0.35">
      <c r="A3" t="s">
        <v>37</v>
      </c>
      <c r="B3">
        <f>B1-B2</f>
        <v>6</v>
      </c>
      <c r="F3" t="s">
        <v>78</v>
      </c>
    </row>
    <row r="4" spans="1:7" x14ac:dyDescent="0.35">
      <c r="A4" t="s">
        <v>70</v>
      </c>
      <c r="B4">
        <f>COUNTA('job list'!P2:P1048576)</f>
        <v>2</v>
      </c>
      <c r="C4" s="5">
        <f>B4/B2</f>
        <v>1</v>
      </c>
      <c r="D4">
        <f>1/C4</f>
        <v>1</v>
      </c>
      <c r="F4" t="s">
        <v>83</v>
      </c>
      <c r="G4">
        <f>G5-G6</f>
        <v>1</v>
      </c>
    </row>
    <row r="5" spans="1:7" x14ac:dyDescent="0.35">
      <c r="A5" t="s">
        <v>71</v>
      </c>
      <c r="B5">
        <f>COUNTA('job list'!R2:R1048576)</f>
        <v>1</v>
      </c>
      <c r="C5" s="5"/>
      <c r="F5" t="s">
        <v>82</v>
      </c>
      <c r="G5">
        <f>COUNTA('job list'!Q2:Q1048576)</f>
        <v>1</v>
      </c>
    </row>
    <row r="6" spans="1:7" x14ac:dyDescent="0.35">
      <c r="A6" t="s">
        <v>38</v>
      </c>
      <c r="B6">
        <f>COUNTIF('job list'!L2:L1048576,"GSC")</f>
        <v>1</v>
      </c>
      <c r="C6" s="5"/>
      <c r="F6" t="s">
        <v>79</v>
      </c>
    </row>
    <row r="7" spans="1:7" x14ac:dyDescent="0.35">
      <c r="A7" t="s">
        <v>39</v>
      </c>
      <c r="B7">
        <f>COUNTIF('job list'!L2:L1048576,"CRP")</f>
        <v>0</v>
      </c>
      <c r="C7" s="5">
        <f>B7/B1</f>
        <v>0</v>
      </c>
      <c r="F7" t="s">
        <v>84</v>
      </c>
      <c r="G7">
        <f>G3/G4</f>
        <v>0</v>
      </c>
    </row>
    <row r="8" spans="1:7" x14ac:dyDescent="0.35">
      <c r="A8" t="s">
        <v>242</v>
      </c>
      <c r="B8">
        <f>COUNTIF('job list'!S:S,1)</f>
        <v>0</v>
      </c>
      <c r="C8" s="5"/>
      <c r="F8" t="s">
        <v>105</v>
      </c>
    </row>
    <row r="9" spans="1:7" x14ac:dyDescent="0.35">
      <c r="A9" t="s">
        <v>243</v>
      </c>
      <c r="B9">
        <f>COUNTIF('job list'!S:S,2)</f>
        <v>0</v>
      </c>
      <c r="C9" s="5"/>
      <c r="F9" t="s">
        <v>81</v>
      </c>
    </row>
    <row r="10" spans="1:7" x14ac:dyDescent="0.35">
      <c r="A10" t="s">
        <v>244</v>
      </c>
      <c r="B10">
        <f>COUNTIF('job list'!S:S,3)</f>
        <v>1</v>
      </c>
      <c r="C10" s="5"/>
      <c r="F10" t="s">
        <v>77</v>
      </c>
      <c r="G10" t="e">
        <f>G8/G9</f>
        <v>#DIV/0!</v>
      </c>
    </row>
    <row r="11" spans="1:7" x14ac:dyDescent="0.35">
      <c r="A11" t="s">
        <v>245</v>
      </c>
      <c r="B11">
        <f>COUNTIF('job list'!S:S,4)</f>
        <v>0</v>
      </c>
      <c r="C11" s="5"/>
    </row>
    <row r="12" spans="1:7" x14ac:dyDescent="0.35">
      <c r="A12" t="s">
        <v>246</v>
      </c>
      <c r="B12">
        <f>COUNTIF('job list'!S:S,5)</f>
        <v>0</v>
      </c>
      <c r="C12" s="5"/>
    </row>
    <row r="13" spans="1:7" x14ac:dyDescent="0.35">
      <c r="A13" t="s">
        <v>247</v>
      </c>
      <c r="B13">
        <f>COUNTIF('job list'!S:S,6)</f>
        <v>0</v>
      </c>
      <c r="C13" s="5"/>
    </row>
    <row r="14" spans="1:7" x14ac:dyDescent="0.35">
      <c r="A14" t="s">
        <v>248</v>
      </c>
      <c r="B14">
        <f>COUNTIF('job list'!S:S,7)</f>
        <v>0</v>
      </c>
      <c r="C14" s="5"/>
    </row>
    <row r="15" spans="1:7" x14ac:dyDescent="0.35">
      <c r="A15" t="s">
        <v>249</v>
      </c>
      <c r="B15">
        <f>COUNTIF('job list'!S:S,8)</f>
        <v>0</v>
      </c>
      <c r="C15" s="5"/>
    </row>
    <row r="16" spans="1:7" x14ac:dyDescent="0.35">
      <c r="A16" t="s">
        <v>28</v>
      </c>
      <c r="B16">
        <f>COUNTIF('job list'!M:M,"Mail")</f>
        <v>0</v>
      </c>
      <c r="C16" s="5"/>
    </row>
    <row r="17" spans="1:3" x14ac:dyDescent="0.35">
      <c r="A17" t="s">
        <v>26</v>
      </c>
      <c r="B17">
        <f>COUNTIF('job list'!M:M,"Online")</f>
        <v>0</v>
      </c>
      <c r="C17" s="5"/>
    </row>
    <row r="18" spans="1:3" x14ac:dyDescent="0.35">
      <c r="A18" t="s">
        <v>29</v>
      </c>
      <c r="B18">
        <f>COUNTIF('job list'!M:M,"Econjobmarket.com")</f>
        <v>0</v>
      </c>
      <c r="C18" s="5"/>
    </row>
    <row r="19" spans="1:3" x14ac:dyDescent="0.35">
      <c r="A19" t="s">
        <v>14</v>
      </c>
      <c r="B19">
        <f>COUNTIF('job list'!M:M,"Email")</f>
        <v>1</v>
      </c>
      <c r="C19" s="5"/>
    </row>
    <row r="20" spans="1:3" x14ac:dyDescent="0.35">
      <c r="A20" t="s">
        <v>41</v>
      </c>
      <c r="B20">
        <f>B1-B16-B17-B18-B19</f>
        <v>7</v>
      </c>
      <c r="C20" s="5"/>
    </row>
    <row r="21" spans="1:3" x14ac:dyDescent="0.35">
      <c r="A21" t="s">
        <v>27</v>
      </c>
      <c r="B21">
        <f>COUNTIF('job list'!AF2:AF21458,"Acad")</f>
        <v>1</v>
      </c>
      <c r="C21" s="5">
        <f>B21/B1</f>
        <v>0.125</v>
      </c>
    </row>
    <row r="22" spans="1:3" x14ac:dyDescent="0.35">
      <c r="A22" t="s">
        <v>30</v>
      </c>
      <c r="B22">
        <f>COUNTIF('job list'!AF2:AF21458,"Lib Arts")</f>
        <v>0</v>
      </c>
      <c r="C22" s="5">
        <f>B22/B1</f>
        <v>0</v>
      </c>
    </row>
    <row r="23" spans="1:3" x14ac:dyDescent="0.35">
      <c r="A23" t="s">
        <v>45</v>
      </c>
      <c r="B23">
        <f>COUNTIF('job list'!AF2:AF21458,"Govt")</f>
        <v>0</v>
      </c>
      <c r="C23" s="5"/>
    </row>
    <row r="24" spans="1:3" x14ac:dyDescent="0.35">
      <c r="A24" t="s">
        <v>32</v>
      </c>
      <c r="B24">
        <f>COUNTIF('job list'!AF2:AF21458,"Nonprofit")</f>
        <v>0</v>
      </c>
      <c r="C24" s="5"/>
    </row>
    <row r="25" spans="1:3" x14ac:dyDescent="0.35">
      <c r="A25" t="s">
        <v>31</v>
      </c>
      <c r="B25">
        <f>COUNTIF('job list'!AF2:AF19758,"Research")</f>
        <v>0</v>
      </c>
      <c r="C25" s="5"/>
    </row>
    <row r="26" spans="1:3" x14ac:dyDescent="0.35">
      <c r="A26" t="s">
        <v>85</v>
      </c>
      <c r="B26">
        <f>B2-B4-B5</f>
        <v>-1</v>
      </c>
      <c r="C26" s="5">
        <f>B26/B2</f>
        <v>-0.5</v>
      </c>
    </row>
    <row r="30" spans="1:3" x14ac:dyDescent="0.35">
      <c r="A30" t="s">
        <v>241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1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S1" sqref="S1"/>
    </sheetView>
  </sheetViews>
  <sheetFormatPr defaultColWidth="9.140625" defaultRowHeight="12.75" x14ac:dyDescent="0.2"/>
  <cols>
    <col min="1" max="1" width="20.7109375" style="1" customWidth="1"/>
    <col min="2" max="2" width="8" style="1" customWidth="1"/>
    <col min="3" max="3" width="5.5703125" style="1" customWidth="1"/>
    <col min="4" max="4" width="22.42578125" style="1" customWidth="1"/>
    <col min="5" max="5" width="19.140625" style="1" customWidth="1"/>
    <col min="6" max="6" width="26.140625" style="1" customWidth="1"/>
    <col min="7" max="7" width="21.85546875" style="1" customWidth="1"/>
    <col min="8" max="8" width="25" style="1" customWidth="1"/>
    <col min="9" max="9" width="12.85546875" style="1" bestFit="1" customWidth="1"/>
    <col min="10" max="10" width="10.42578125" style="1" bestFit="1" customWidth="1"/>
    <col min="11" max="11" width="6.5703125" style="1" bestFit="1" customWidth="1"/>
    <col min="12" max="12" width="5.85546875" style="1" customWidth="1"/>
    <col min="13" max="13" width="9.140625" style="2"/>
    <col min="14" max="14" width="6.5703125" style="1" bestFit="1" customWidth="1"/>
    <col min="15" max="15" width="7" style="1" bestFit="1" customWidth="1"/>
    <col min="16" max="16" width="7" style="1" customWidth="1"/>
    <col min="17" max="17" width="7.140625" style="1" customWidth="1"/>
    <col min="18" max="18" width="7.42578125" style="1" customWidth="1"/>
    <col min="19" max="19" width="6.7109375" style="1" customWidth="1"/>
    <col min="20" max="21" width="9.140625" style="2"/>
    <col min="22" max="22" width="5.85546875" style="1" customWidth="1"/>
    <col min="23" max="23" width="9.140625" style="2"/>
    <col min="24" max="24" width="5.85546875" style="2" bestFit="1" customWidth="1"/>
    <col min="25" max="25" width="7" style="1" bestFit="1" customWidth="1"/>
    <col min="26" max="26" width="5.85546875" style="1" bestFit="1" customWidth="1"/>
    <col min="27" max="27" width="5.7109375" style="1" bestFit="1" customWidth="1"/>
    <col min="28" max="28" width="6.42578125" style="1" bestFit="1" customWidth="1"/>
    <col min="29" max="29" width="5.42578125" style="1" bestFit="1" customWidth="1"/>
    <col min="30" max="30" width="9" style="1" bestFit="1" customWidth="1"/>
    <col min="31" max="31" width="9.140625" style="2"/>
    <col min="32" max="32" width="9.140625" style="1"/>
    <col min="33" max="33" width="7.5703125" style="1" customWidth="1"/>
    <col min="34" max="34" width="8.85546875" style="1" customWidth="1"/>
    <col min="35" max="16384" width="9.140625" style="1"/>
  </cols>
  <sheetData>
    <row r="1" spans="1:34" s="49" customFormat="1" ht="14.45" x14ac:dyDescent="0.3">
      <c r="A1" s="49" t="s">
        <v>2</v>
      </c>
      <c r="B1" s="49" t="s">
        <v>3</v>
      </c>
      <c r="C1" s="49" t="s">
        <v>4</v>
      </c>
      <c r="D1" s="49" t="s">
        <v>5</v>
      </c>
      <c r="E1" s="49" t="s">
        <v>6</v>
      </c>
      <c r="F1" s="49" t="s">
        <v>7</v>
      </c>
      <c r="G1" s="49" t="s">
        <v>8</v>
      </c>
      <c r="H1" s="49" t="s">
        <v>9</v>
      </c>
      <c r="I1" s="49" t="s">
        <v>34</v>
      </c>
      <c r="J1" s="49" t="s">
        <v>10</v>
      </c>
      <c r="K1" s="49" t="s">
        <v>166</v>
      </c>
      <c r="L1" s="49" t="s">
        <v>62</v>
      </c>
      <c r="M1" s="49" t="s">
        <v>12</v>
      </c>
      <c r="N1" s="49" t="s">
        <v>33</v>
      </c>
      <c r="O1" s="49" t="s">
        <v>40</v>
      </c>
      <c r="P1" s="49" t="s">
        <v>43</v>
      </c>
      <c r="Q1" s="49" t="s">
        <v>68</v>
      </c>
      <c r="R1" s="49" t="s">
        <v>53</v>
      </c>
      <c r="S1" s="49" t="s">
        <v>167</v>
      </c>
      <c r="T1" s="49" t="s">
        <v>13</v>
      </c>
      <c r="U1" s="49" t="s">
        <v>14</v>
      </c>
      <c r="V1" s="49" t="s">
        <v>15</v>
      </c>
      <c r="W1" s="49" t="s">
        <v>16</v>
      </c>
      <c r="X1" s="49" t="s">
        <v>42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22</v>
      </c>
      <c r="AE1" s="49" t="s">
        <v>24</v>
      </c>
      <c r="AF1" s="49" t="s">
        <v>25</v>
      </c>
      <c r="AG1" s="49" t="s">
        <v>168</v>
      </c>
      <c r="AH1" s="49" t="s">
        <v>169</v>
      </c>
    </row>
    <row r="2" spans="1:34" ht="65.099999999999994" x14ac:dyDescent="0.3">
      <c r="A2" s="1" t="s">
        <v>87</v>
      </c>
      <c r="B2" s="1" t="s">
        <v>170</v>
      </c>
      <c r="C2" s="1" t="s">
        <v>171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1" t="s">
        <v>172</v>
      </c>
      <c r="J2" s="3" t="s">
        <v>93</v>
      </c>
      <c r="K2" s="3" t="s">
        <v>94</v>
      </c>
      <c r="L2" s="1" t="s">
        <v>95</v>
      </c>
      <c r="M2" s="1" t="s">
        <v>96</v>
      </c>
      <c r="N2" s="3" t="s">
        <v>97</v>
      </c>
      <c r="O2" s="1" t="s">
        <v>173</v>
      </c>
      <c r="P2" s="1" t="s">
        <v>158</v>
      </c>
      <c r="Q2" s="1" t="s">
        <v>159</v>
      </c>
      <c r="R2" s="1" t="s">
        <v>160</v>
      </c>
      <c r="S2" s="1" t="s">
        <v>157</v>
      </c>
      <c r="T2" s="1" t="s">
        <v>98</v>
      </c>
      <c r="U2" s="2" t="s">
        <v>99</v>
      </c>
      <c r="V2" s="1" t="s">
        <v>162</v>
      </c>
      <c r="W2" s="1" t="s">
        <v>100</v>
      </c>
      <c r="X2" s="1" t="s">
        <v>101</v>
      </c>
      <c r="Y2" s="1" t="s">
        <v>102</v>
      </c>
      <c r="Z2" s="69" t="s">
        <v>163</v>
      </c>
      <c r="AA2" s="69"/>
      <c r="AB2" s="69"/>
      <c r="AC2" s="69"/>
      <c r="AD2" s="69"/>
      <c r="AE2" s="1" t="s">
        <v>103</v>
      </c>
      <c r="AF2" s="1" t="s">
        <v>104</v>
      </c>
      <c r="AG2" s="1" t="s">
        <v>174</v>
      </c>
      <c r="AH2" s="1" t="s">
        <v>164</v>
      </c>
    </row>
    <row r="3" spans="1:34" ht="26.1" x14ac:dyDescent="0.3">
      <c r="A3" s="1" t="s">
        <v>151</v>
      </c>
      <c r="B3" s="1" t="s">
        <v>152</v>
      </c>
      <c r="C3" s="1">
        <v>140</v>
      </c>
      <c r="D3" s="1" t="s">
        <v>145</v>
      </c>
      <c r="E3" s="1" t="s">
        <v>161</v>
      </c>
      <c r="F3" s="1" t="s">
        <v>149</v>
      </c>
      <c r="G3" s="1" t="s">
        <v>153</v>
      </c>
      <c r="H3" s="1" t="s">
        <v>154</v>
      </c>
      <c r="J3" s="4">
        <v>40148</v>
      </c>
      <c r="K3" s="4">
        <v>40134</v>
      </c>
      <c r="L3" s="1" t="s">
        <v>146</v>
      </c>
      <c r="M3" s="2" t="s">
        <v>14</v>
      </c>
      <c r="N3" s="3">
        <v>40134</v>
      </c>
      <c r="P3" s="1" t="s">
        <v>148</v>
      </c>
      <c r="S3" s="1">
        <v>3</v>
      </c>
      <c r="V3" s="1">
        <v>3</v>
      </c>
      <c r="W3" s="2" t="s">
        <v>147</v>
      </c>
      <c r="X3" s="2" t="s">
        <v>148</v>
      </c>
      <c r="Y3" s="1">
        <v>1</v>
      </c>
      <c r="AE3" s="2" t="s">
        <v>175</v>
      </c>
      <c r="AF3" s="1" t="s">
        <v>27</v>
      </c>
      <c r="AG3" s="1">
        <v>1</v>
      </c>
      <c r="AH3" s="1">
        <v>2</v>
      </c>
    </row>
    <row r="5" spans="1:34" ht="39" x14ac:dyDescent="0.3">
      <c r="A5" s="1" t="s">
        <v>150</v>
      </c>
    </row>
    <row r="6" spans="1:34" ht="26.1" x14ac:dyDescent="0.3">
      <c r="A6" s="1" t="s">
        <v>176</v>
      </c>
    </row>
    <row r="8" spans="1:34" ht="90.95" x14ac:dyDescent="0.3">
      <c r="A8" s="1" t="s">
        <v>155</v>
      </c>
    </row>
    <row r="9" spans="1:34" ht="51.95" x14ac:dyDescent="0.3">
      <c r="A9" s="1" t="s">
        <v>156</v>
      </c>
    </row>
    <row r="10" spans="1:34" ht="90.95" x14ac:dyDescent="0.3">
      <c r="A10" s="1" t="s">
        <v>165</v>
      </c>
    </row>
    <row r="11" spans="1:34" ht="65.099999999999994" x14ac:dyDescent="0.3">
      <c r="A11" s="1" t="s">
        <v>236</v>
      </c>
    </row>
  </sheetData>
  <sortState ref="A2:AW210">
    <sortCondition ref="A2:A210"/>
  </sortState>
  <mergeCells count="1">
    <mergeCell ref="Z2:AD2"/>
  </mergeCells>
  <printOptions gridLines="1"/>
  <pageMargins left="0.2" right="0.2" top="0.25" bottom="0.5" header="0.3" footer="0.3"/>
  <pageSetup scale="90" fitToHeight="37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9.140625" defaultRowHeight="15" x14ac:dyDescent="0.25"/>
  <cols>
    <col min="1" max="1" width="34.28515625" style="6" customWidth="1"/>
    <col min="2" max="2" width="19.140625" style="6" bestFit="1" customWidth="1"/>
    <col min="3" max="3" width="26.28515625" style="7" bestFit="1" customWidth="1"/>
    <col min="4" max="4" width="20.28515625" style="10" bestFit="1" customWidth="1"/>
    <col min="5" max="5" width="6.28515625" style="7" customWidth="1"/>
    <col min="6" max="6" width="9" style="7" bestFit="1" customWidth="1"/>
    <col min="7" max="9" width="9.140625" style="7"/>
    <col min="10" max="10" width="9.85546875" style="6" bestFit="1" customWidth="1"/>
    <col min="11" max="12" width="13" style="6" customWidth="1"/>
    <col min="13" max="13" width="14.85546875" style="6" customWidth="1"/>
    <col min="14" max="14" width="7.7109375" style="6" bestFit="1" customWidth="1"/>
    <col min="15" max="15" width="10" style="7" customWidth="1"/>
    <col min="16" max="16" width="10.42578125" style="7" bestFit="1" customWidth="1"/>
    <col min="17" max="17" width="18.42578125" style="7" bestFit="1" customWidth="1"/>
    <col min="18" max="18" width="17.5703125" style="10" bestFit="1" customWidth="1"/>
    <col min="19" max="19" width="20.5703125" style="10" bestFit="1" customWidth="1"/>
    <col min="20" max="20" width="13.140625" style="10" bestFit="1" customWidth="1"/>
    <col min="21" max="21" width="5.5703125" style="12" bestFit="1" customWidth="1"/>
    <col min="22" max="22" width="6.5703125" style="12" bestFit="1" customWidth="1"/>
    <col min="23" max="23" width="17.7109375" style="7" customWidth="1"/>
    <col min="24" max="24" width="8.140625" style="7" bestFit="1" customWidth="1"/>
    <col min="25" max="25" width="8.28515625" style="7" bestFit="1" customWidth="1"/>
    <col min="26" max="26" width="18.7109375" style="7" bestFit="1" customWidth="1"/>
    <col min="27" max="27" width="6" style="7" bestFit="1" customWidth="1"/>
    <col min="28" max="28" width="17.7109375" style="7" bestFit="1" customWidth="1"/>
    <col min="29" max="29" width="9.28515625" style="7" bestFit="1" customWidth="1"/>
    <col min="30" max="30" width="10.28515625" style="7" bestFit="1" customWidth="1"/>
    <col min="31" max="16384" width="9.140625" style="7"/>
  </cols>
  <sheetData>
    <row r="1" spans="1:30" s="51" customFormat="1" ht="14.45" x14ac:dyDescent="0.35">
      <c r="A1" s="55" t="s">
        <v>2</v>
      </c>
      <c r="B1" s="55" t="s">
        <v>76</v>
      </c>
      <c r="C1" s="51" t="s">
        <v>73</v>
      </c>
      <c r="D1" s="54" t="s">
        <v>14</v>
      </c>
      <c r="E1" s="51" t="s">
        <v>62</v>
      </c>
      <c r="F1" s="51" t="s">
        <v>51</v>
      </c>
      <c r="G1" s="51" t="s">
        <v>52</v>
      </c>
      <c r="H1" s="51" t="s">
        <v>72</v>
      </c>
      <c r="I1" s="51" t="s">
        <v>50</v>
      </c>
      <c r="J1" s="55" t="s">
        <v>66</v>
      </c>
      <c r="K1" s="55" t="s">
        <v>63</v>
      </c>
      <c r="L1" s="55" t="s">
        <v>64</v>
      </c>
      <c r="M1" s="55" t="s">
        <v>65</v>
      </c>
      <c r="N1" s="55" t="s">
        <v>59</v>
      </c>
      <c r="O1" s="55" t="s">
        <v>221</v>
      </c>
      <c r="P1" s="55" t="s">
        <v>220</v>
      </c>
      <c r="Q1" s="55" t="s">
        <v>58</v>
      </c>
      <c r="R1" s="54" t="s">
        <v>54</v>
      </c>
      <c r="S1" s="55" t="s">
        <v>67</v>
      </c>
      <c r="T1" s="54" t="s">
        <v>55</v>
      </c>
      <c r="U1" s="53" t="s">
        <v>69</v>
      </c>
      <c r="V1" s="52" t="s">
        <v>68</v>
      </c>
      <c r="W1" s="51" t="s">
        <v>75</v>
      </c>
      <c r="X1" s="51" t="s">
        <v>48</v>
      </c>
      <c r="Y1" s="51" t="s">
        <v>44</v>
      </c>
      <c r="Z1" s="51" t="s">
        <v>49</v>
      </c>
      <c r="AA1" s="51" t="s">
        <v>60</v>
      </c>
      <c r="AB1" s="51" t="s">
        <v>61</v>
      </c>
      <c r="AC1" s="51" t="s">
        <v>47</v>
      </c>
      <c r="AD1" s="51" t="s">
        <v>46</v>
      </c>
    </row>
    <row r="2" spans="1:30" ht="57.95" x14ac:dyDescent="0.35">
      <c r="B2" s="6" t="s">
        <v>219</v>
      </c>
      <c r="C2" s="7" t="s">
        <v>218</v>
      </c>
      <c r="D2" s="8"/>
      <c r="E2" s="6" t="s">
        <v>217</v>
      </c>
      <c r="F2" s="50" t="s">
        <v>216</v>
      </c>
      <c r="G2" s="6" t="s">
        <v>215</v>
      </c>
      <c r="I2" s="8"/>
      <c r="J2" s="6" t="s">
        <v>214</v>
      </c>
      <c r="K2" s="6" t="s">
        <v>213</v>
      </c>
      <c r="L2" s="6" t="s">
        <v>212</v>
      </c>
      <c r="M2" s="6" t="s">
        <v>211</v>
      </c>
      <c r="N2" s="6" t="s">
        <v>210</v>
      </c>
      <c r="O2" s="6" t="s">
        <v>209</v>
      </c>
      <c r="P2" s="6" t="s">
        <v>209</v>
      </c>
      <c r="Q2" s="7" t="s">
        <v>208</v>
      </c>
      <c r="R2" s="10" t="s">
        <v>207</v>
      </c>
      <c r="U2" s="11" t="s">
        <v>206</v>
      </c>
      <c r="V2" s="11" t="s">
        <v>205</v>
      </c>
      <c r="W2" s="6" t="s">
        <v>204</v>
      </c>
      <c r="X2" s="6" t="s">
        <v>203</v>
      </c>
      <c r="Y2" s="6" t="s">
        <v>202</v>
      </c>
      <c r="Z2" s="6"/>
      <c r="AA2" s="6" t="s">
        <v>201</v>
      </c>
      <c r="AB2" s="6" t="s">
        <v>200</v>
      </c>
      <c r="AC2" s="6" t="s">
        <v>199</v>
      </c>
      <c r="AD2" s="6" t="s">
        <v>198</v>
      </c>
    </row>
    <row r="3" spans="1:30" ht="43.5" x14ac:dyDescent="0.35">
      <c r="A3" s="6" t="s">
        <v>197</v>
      </c>
      <c r="B3" s="6" t="s">
        <v>196</v>
      </c>
      <c r="C3" s="7" t="s">
        <v>195</v>
      </c>
      <c r="D3" s="8"/>
      <c r="E3" s="7" t="s">
        <v>194</v>
      </c>
      <c r="F3" s="9">
        <v>40137</v>
      </c>
      <c r="G3" s="7" t="s">
        <v>193</v>
      </c>
      <c r="H3" s="7" t="s">
        <v>161</v>
      </c>
      <c r="I3" s="8"/>
      <c r="J3" s="6">
        <v>22</v>
      </c>
      <c r="K3" s="6" t="s">
        <v>192</v>
      </c>
      <c r="L3" s="6" t="s">
        <v>191</v>
      </c>
      <c r="M3" s="6" t="s">
        <v>190</v>
      </c>
      <c r="N3" s="6">
        <v>1</v>
      </c>
      <c r="O3" s="7">
        <v>2</v>
      </c>
      <c r="P3" s="7">
        <v>3</v>
      </c>
      <c r="U3" s="12" t="s">
        <v>148</v>
      </c>
      <c r="X3" s="7" t="s">
        <v>181</v>
      </c>
      <c r="Y3" s="7" t="s">
        <v>189</v>
      </c>
      <c r="Z3" s="7" t="s">
        <v>179</v>
      </c>
      <c r="AA3" s="7">
        <v>17758</v>
      </c>
      <c r="AC3" s="7" t="s">
        <v>177</v>
      </c>
    </row>
    <row r="4" spans="1:30" ht="14.45" x14ac:dyDescent="0.35">
      <c r="A4" s="6" t="s">
        <v>188</v>
      </c>
      <c r="B4" s="6" t="s">
        <v>187</v>
      </c>
      <c r="C4" s="7" t="s">
        <v>186</v>
      </c>
      <c r="E4" s="7" t="s">
        <v>146</v>
      </c>
      <c r="F4" s="9">
        <v>40162</v>
      </c>
      <c r="G4" s="7" t="s">
        <v>185</v>
      </c>
      <c r="H4" s="7" t="s">
        <v>184</v>
      </c>
      <c r="I4" s="8"/>
      <c r="J4" s="6">
        <v>20</v>
      </c>
      <c r="K4" s="6" t="s">
        <v>183</v>
      </c>
      <c r="L4" s="6" t="s">
        <v>182</v>
      </c>
      <c r="M4" s="6" t="s">
        <v>178</v>
      </c>
      <c r="N4" s="6">
        <v>3</v>
      </c>
      <c r="O4" s="7">
        <v>3</v>
      </c>
      <c r="P4" s="7">
        <v>3</v>
      </c>
      <c r="U4" s="12" t="s">
        <v>148</v>
      </c>
      <c r="V4" s="12" t="s">
        <v>148</v>
      </c>
      <c r="X4" s="7" t="s">
        <v>181</v>
      </c>
      <c r="Y4" s="7" t="s">
        <v>180</v>
      </c>
      <c r="Z4" s="7" t="s">
        <v>179</v>
      </c>
      <c r="AA4" s="7" t="s">
        <v>178</v>
      </c>
      <c r="AC4" s="7" t="s">
        <v>177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selection activeCell="C2" sqref="C2"/>
    </sheetView>
  </sheetViews>
  <sheetFormatPr defaultRowHeight="15" x14ac:dyDescent="0.25"/>
  <cols>
    <col min="2" max="5" width="24.7109375" style="48" customWidth="1"/>
  </cols>
  <sheetData>
    <row r="1" spans="1:5" ht="14.45" x14ac:dyDescent="0.35">
      <c r="B1" s="48" t="s">
        <v>141</v>
      </c>
      <c r="C1" s="48" t="s">
        <v>142</v>
      </c>
      <c r="D1" s="48" t="s">
        <v>143</v>
      </c>
      <c r="E1" s="48" t="s">
        <v>144</v>
      </c>
    </row>
    <row r="2" spans="1:5" thickBot="1" x14ac:dyDescent="0.4">
      <c r="B2" s="48" t="s">
        <v>222</v>
      </c>
      <c r="C2" s="48" t="s">
        <v>223</v>
      </c>
    </row>
    <row r="3" spans="1:5" ht="14.45" x14ac:dyDescent="0.35">
      <c r="A3" s="47">
        <v>0.33333333333333331</v>
      </c>
      <c r="B3" s="56"/>
      <c r="C3" s="57" t="s">
        <v>224</v>
      </c>
    </row>
    <row r="4" spans="1:5" thickBot="1" x14ac:dyDescent="0.4">
      <c r="A4" s="47">
        <v>0.34375</v>
      </c>
      <c r="B4" s="56"/>
      <c r="C4" s="58" t="s">
        <v>179</v>
      </c>
    </row>
    <row r="5" spans="1:5" ht="14.45" x14ac:dyDescent="0.35">
      <c r="A5" s="47">
        <v>0.35416666666666669</v>
      </c>
    </row>
    <row r="6" spans="1:5" ht="14.45" x14ac:dyDescent="0.35">
      <c r="A6" s="47">
        <v>0.36458333333333298</v>
      </c>
    </row>
    <row r="7" spans="1:5" ht="14.45" x14ac:dyDescent="0.35">
      <c r="A7" s="47">
        <v>0.375</v>
      </c>
      <c r="B7" s="59" t="s">
        <v>225</v>
      </c>
    </row>
    <row r="8" spans="1:5" ht="14.45" x14ac:dyDescent="0.35">
      <c r="A8" s="47">
        <v>0.38541666666666702</v>
      </c>
      <c r="B8" s="56"/>
    </row>
    <row r="9" spans="1:5" ht="14.45" x14ac:dyDescent="0.35">
      <c r="A9" s="47">
        <v>0.39583333333333298</v>
      </c>
      <c r="B9" s="56"/>
    </row>
    <row r="10" spans="1:5" ht="14.45" x14ac:dyDescent="0.35">
      <c r="A10" s="47">
        <v>0.40625</v>
      </c>
      <c r="B10" s="56"/>
    </row>
    <row r="11" spans="1:5" ht="14.45" x14ac:dyDescent="0.35">
      <c r="A11" s="47">
        <v>0.41666666666666702</v>
      </c>
      <c r="B11" s="56"/>
    </row>
    <row r="12" spans="1:5" ht="14.45" x14ac:dyDescent="0.35">
      <c r="A12" s="47">
        <v>0.42708333333333298</v>
      </c>
      <c r="B12" s="56"/>
    </row>
    <row r="13" spans="1:5" ht="14.45" x14ac:dyDescent="0.35">
      <c r="A13" s="47">
        <v>0.4375</v>
      </c>
      <c r="B13" s="56"/>
    </row>
    <row r="14" spans="1:5" thickBot="1" x14ac:dyDescent="0.4">
      <c r="A14" s="47">
        <v>0.44791666666666702</v>
      </c>
      <c r="B14" s="56"/>
    </row>
    <row r="15" spans="1:5" ht="14.45" x14ac:dyDescent="0.35">
      <c r="A15" s="47">
        <v>0.45833333333333298</v>
      </c>
      <c r="B15" s="60" t="s">
        <v>230</v>
      </c>
    </row>
    <row r="16" spans="1:5" ht="14.45" x14ac:dyDescent="0.35">
      <c r="A16" s="47">
        <v>0.46875</v>
      </c>
      <c r="B16" s="61" t="s">
        <v>226</v>
      </c>
    </row>
    <row r="17" spans="1:2" thickBot="1" x14ac:dyDescent="0.4">
      <c r="A17" s="47">
        <v>0.47916666666666702</v>
      </c>
      <c r="B17" s="62"/>
    </row>
    <row r="18" spans="1:2" ht="14.45" x14ac:dyDescent="0.35">
      <c r="A18" s="47">
        <v>0.48958333333333298</v>
      </c>
      <c r="B18" s="56"/>
    </row>
    <row r="19" spans="1:2" ht="14.45" x14ac:dyDescent="0.35">
      <c r="A19" s="47">
        <v>0.5</v>
      </c>
      <c r="B19" s="56" t="s">
        <v>227</v>
      </c>
    </row>
    <row r="20" spans="1:2" ht="14.45" x14ac:dyDescent="0.35">
      <c r="A20" s="47">
        <v>0.51041666666666696</v>
      </c>
      <c r="B20" s="56"/>
    </row>
    <row r="21" spans="1:2" ht="14.45" x14ac:dyDescent="0.35">
      <c r="A21" s="47">
        <v>0.52083333333333304</v>
      </c>
      <c r="B21" s="56" t="s">
        <v>228</v>
      </c>
    </row>
    <row r="22" spans="1:2" thickBot="1" x14ac:dyDescent="0.4">
      <c r="A22" s="47">
        <v>0.53125</v>
      </c>
      <c r="B22" s="56"/>
    </row>
    <row r="23" spans="1:2" ht="14.45" x14ac:dyDescent="0.35">
      <c r="A23" s="47">
        <v>0.54166666666666696</v>
      </c>
      <c r="B23" s="60" t="s">
        <v>231</v>
      </c>
    </row>
    <row r="24" spans="1:2" ht="14.45" x14ac:dyDescent="0.35">
      <c r="A24" s="47">
        <v>0.55208333333333304</v>
      </c>
      <c r="B24" s="61" t="s">
        <v>229</v>
      </c>
    </row>
    <row r="25" spans="1:2" ht="14.45" x14ac:dyDescent="0.35">
      <c r="A25" s="47">
        <v>0.5625</v>
      </c>
      <c r="B25" s="61"/>
    </row>
    <row r="26" spans="1:2" thickBot="1" x14ac:dyDescent="0.4">
      <c r="A26" s="47">
        <v>0.57291666666666696</v>
      </c>
      <c r="B26" s="62"/>
    </row>
    <row r="27" spans="1:2" ht="14.45" x14ac:dyDescent="0.35">
      <c r="A27" s="47">
        <v>0.58333333333333304</v>
      </c>
    </row>
    <row r="28" spans="1:2" ht="14.45" x14ac:dyDescent="0.35">
      <c r="A28" s="47">
        <v>0.59375</v>
      </c>
    </row>
    <row r="29" spans="1:2" ht="14.45" x14ac:dyDescent="0.35">
      <c r="A29" s="47">
        <v>0.60416666666666696</v>
      </c>
    </row>
    <row r="30" spans="1:2" ht="14.45" x14ac:dyDescent="0.35">
      <c r="A30" s="47">
        <v>0.61458333333333304</v>
      </c>
    </row>
    <row r="31" spans="1:2" ht="14.45" x14ac:dyDescent="0.35">
      <c r="A31" s="47">
        <v>0.625</v>
      </c>
    </row>
    <row r="32" spans="1:2" ht="14.45" x14ac:dyDescent="0.35">
      <c r="A32" s="47">
        <v>0.63541666666666696</v>
      </c>
    </row>
    <row r="33" spans="1:3" ht="14.45" x14ac:dyDescent="0.35">
      <c r="A33" s="47">
        <v>0.64583333333333404</v>
      </c>
    </row>
    <row r="34" spans="1:3" ht="14.45" x14ac:dyDescent="0.35">
      <c r="A34" s="47">
        <v>0.65625</v>
      </c>
    </row>
    <row r="35" spans="1:3" ht="14.45" x14ac:dyDescent="0.35">
      <c r="A35" s="47">
        <v>0.66666666666666696</v>
      </c>
    </row>
    <row r="36" spans="1:3" ht="14.45" x14ac:dyDescent="0.35">
      <c r="A36" s="47">
        <v>0.67708333333333404</v>
      </c>
    </row>
    <row r="37" spans="1:3" ht="14.45" x14ac:dyDescent="0.35">
      <c r="A37" s="47">
        <v>0.6875</v>
      </c>
    </row>
    <row r="38" spans="1:3" x14ac:dyDescent="0.25">
      <c r="A38" s="47">
        <v>0.69791666666666696</v>
      </c>
    </row>
    <row r="39" spans="1:3" x14ac:dyDescent="0.25">
      <c r="A39" s="47">
        <v>0.70833333333333404</v>
      </c>
    </row>
    <row r="40" spans="1:3" x14ac:dyDescent="0.25">
      <c r="A40" s="47">
        <v>0.71875</v>
      </c>
    </row>
    <row r="41" spans="1:3" x14ac:dyDescent="0.25">
      <c r="A41" s="47">
        <v>0.72916666666666397</v>
      </c>
    </row>
    <row r="42" spans="1:3" x14ac:dyDescent="0.25">
      <c r="A42" s="47">
        <v>0.73958333333333004</v>
      </c>
    </row>
    <row r="43" spans="1:3" x14ac:dyDescent="0.25">
      <c r="A43" s="47">
        <v>0.749999999999996</v>
      </c>
      <c r="C43" s="48" t="s">
        <v>232</v>
      </c>
    </row>
    <row r="44" spans="1:3" x14ac:dyDescent="0.25">
      <c r="A44" s="47">
        <v>0.76041666666666197</v>
      </c>
      <c r="C44" s="48" t="s">
        <v>233</v>
      </c>
    </row>
    <row r="45" spans="1:3" x14ac:dyDescent="0.25">
      <c r="A45" s="47">
        <v>0.77083333333332804</v>
      </c>
      <c r="C45" s="48" t="s">
        <v>234</v>
      </c>
    </row>
    <row r="46" spans="1:3" x14ac:dyDescent="0.25">
      <c r="A46" s="47">
        <v>0.781249999999994</v>
      </c>
      <c r="C46" s="48" t="s">
        <v>235</v>
      </c>
    </row>
    <row r="47" spans="1:3" x14ac:dyDescent="0.25">
      <c r="A47" s="47">
        <v>0.79166666666665997</v>
      </c>
    </row>
    <row r="48" spans="1:3" x14ac:dyDescent="0.25">
      <c r="A48" s="47">
        <v>0.80208333333332604</v>
      </c>
    </row>
    <row r="49" spans="1:1" x14ac:dyDescent="0.25">
      <c r="A49" s="47">
        <v>0.81249999999999201</v>
      </c>
    </row>
    <row r="50" spans="1:1" x14ac:dyDescent="0.25">
      <c r="A50" s="47">
        <v>0.82291666666665697</v>
      </c>
    </row>
    <row r="51" spans="1:1" x14ac:dyDescent="0.25">
      <c r="A51" s="47">
        <v>0.83333333333332305</v>
      </c>
    </row>
    <row r="52" spans="1:1" x14ac:dyDescent="0.25">
      <c r="A52" s="47">
        <v>0.84374999999998901</v>
      </c>
    </row>
    <row r="53" spans="1:1" x14ac:dyDescent="0.25">
      <c r="A53" s="47">
        <v>0.85416666666665497</v>
      </c>
    </row>
    <row r="54" spans="1:1" x14ac:dyDescent="0.25">
      <c r="A54" s="47">
        <v>0.86458333333332105</v>
      </c>
    </row>
    <row r="55" spans="1:1" x14ac:dyDescent="0.25">
      <c r="A55" s="47">
        <v>0.87499999999998701</v>
      </c>
    </row>
  </sheetData>
  <printOptions horizontalCentered="1" gridLines="1"/>
  <pageMargins left="0.25" right="0.25" top="0.5" bottom="0.5" header="0.3" footer="0.3"/>
  <pageSetup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pane xSplit="1" ySplit="1" topLeftCell="B2" activePane="bottomRight" state="frozen"/>
      <selection pane="topRight"/>
      <selection pane="bottomLeft"/>
      <selection pane="bottomRight" activeCell="A6" sqref="A6"/>
    </sheetView>
  </sheetViews>
  <sheetFormatPr defaultRowHeight="15" x14ac:dyDescent="0.25"/>
  <cols>
    <col min="1" max="2" width="30.5703125" style="13" customWidth="1"/>
    <col min="3" max="3" width="26.28515625" bestFit="1" customWidth="1"/>
    <col min="4" max="4" width="20.28515625" style="14" bestFit="1" customWidth="1"/>
    <col min="5" max="5" width="17.7109375" customWidth="1"/>
    <col min="6" max="6" width="8.140625" bestFit="1" customWidth="1"/>
    <col min="7" max="7" width="8.28515625" bestFit="1" customWidth="1"/>
    <col min="8" max="8" width="18.7109375" bestFit="1" customWidth="1"/>
    <col min="9" max="9" width="6" bestFit="1" customWidth="1"/>
    <col min="10" max="10" width="17.7109375" bestFit="1" customWidth="1"/>
    <col min="11" max="11" width="9.28515625" bestFit="1" customWidth="1"/>
    <col min="12" max="12" width="10.28515625" bestFit="1" customWidth="1"/>
    <col min="13" max="13" width="4.5703125" bestFit="1" customWidth="1"/>
    <col min="14" max="14" width="7.7109375" bestFit="1" customWidth="1"/>
    <col min="18" max="19" width="13" style="13" customWidth="1"/>
    <col min="20" max="20" width="14.85546875" style="13" customWidth="1"/>
    <col min="21" max="21" width="9.85546875" style="13" bestFit="1" customWidth="1"/>
    <col min="22" max="22" width="17.5703125" style="14" bestFit="1" customWidth="1"/>
    <col min="23" max="23" width="20.5703125" style="14" bestFit="1" customWidth="1"/>
    <col min="24" max="24" width="13.140625" style="14" bestFit="1" customWidth="1"/>
    <col min="25" max="25" width="7.7109375" style="13" bestFit="1" customWidth="1"/>
    <col min="26" max="26" width="8" bestFit="1" customWidth="1"/>
    <col min="28" max="28" width="18.42578125" bestFit="1" customWidth="1"/>
  </cols>
  <sheetData>
    <row r="1" spans="1:28" s="64" customFormat="1" ht="14.45" x14ac:dyDescent="0.35">
      <c r="A1" s="63" t="s">
        <v>2</v>
      </c>
      <c r="B1" s="63" t="s">
        <v>9</v>
      </c>
      <c r="C1" s="64" t="s">
        <v>106</v>
      </c>
      <c r="D1" s="65" t="s">
        <v>14</v>
      </c>
      <c r="E1" s="64" t="s">
        <v>107</v>
      </c>
      <c r="F1" s="64" t="s">
        <v>48</v>
      </c>
      <c r="G1" s="64" t="s">
        <v>44</v>
      </c>
      <c r="H1" s="64" t="s">
        <v>49</v>
      </c>
      <c r="I1" s="64" t="s">
        <v>60</v>
      </c>
      <c r="J1" s="64" t="s">
        <v>61</v>
      </c>
      <c r="K1" s="64" t="s">
        <v>47</v>
      </c>
      <c r="L1" s="64" t="s">
        <v>46</v>
      </c>
      <c r="M1" s="64" t="s">
        <v>62</v>
      </c>
      <c r="N1" s="64" t="s">
        <v>51</v>
      </c>
      <c r="O1" s="64" t="s">
        <v>52</v>
      </c>
      <c r="P1" s="64" t="s">
        <v>108</v>
      </c>
      <c r="Q1" s="64" t="s">
        <v>50</v>
      </c>
      <c r="R1" s="63" t="s">
        <v>63</v>
      </c>
      <c r="S1" s="63" t="s">
        <v>64</v>
      </c>
      <c r="T1" s="63" t="s">
        <v>65</v>
      </c>
      <c r="U1" s="63" t="s">
        <v>66</v>
      </c>
      <c r="V1" s="65" t="s">
        <v>54</v>
      </c>
      <c r="W1" s="63" t="s">
        <v>67</v>
      </c>
      <c r="X1" s="65" t="s">
        <v>55</v>
      </c>
      <c r="Y1" s="63" t="s">
        <v>59</v>
      </c>
      <c r="Z1" s="63" t="s">
        <v>56</v>
      </c>
      <c r="AA1" s="63" t="s">
        <v>57</v>
      </c>
      <c r="AB1" s="63" t="s">
        <v>58</v>
      </c>
    </row>
    <row r="2" spans="1:28" s="7" customFormat="1" ht="14.45" x14ac:dyDescent="0.35">
      <c r="A2" s="6" t="s">
        <v>86</v>
      </c>
      <c r="B2" s="6" t="s">
        <v>109</v>
      </c>
      <c r="D2" s="8"/>
      <c r="N2" s="9"/>
      <c r="Q2" s="8"/>
      <c r="R2" s="6"/>
      <c r="S2" s="6"/>
      <c r="T2" s="6"/>
      <c r="U2" s="6"/>
      <c r="V2" s="10"/>
      <c r="W2" s="8"/>
      <c r="X2" s="10"/>
      <c r="Y2" s="6"/>
    </row>
    <row r="4" spans="1:28" s="7" customFormat="1" ht="14.45" x14ac:dyDescent="0.35">
      <c r="A4" s="6"/>
      <c r="B4" s="6"/>
      <c r="D4" s="8"/>
      <c r="N4" s="9"/>
      <c r="Q4" s="8"/>
      <c r="R4" s="6"/>
      <c r="S4" s="6"/>
      <c r="T4" s="6"/>
      <c r="U4" s="6"/>
      <c r="V4" s="6"/>
      <c r="Z4" s="10"/>
      <c r="AA4" s="10"/>
      <c r="AB4" s="10"/>
    </row>
    <row r="5" spans="1:28" s="7" customFormat="1" ht="57.95" x14ac:dyDescent="0.35">
      <c r="A5" s="13" t="s">
        <v>237</v>
      </c>
      <c r="B5" s="13"/>
      <c r="C5"/>
      <c r="D5" s="15"/>
      <c r="E5"/>
      <c r="F5"/>
      <c r="G5"/>
      <c r="H5"/>
      <c r="I5"/>
      <c r="J5"/>
      <c r="K5"/>
      <c r="L5"/>
      <c r="M5"/>
      <c r="N5" s="16"/>
      <c r="O5"/>
      <c r="P5"/>
      <c r="Q5" s="15"/>
      <c r="R5" s="13"/>
      <c r="S5" s="13"/>
      <c r="T5" s="13"/>
      <c r="U5" s="13"/>
      <c r="V5" s="13"/>
      <c r="W5"/>
      <c r="X5"/>
      <c r="Y5"/>
      <c r="Z5" s="14"/>
      <c r="AA5" s="14"/>
      <c r="AB5" s="14"/>
    </row>
    <row r="6" spans="1:28" ht="14.45" x14ac:dyDescent="0.35">
      <c r="C6" s="13"/>
      <c r="D6"/>
      <c r="E6" s="14"/>
      <c r="N6" s="16"/>
      <c r="R6"/>
      <c r="V6" s="13"/>
      <c r="Y6" s="14"/>
      <c r="Z6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pane xSplit="1" ySplit="1" topLeftCell="B2" activePane="bottomRight" state="frozen"/>
      <selection pane="topRight"/>
      <selection pane="bottomLeft"/>
      <selection pane="bottomRight" activeCell="A5" sqref="A5"/>
    </sheetView>
  </sheetViews>
  <sheetFormatPr defaultColWidth="9.140625" defaultRowHeight="15" x14ac:dyDescent="0.25"/>
  <cols>
    <col min="1" max="1" width="28.7109375" style="25" customWidth="1"/>
    <col min="2" max="2" width="7" style="25" bestFit="1" customWidth="1"/>
    <col min="3" max="3" width="12.28515625" style="25" bestFit="1" customWidth="1"/>
    <col min="4" max="4" width="14.85546875" style="25" bestFit="1" customWidth="1"/>
    <col min="5" max="5" width="44.7109375" style="25" customWidth="1"/>
    <col min="6" max="6" width="27.140625" style="25" customWidth="1"/>
    <col min="7" max="7" width="26.28515625" style="25" bestFit="1" customWidth="1"/>
    <col min="8" max="8" width="28.5703125" style="25" bestFit="1" customWidth="1"/>
    <col min="9" max="9" width="33.85546875" style="25" customWidth="1"/>
    <col min="10" max="10" width="30.5703125" style="25" bestFit="1" customWidth="1"/>
    <col min="11" max="11" width="16.28515625" style="25" bestFit="1" customWidth="1"/>
    <col min="12" max="12" width="24.7109375" style="25" customWidth="1"/>
    <col min="13" max="13" width="16.28515625" style="25" bestFit="1" customWidth="1"/>
    <col min="14" max="14" width="18.85546875" style="25" bestFit="1" customWidth="1"/>
    <col min="15" max="15" width="17.28515625" style="25" bestFit="1" customWidth="1"/>
    <col min="16" max="16" width="32.28515625" style="25" customWidth="1"/>
    <col min="17" max="17" width="17" style="25" bestFit="1" customWidth="1"/>
    <col min="18" max="18" width="32.7109375" style="24" customWidth="1"/>
    <col min="19" max="19" width="20.85546875" style="31" bestFit="1" customWidth="1"/>
    <col min="20" max="20" width="19.140625" style="25" bestFit="1" customWidth="1"/>
    <col min="21" max="21" width="14.28515625" style="31" bestFit="1" customWidth="1"/>
    <col min="22" max="22" width="23.28515625" style="25" bestFit="1" customWidth="1"/>
    <col min="23" max="23" width="23.28515625" style="25" customWidth="1"/>
    <col min="24" max="24" width="16.7109375" style="25" bestFit="1" customWidth="1"/>
    <col min="25" max="25" width="9.140625" style="25"/>
    <col min="26" max="26" width="6" style="25" bestFit="1" customWidth="1"/>
    <col min="27" max="27" width="20.85546875" style="31" bestFit="1" customWidth="1"/>
    <col min="28" max="28" width="6.7109375" style="25" bestFit="1" customWidth="1"/>
    <col min="29" max="29" width="7" style="25" bestFit="1" customWidth="1"/>
    <col min="30" max="31" width="6.5703125" style="25" bestFit="1" customWidth="1"/>
    <col min="32" max="32" width="7" style="25" bestFit="1" customWidth="1"/>
    <col min="33" max="33" width="5.7109375" style="25" bestFit="1" customWidth="1"/>
    <col min="34" max="34" width="13" style="25" customWidth="1"/>
    <col min="35" max="36" width="9.140625" style="24"/>
    <col min="37" max="16384" width="9.140625" style="25"/>
  </cols>
  <sheetData>
    <row r="1" spans="1:35" ht="14.45" x14ac:dyDescent="0.35">
      <c r="A1" s="17" t="s">
        <v>110</v>
      </c>
      <c r="B1" s="18" t="s">
        <v>111</v>
      </c>
      <c r="C1" s="18" t="s">
        <v>112</v>
      </c>
      <c r="D1" s="18" t="s">
        <v>113</v>
      </c>
      <c r="E1" s="18" t="s">
        <v>114</v>
      </c>
      <c r="F1" s="18" t="s">
        <v>115</v>
      </c>
      <c r="G1" s="18" t="s">
        <v>116</v>
      </c>
      <c r="H1" s="18" t="s">
        <v>117</v>
      </c>
      <c r="I1" s="18" t="s">
        <v>118</v>
      </c>
      <c r="J1" s="18" t="s">
        <v>119</v>
      </c>
      <c r="K1" s="18" t="s">
        <v>120</v>
      </c>
      <c r="L1" s="18" t="s">
        <v>121</v>
      </c>
      <c r="M1" s="18" t="s">
        <v>122</v>
      </c>
      <c r="N1" s="18" t="s">
        <v>123</v>
      </c>
      <c r="O1" s="18" t="s">
        <v>124</v>
      </c>
      <c r="P1" s="18" t="s">
        <v>14</v>
      </c>
      <c r="Q1" s="18" t="s">
        <v>125</v>
      </c>
      <c r="R1" s="19" t="s">
        <v>126</v>
      </c>
      <c r="S1" s="20" t="s">
        <v>127</v>
      </c>
      <c r="T1" s="21" t="s">
        <v>9</v>
      </c>
      <c r="U1" s="22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20" t="s">
        <v>134</v>
      </c>
      <c r="AB1" s="17" t="s">
        <v>42</v>
      </c>
      <c r="AC1" s="17" t="s">
        <v>17</v>
      </c>
      <c r="AD1" s="17" t="s">
        <v>18</v>
      </c>
      <c r="AE1" s="17" t="s">
        <v>19</v>
      </c>
      <c r="AF1" s="17" t="s">
        <v>20</v>
      </c>
      <c r="AG1" s="17" t="s">
        <v>21</v>
      </c>
      <c r="AH1" s="17" t="s">
        <v>22</v>
      </c>
      <c r="AI1" s="23" t="s">
        <v>135</v>
      </c>
    </row>
    <row r="2" spans="1:35" ht="14.45" x14ac:dyDescent="0.35">
      <c r="F2" s="26"/>
      <c r="H2" s="26"/>
      <c r="I2" s="26"/>
      <c r="J2" s="26"/>
      <c r="L2" s="26"/>
      <c r="M2" s="26"/>
      <c r="O2" s="26"/>
      <c r="P2" s="27"/>
      <c r="Q2" s="28"/>
      <c r="R2" s="29"/>
      <c r="S2" s="30"/>
      <c r="T2" s="26"/>
      <c r="X2" s="26"/>
      <c r="Z2" s="26"/>
      <c r="AA2" s="30"/>
      <c r="AB2" s="26"/>
      <c r="AC2" s="26"/>
      <c r="AI2" s="32"/>
    </row>
    <row r="3" spans="1:35" ht="14.45" x14ac:dyDescent="0.35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  <c r="Q3" s="33"/>
      <c r="S3" s="30"/>
      <c r="T3" s="26"/>
      <c r="X3" s="26"/>
      <c r="Z3" s="26"/>
      <c r="AA3" s="30"/>
      <c r="AB3" s="26"/>
      <c r="AG3" s="26"/>
      <c r="AI3" s="32"/>
    </row>
    <row r="4" spans="1:35" ht="57.95" x14ac:dyDescent="0.35">
      <c r="A4" s="25" t="s">
        <v>238</v>
      </c>
      <c r="F4" s="26"/>
      <c r="H4" s="26"/>
      <c r="I4" s="26"/>
      <c r="J4" s="26"/>
      <c r="K4" s="26"/>
      <c r="L4" s="26"/>
      <c r="N4" s="26"/>
      <c r="Q4" s="33"/>
      <c r="S4" s="30"/>
      <c r="T4" s="26"/>
      <c r="Z4" s="26"/>
      <c r="AA4" s="30"/>
      <c r="AB4" s="26"/>
      <c r="AI4" s="32"/>
    </row>
    <row r="5" spans="1:35" ht="14.45" x14ac:dyDescent="0.35">
      <c r="Q5" s="33"/>
      <c r="S5" s="30"/>
      <c r="T5" s="26"/>
      <c r="X5" s="26"/>
      <c r="Z5" s="26"/>
      <c r="AA5" s="30"/>
      <c r="AB5" s="26"/>
      <c r="AF5" s="26"/>
      <c r="AG5" s="26"/>
      <c r="AI5" s="32"/>
    </row>
    <row r="6" spans="1:35" ht="14.45" x14ac:dyDescent="0.35">
      <c r="F6" s="26"/>
      <c r="G6" s="26"/>
      <c r="H6" s="26"/>
      <c r="I6" s="26"/>
      <c r="J6" s="26"/>
      <c r="L6" s="26"/>
      <c r="M6" s="26"/>
      <c r="N6" s="26"/>
      <c r="Q6" s="33"/>
      <c r="R6" s="29"/>
      <c r="S6" s="30"/>
      <c r="AA6" s="30"/>
      <c r="AB6" s="26"/>
      <c r="AC6" s="26"/>
      <c r="AD6" s="26"/>
      <c r="AE6" s="26"/>
      <c r="AH6" s="26"/>
      <c r="AI6" s="32"/>
    </row>
    <row r="7" spans="1:35" ht="14.45" x14ac:dyDescent="0.35">
      <c r="AA7" s="30"/>
      <c r="AC7" s="26"/>
      <c r="AI7" s="32"/>
    </row>
    <row r="8" spans="1:35" ht="14.45" x14ac:dyDescent="0.35">
      <c r="F8" s="26"/>
      <c r="G8" s="26"/>
      <c r="P8" s="27"/>
      <c r="Q8" s="33"/>
      <c r="S8" s="30"/>
      <c r="T8" s="26"/>
      <c r="Z8" s="26"/>
      <c r="AA8" s="30"/>
      <c r="AB8" s="26"/>
      <c r="AI8" s="32"/>
    </row>
    <row r="9" spans="1:35" ht="14.45" x14ac:dyDescent="0.35">
      <c r="F9" s="26"/>
      <c r="H9" s="26"/>
      <c r="I9" s="26"/>
      <c r="J9" s="26"/>
      <c r="L9" s="26"/>
      <c r="M9" s="26"/>
      <c r="N9" s="26"/>
      <c r="O9" s="26"/>
      <c r="P9" s="27"/>
      <c r="Q9" s="33"/>
      <c r="AA9" s="30"/>
      <c r="AB9" s="26"/>
      <c r="AF9" s="26"/>
      <c r="AI9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pane ySplit="1" topLeftCell="A2" activePane="bottomLeft" state="frozen"/>
      <selection pane="bottomLeft" activeCell="A4" sqref="A4"/>
    </sheetView>
  </sheetViews>
  <sheetFormatPr defaultColWidth="9.140625" defaultRowHeight="15" x14ac:dyDescent="0.25"/>
  <cols>
    <col min="1" max="1" width="7" style="25" bestFit="1" customWidth="1"/>
    <col min="2" max="2" width="12.28515625" style="25" bestFit="1" customWidth="1"/>
    <col min="3" max="3" width="14.85546875" style="25" bestFit="1" customWidth="1"/>
    <col min="4" max="4" width="44.7109375" style="25" customWidth="1"/>
    <col min="5" max="5" width="27.140625" style="25" customWidth="1"/>
    <col min="6" max="6" width="26.28515625" style="25" bestFit="1" customWidth="1"/>
    <col min="7" max="7" width="28.5703125" style="25" bestFit="1" customWidth="1"/>
    <col min="8" max="8" width="33.85546875" style="25" customWidth="1"/>
    <col min="9" max="9" width="30.5703125" style="25" bestFit="1" customWidth="1"/>
    <col min="10" max="10" width="16.28515625" style="25" bestFit="1" customWidth="1"/>
    <col min="11" max="11" width="24.7109375" style="25" customWidth="1"/>
    <col min="12" max="12" width="16.28515625" style="25" bestFit="1" customWidth="1"/>
    <col min="13" max="13" width="18.85546875" style="25" bestFit="1" customWidth="1"/>
    <col min="14" max="14" width="17.28515625" style="25" bestFit="1" customWidth="1"/>
    <col min="15" max="15" width="32.28515625" style="25" customWidth="1"/>
    <col min="16" max="16" width="17" style="25" bestFit="1" customWidth="1"/>
    <col min="17" max="17" width="32.7109375" style="24" customWidth="1"/>
    <col min="18" max="18" width="20.85546875" style="31" bestFit="1" customWidth="1"/>
    <col min="19" max="19" width="23.28515625" style="25" customWidth="1"/>
    <col min="20" max="20" width="14.28515625" style="31" bestFit="1" customWidth="1"/>
    <col min="21" max="21" width="23.28515625" style="25" bestFit="1" customWidth="1"/>
    <col min="22" max="22" width="16.7109375" style="25" bestFit="1" customWidth="1"/>
    <col min="23" max="16384" width="9.140625" style="25"/>
  </cols>
  <sheetData>
    <row r="1" spans="1:22" x14ac:dyDescent="0.35">
      <c r="A1" s="18" t="s">
        <v>111</v>
      </c>
      <c r="B1" s="18" t="s">
        <v>112</v>
      </c>
      <c r="C1" s="18" t="s">
        <v>113</v>
      </c>
      <c r="D1" s="18" t="s">
        <v>114</v>
      </c>
      <c r="E1" s="18" t="s">
        <v>115</v>
      </c>
      <c r="F1" s="18" t="s">
        <v>116</v>
      </c>
      <c r="G1" s="18" t="s">
        <v>117</v>
      </c>
      <c r="H1" s="18" t="s">
        <v>118</v>
      </c>
      <c r="I1" s="18" t="s">
        <v>119</v>
      </c>
      <c r="J1" s="18" t="s">
        <v>120</v>
      </c>
      <c r="K1" s="18" t="s">
        <v>121</v>
      </c>
      <c r="L1" s="18" t="s">
        <v>122</v>
      </c>
      <c r="M1" s="18" t="s">
        <v>123</v>
      </c>
      <c r="N1" s="18" t="s">
        <v>124</v>
      </c>
      <c r="O1" s="18" t="s">
        <v>14</v>
      </c>
      <c r="P1" s="18" t="s">
        <v>125</v>
      </c>
      <c r="Q1" s="19" t="s">
        <v>126</v>
      </c>
      <c r="R1" s="20" t="s">
        <v>136</v>
      </c>
      <c r="S1" s="21" t="s">
        <v>9</v>
      </c>
      <c r="T1" s="22" t="s">
        <v>128</v>
      </c>
      <c r="U1" s="17" t="s">
        <v>129</v>
      </c>
      <c r="V1" s="17" t="s">
        <v>137</v>
      </c>
    </row>
    <row r="2" spans="1:22" x14ac:dyDescent="0.35">
      <c r="P2" s="33"/>
      <c r="R2" s="30"/>
      <c r="S2" s="26"/>
    </row>
    <row r="3" spans="1:22" x14ac:dyDescent="0.35">
      <c r="P3" s="33"/>
      <c r="R3" s="30"/>
      <c r="S3" s="26"/>
      <c r="T3" s="30"/>
    </row>
    <row r="4" spans="1:22" x14ac:dyDescent="0.35">
      <c r="A4" s="24" t="s">
        <v>239</v>
      </c>
      <c r="E4" s="26"/>
      <c r="F4" s="26"/>
      <c r="G4" s="26"/>
      <c r="H4" s="26"/>
      <c r="I4" s="26"/>
      <c r="K4" s="26"/>
      <c r="L4" s="26"/>
      <c r="M4" s="26"/>
      <c r="N4" s="26"/>
      <c r="P4" s="33"/>
      <c r="R4" s="30"/>
    </row>
    <row r="5" spans="1:22" x14ac:dyDescent="0.35">
      <c r="E5" s="26"/>
      <c r="F5" s="26"/>
      <c r="G5" s="26"/>
      <c r="H5" s="26"/>
      <c r="I5" s="26"/>
      <c r="J5" s="26"/>
      <c r="K5" s="26"/>
      <c r="L5" s="26"/>
      <c r="M5" s="26"/>
      <c r="P5" s="33"/>
      <c r="R5" s="30"/>
      <c r="S5" s="26"/>
    </row>
    <row r="6" spans="1:22" x14ac:dyDescent="0.35">
      <c r="E6" s="26"/>
      <c r="F6" s="26"/>
      <c r="G6" s="26"/>
      <c r="K6" s="26"/>
      <c r="L6" s="26"/>
      <c r="M6" s="26"/>
      <c r="O6" s="24"/>
      <c r="P6" s="33"/>
      <c r="R6" s="30"/>
      <c r="S6" s="26"/>
      <c r="U6" s="26"/>
      <c r="V6" s="26"/>
    </row>
    <row r="7" spans="1:22" x14ac:dyDescent="0.35">
      <c r="E7" s="26"/>
      <c r="M7" s="26"/>
      <c r="P7" s="33"/>
      <c r="R7" s="30"/>
      <c r="S7" s="26"/>
    </row>
    <row r="8" spans="1:22" x14ac:dyDescent="0.35">
      <c r="E8" s="26"/>
      <c r="F8" s="26"/>
      <c r="G8" s="26"/>
      <c r="H8" s="26"/>
      <c r="K8" s="26"/>
      <c r="L8" s="26"/>
      <c r="M8" s="26"/>
      <c r="N8" s="26"/>
      <c r="P8" s="33"/>
      <c r="R8" s="30"/>
      <c r="S8" s="26"/>
    </row>
    <row r="9" spans="1:22" x14ac:dyDescent="0.35">
      <c r="E9" s="26"/>
      <c r="G9" s="26"/>
      <c r="P9" s="33"/>
      <c r="R9" s="30"/>
      <c r="S9" s="26"/>
      <c r="V9" s="34"/>
    </row>
    <row r="10" spans="1:22" x14ac:dyDescent="0.35">
      <c r="P10" s="33"/>
      <c r="R10" s="30"/>
      <c r="S10" s="26"/>
    </row>
    <row r="11" spans="1:22" x14ac:dyDescent="0.35">
      <c r="P11" s="33"/>
      <c r="R11" s="30"/>
      <c r="S11" s="26"/>
    </row>
    <row r="12" spans="1:22" x14ac:dyDescent="0.35">
      <c r="E12" s="26"/>
      <c r="F12" s="26"/>
      <c r="G12" s="26"/>
      <c r="K12" s="26"/>
      <c r="L12" s="26"/>
      <c r="M12" s="26"/>
      <c r="P12" s="33"/>
      <c r="R12" s="30"/>
      <c r="S12" s="26"/>
    </row>
    <row r="13" spans="1:22" x14ac:dyDescent="0.35">
      <c r="P13" s="33"/>
      <c r="R13" s="30"/>
      <c r="S13" s="26"/>
    </row>
    <row r="14" spans="1:22" x14ac:dyDescent="0.35">
      <c r="P14" s="33"/>
      <c r="R14" s="30"/>
      <c r="S14" s="26"/>
    </row>
    <row r="15" spans="1:22" x14ac:dyDescent="0.35">
      <c r="D15" s="26"/>
      <c r="E15" s="26"/>
      <c r="G15" s="26"/>
      <c r="H15" s="26"/>
      <c r="O15" s="24"/>
      <c r="P15" s="33"/>
      <c r="R15" s="30"/>
      <c r="S15" s="26"/>
    </row>
    <row r="16" spans="1:22" x14ac:dyDescent="0.35">
      <c r="E16" s="26"/>
      <c r="F16" s="26"/>
      <c r="G16" s="26"/>
      <c r="K16" s="26"/>
      <c r="L16" s="26"/>
      <c r="M16" s="26"/>
      <c r="N16" s="34"/>
      <c r="P16" s="33"/>
      <c r="R16" s="30"/>
      <c r="S16" s="26"/>
    </row>
    <row r="17" spans="4:19" x14ac:dyDescent="0.35">
      <c r="E17" s="26"/>
      <c r="F17" s="26"/>
      <c r="G17" s="26"/>
      <c r="K17" s="26"/>
      <c r="L17" s="26"/>
      <c r="M17" s="26"/>
      <c r="N17" s="34"/>
      <c r="P17" s="33"/>
      <c r="R17" s="30"/>
      <c r="S17" s="26"/>
    </row>
    <row r="18" spans="4:19" x14ac:dyDescent="0.35">
      <c r="P18" s="33"/>
      <c r="R18" s="30"/>
      <c r="S18" s="26"/>
    </row>
    <row r="19" spans="4:19" x14ac:dyDescent="0.35">
      <c r="E19" s="26"/>
      <c r="G19" s="26"/>
      <c r="H19" s="26"/>
      <c r="K19" s="26"/>
      <c r="L19" s="26"/>
      <c r="M19" s="26"/>
      <c r="P19" s="33"/>
      <c r="R19" s="30"/>
      <c r="S19" s="26"/>
    </row>
    <row r="20" spans="4:19" x14ac:dyDescent="0.35">
      <c r="E20" s="26"/>
      <c r="G20" s="26"/>
      <c r="H20" s="26"/>
      <c r="I20" s="26"/>
      <c r="O20" s="27"/>
      <c r="P20" s="33"/>
      <c r="R20" s="30"/>
      <c r="S20" s="26"/>
    </row>
    <row r="21" spans="4:19" x14ac:dyDescent="0.35">
      <c r="F21" s="26"/>
      <c r="P21" s="33"/>
      <c r="R21" s="30"/>
      <c r="S21" s="26"/>
    </row>
    <row r="22" spans="4:19" x14ac:dyDescent="0.35">
      <c r="P22" s="33"/>
      <c r="R22" s="30"/>
      <c r="S22" s="26"/>
    </row>
    <row r="23" spans="4:19" x14ac:dyDescent="0.35">
      <c r="D23" s="26"/>
      <c r="P23" s="33"/>
      <c r="R23" s="30"/>
      <c r="S23" s="26"/>
    </row>
    <row r="24" spans="4:19" x14ac:dyDescent="0.35">
      <c r="D24" s="26"/>
      <c r="P24" s="33"/>
      <c r="R24" s="30"/>
      <c r="S24" s="26"/>
    </row>
    <row r="25" spans="4:19" x14ac:dyDescent="0.35">
      <c r="P25" s="33"/>
      <c r="R25" s="30"/>
      <c r="S25" s="26"/>
    </row>
    <row r="26" spans="4:19" x14ac:dyDescent="0.35">
      <c r="N26" s="26"/>
      <c r="P26" s="33"/>
      <c r="R26" s="30"/>
      <c r="S26" s="26"/>
    </row>
    <row r="27" spans="4:19" x14ac:dyDescent="0.35">
      <c r="P27" s="33"/>
      <c r="R27" s="30"/>
      <c r="S2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8"/>
  <sheetViews>
    <sheetView workbookViewId="0">
      <pane ySplit="1" topLeftCell="A2" activePane="bottomLeft" state="frozen"/>
      <selection pane="bottomLeft" activeCell="A5" sqref="A5"/>
    </sheetView>
  </sheetViews>
  <sheetFormatPr defaultColWidth="9.140625" defaultRowHeight="12.75" x14ac:dyDescent="0.2"/>
  <cols>
    <col min="1" max="1" width="24.42578125" style="46" customWidth="1"/>
    <col min="2" max="2" width="3.7109375" style="46" bestFit="1" customWidth="1"/>
    <col min="3" max="3" width="7" style="46" bestFit="1" customWidth="1"/>
    <col min="4" max="4" width="4.85546875" style="37" bestFit="1" customWidth="1"/>
    <col min="5" max="5" width="27.85546875" style="37" customWidth="1"/>
    <col min="6" max="6" width="16.5703125" style="37" customWidth="1"/>
    <col min="7" max="7" width="24.7109375" style="37" customWidth="1"/>
    <col min="8" max="8" width="19.28515625" style="36" customWidth="1"/>
    <col min="9" max="9" width="20.85546875" style="36" customWidth="1"/>
    <col min="10" max="10" width="9.42578125" style="37" bestFit="1" customWidth="1"/>
    <col min="11" max="11" width="8.5703125" style="37" bestFit="1" customWidth="1"/>
    <col min="12" max="15" width="9.140625" style="37"/>
    <col min="16" max="16" width="3" style="37" bestFit="1" customWidth="1"/>
    <col min="17" max="17" width="4.85546875" style="37" bestFit="1" customWidth="1"/>
    <col min="18" max="18" width="4.85546875" style="37" customWidth="1"/>
    <col min="19" max="19" width="6.42578125" style="37" bestFit="1" customWidth="1"/>
    <col min="20" max="20" width="5.85546875" style="37" bestFit="1" customWidth="1"/>
    <col min="21" max="21" width="5.7109375" style="37" bestFit="1" customWidth="1"/>
    <col min="22" max="22" width="6.42578125" style="37" bestFit="1" customWidth="1"/>
    <col min="23" max="23" width="5.42578125" style="37" bestFit="1" customWidth="1"/>
    <col min="24" max="24" width="7.7109375" style="37" bestFit="1" customWidth="1"/>
    <col min="25" max="25" width="6.5703125" style="37" bestFit="1" customWidth="1"/>
    <col min="26" max="26" width="4.28515625" style="37" bestFit="1" customWidth="1"/>
    <col min="27" max="27" width="4" style="37" bestFit="1" customWidth="1"/>
    <col min="28" max="28" width="4" style="37" customWidth="1"/>
    <col min="29" max="16384" width="9.140625" style="37"/>
  </cols>
  <sheetData>
    <row r="1" spans="1:42" s="68" customFormat="1" ht="12.95" x14ac:dyDescent="0.3">
      <c r="A1" s="66" t="s">
        <v>2</v>
      </c>
      <c r="B1" s="66" t="s">
        <v>138</v>
      </c>
      <c r="C1" s="66" t="s">
        <v>3</v>
      </c>
      <c r="D1" s="67" t="s">
        <v>4</v>
      </c>
      <c r="E1" s="67" t="s">
        <v>5</v>
      </c>
      <c r="F1" s="67" t="s">
        <v>6</v>
      </c>
      <c r="G1" s="67" t="s">
        <v>7</v>
      </c>
      <c r="H1" s="67" t="s">
        <v>8</v>
      </c>
      <c r="I1" s="67" t="s">
        <v>9</v>
      </c>
      <c r="J1" s="68" t="s">
        <v>10</v>
      </c>
      <c r="K1" s="68" t="s">
        <v>25</v>
      </c>
      <c r="L1" s="68" t="s">
        <v>24</v>
      </c>
      <c r="M1" s="68" t="s">
        <v>11</v>
      </c>
      <c r="N1" s="68" t="s">
        <v>13</v>
      </c>
      <c r="O1" s="68" t="s">
        <v>12</v>
      </c>
      <c r="P1" s="68" t="s">
        <v>139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19</v>
      </c>
      <c r="V1" s="68" t="s">
        <v>20</v>
      </c>
      <c r="W1" s="68" t="s">
        <v>21</v>
      </c>
      <c r="X1" s="68" t="s">
        <v>22</v>
      </c>
      <c r="Y1" s="68" t="s">
        <v>140</v>
      </c>
      <c r="Z1" s="67" t="s">
        <v>23</v>
      </c>
      <c r="AA1" s="67" t="s">
        <v>0</v>
      </c>
      <c r="AB1" s="67" t="s">
        <v>1</v>
      </c>
    </row>
    <row r="2" spans="1:42" s="39" customFormat="1" ht="12.95" x14ac:dyDescent="0.3">
      <c r="A2" s="35"/>
      <c r="B2" s="35"/>
      <c r="C2" s="35"/>
      <c r="D2" s="37"/>
      <c r="E2" s="36"/>
      <c r="F2" s="36"/>
      <c r="G2" s="36"/>
      <c r="H2" s="36"/>
      <c r="I2" s="36"/>
      <c r="J2" s="37"/>
      <c r="K2" s="37"/>
      <c r="L2" s="37"/>
      <c r="M2" s="37"/>
      <c r="N2" s="38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6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</row>
    <row r="3" spans="1:42" s="39" customFormat="1" ht="12.95" x14ac:dyDescent="0.3">
      <c r="A3" s="35"/>
      <c r="B3" s="35"/>
      <c r="C3" s="35"/>
      <c r="D3" s="37"/>
      <c r="E3" s="36"/>
      <c r="F3" s="36"/>
      <c r="G3" s="36"/>
      <c r="H3" s="36"/>
      <c r="I3" s="36"/>
      <c r="J3" s="37"/>
      <c r="K3" s="37"/>
      <c r="L3" s="37"/>
      <c r="M3" s="37"/>
      <c r="N3" s="38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6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</row>
    <row r="4" spans="1:42" s="39" customFormat="1" ht="39" x14ac:dyDescent="0.3">
      <c r="A4" s="36" t="s">
        <v>240</v>
      </c>
      <c r="B4" s="36"/>
      <c r="C4" s="36"/>
      <c r="D4" s="36"/>
      <c r="E4" s="36"/>
      <c r="F4" s="36"/>
      <c r="G4" s="36"/>
      <c r="H4" s="36"/>
      <c r="I4" s="36"/>
      <c r="J4" s="36"/>
      <c r="K4" s="40"/>
      <c r="L4" s="40"/>
      <c r="M4" s="36"/>
      <c r="N4" s="41"/>
      <c r="O4" s="41"/>
      <c r="P4" s="36"/>
      <c r="Q4" s="36"/>
      <c r="R4" s="36"/>
      <c r="S4" s="41"/>
      <c r="T4" s="41"/>
      <c r="U4" s="36"/>
      <c r="V4" s="41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2" s="42" customFormat="1" ht="12.95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41"/>
      <c r="O5" s="41"/>
      <c r="P5" s="36"/>
      <c r="Q5" s="36"/>
      <c r="R5" s="36"/>
      <c r="S5" s="41"/>
      <c r="T5" s="41"/>
      <c r="U5" s="36"/>
      <c r="V5" s="41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 spans="1:42" ht="12.95" x14ac:dyDescent="0.3">
      <c r="A6" s="36"/>
      <c r="B6" s="36"/>
      <c r="C6" s="36"/>
      <c r="D6" s="36"/>
      <c r="E6" s="36"/>
      <c r="F6" s="36"/>
      <c r="G6" s="36"/>
      <c r="J6" s="36"/>
      <c r="K6" s="40"/>
      <c r="L6" s="40"/>
      <c r="M6" s="36"/>
      <c r="N6" s="41"/>
      <c r="O6" s="41"/>
      <c r="P6" s="36"/>
      <c r="Q6" s="36"/>
      <c r="R6" s="36"/>
      <c r="S6" s="41"/>
      <c r="T6" s="41"/>
      <c r="U6" s="36"/>
      <c r="V6" s="41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9"/>
    </row>
    <row r="7" spans="1:42" ht="12.95" x14ac:dyDescent="0.3">
      <c r="A7" s="35"/>
      <c r="B7" s="35"/>
      <c r="C7" s="35"/>
      <c r="E7" s="36"/>
      <c r="F7" s="36"/>
      <c r="G7" s="36"/>
      <c r="Z7" s="36"/>
    </row>
    <row r="8" spans="1:42" ht="12.95" x14ac:dyDescent="0.3">
      <c r="A8" s="35"/>
      <c r="B8" s="35"/>
      <c r="C8" s="35"/>
      <c r="E8" s="36"/>
      <c r="F8" s="36"/>
      <c r="G8" s="36"/>
      <c r="Z8" s="36"/>
    </row>
    <row r="9" spans="1:42" ht="12.95" x14ac:dyDescent="0.3">
      <c r="A9" s="36"/>
      <c r="B9" s="36"/>
      <c r="C9" s="36"/>
      <c r="D9" s="36"/>
      <c r="E9" s="36"/>
      <c r="F9" s="36"/>
      <c r="G9" s="36"/>
      <c r="J9" s="36"/>
      <c r="K9" s="36"/>
      <c r="L9" s="36"/>
      <c r="M9" s="36"/>
      <c r="N9" s="41"/>
      <c r="O9" s="41"/>
      <c r="P9" s="36"/>
      <c r="Q9" s="36"/>
      <c r="R9" s="36"/>
      <c r="S9" s="41"/>
      <c r="T9" s="41"/>
      <c r="U9" s="36"/>
      <c r="V9" s="41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9"/>
    </row>
    <row r="10" spans="1:42" ht="12.95" x14ac:dyDescent="0.3">
      <c r="A10" s="35"/>
      <c r="B10" s="35"/>
      <c r="C10" s="35"/>
      <c r="E10" s="36"/>
      <c r="F10" s="36"/>
      <c r="G10" s="36"/>
      <c r="Z10" s="36"/>
    </row>
    <row r="11" spans="1:42" ht="12.95" x14ac:dyDescent="0.3">
      <c r="A11" s="35"/>
      <c r="B11" s="35"/>
      <c r="C11" s="35"/>
      <c r="E11" s="36"/>
      <c r="F11" s="36"/>
      <c r="G11" s="36"/>
      <c r="Z11" s="36"/>
    </row>
    <row r="12" spans="1:42" s="36" customFormat="1" ht="12.95" x14ac:dyDescent="0.3">
      <c r="A12" s="35"/>
      <c r="B12" s="35"/>
      <c r="C12" s="35"/>
      <c r="D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AA12" s="37"/>
      <c r="AB12" s="37"/>
      <c r="AC12" s="37"/>
      <c r="AD12" s="37"/>
      <c r="AE12" s="37"/>
      <c r="AF12" s="37"/>
      <c r="AG12" s="37"/>
      <c r="AH12" s="37"/>
    </row>
    <row r="13" spans="1:42" s="39" customFormat="1" ht="12.95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41"/>
      <c r="O13" s="41"/>
      <c r="P13" s="36"/>
      <c r="Q13" s="36"/>
      <c r="R13" s="36"/>
      <c r="S13" s="41"/>
      <c r="T13" s="41"/>
      <c r="U13" s="36"/>
      <c r="V13" s="41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</row>
    <row r="14" spans="1:42" ht="12.95" x14ac:dyDescent="0.3">
      <c r="A14" s="35"/>
      <c r="B14" s="35"/>
      <c r="C14" s="35"/>
      <c r="E14" s="36"/>
      <c r="F14" s="36"/>
      <c r="G14" s="36"/>
      <c r="Z14" s="36"/>
    </row>
    <row r="15" spans="1:42" ht="12.95" x14ac:dyDescent="0.3">
      <c r="A15" s="35"/>
      <c r="B15" s="35"/>
      <c r="C15" s="35"/>
      <c r="E15" s="36"/>
      <c r="F15" s="36"/>
      <c r="G15" s="36"/>
      <c r="Z15" s="36"/>
    </row>
    <row r="16" spans="1:42" ht="12.95" x14ac:dyDescent="0.3">
      <c r="A16" s="35"/>
      <c r="B16" s="35"/>
      <c r="C16" s="35"/>
      <c r="E16" s="36"/>
      <c r="F16" s="36"/>
      <c r="G16" s="36"/>
      <c r="Z16" s="36"/>
    </row>
    <row r="17" spans="1:42" ht="12.95" x14ac:dyDescent="0.3">
      <c r="A17" s="36"/>
      <c r="B17" s="36"/>
      <c r="C17" s="36"/>
      <c r="D17" s="36"/>
      <c r="E17" s="36"/>
      <c r="F17" s="36"/>
      <c r="G17" s="36"/>
      <c r="J17" s="36"/>
      <c r="K17" s="36"/>
      <c r="L17" s="36"/>
      <c r="M17" s="36"/>
      <c r="N17" s="41"/>
      <c r="O17" s="41"/>
      <c r="P17" s="36"/>
      <c r="Q17" s="36"/>
      <c r="R17" s="36"/>
      <c r="S17" s="41"/>
      <c r="T17" s="41"/>
      <c r="U17" s="36"/>
      <c r="V17" s="41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42"/>
    </row>
    <row r="18" spans="1:42" ht="12.95" x14ac:dyDescent="0.3">
      <c r="A18" s="35"/>
      <c r="B18" s="35"/>
      <c r="C18" s="35"/>
      <c r="E18" s="36"/>
      <c r="F18" s="36"/>
      <c r="G18" s="36"/>
      <c r="Z18" s="36"/>
    </row>
    <row r="19" spans="1:42" s="42" customFormat="1" ht="12.95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41"/>
      <c r="O19" s="41"/>
      <c r="P19" s="36"/>
      <c r="Q19" s="36"/>
      <c r="R19" s="36"/>
      <c r="S19" s="41"/>
      <c r="T19" s="41"/>
      <c r="U19" s="36"/>
      <c r="V19" s="41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1:42" ht="12.95" x14ac:dyDescent="0.3">
      <c r="A20" s="36"/>
      <c r="B20" s="36"/>
      <c r="C20" s="36"/>
      <c r="D20" s="36"/>
      <c r="E20" s="36"/>
      <c r="F20" s="36"/>
      <c r="G20" s="36"/>
      <c r="J20" s="36"/>
      <c r="K20" s="36"/>
      <c r="L20" s="36"/>
      <c r="M20" s="36"/>
      <c r="N20" s="41"/>
      <c r="O20" s="41"/>
      <c r="P20" s="36"/>
      <c r="Q20" s="36"/>
      <c r="R20" s="36"/>
      <c r="S20" s="41"/>
      <c r="T20" s="41"/>
      <c r="U20" s="36"/>
      <c r="V20" s="41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42"/>
    </row>
    <row r="21" spans="1:42" ht="12.95" x14ac:dyDescent="0.3">
      <c r="A21" s="36"/>
      <c r="B21" s="36"/>
      <c r="C21" s="36"/>
      <c r="D21" s="36"/>
      <c r="E21" s="36"/>
      <c r="F21" s="36"/>
      <c r="G21" s="36"/>
      <c r="J21" s="36"/>
      <c r="K21" s="36"/>
      <c r="L21" s="36"/>
      <c r="M21" s="36"/>
      <c r="N21" s="41"/>
      <c r="O21" s="41"/>
      <c r="P21" s="36"/>
      <c r="Q21" s="36"/>
      <c r="R21" s="36"/>
      <c r="S21" s="41"/>
      <c r="T21" s="41"/>
      <c r="U21" s="36"/>
      <c r="V21" s="41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42"/>
    </row>
    <row r="22" spans="1:42" ht="12.95" x14ac:dyDescent="0.3">
      <c r="A22" s="36"/>
      <c r="B22" s="36"/>
      <c r="C22" s="36"/>
      <c r="D22" s="36"/>
      <c r="E22" s="36"/>
      <c r="F22" s="36"/>
      <c r="G22" s="36"/>
      <c r="J22" s="36"/>
      <c r="K22" s="36"/>
      <c r="L22" s="36"/>
      <c r="M22" s="36"/>
      <c r="N22" s="41"/>
      <c r="O22" s="41"/>
      <c r="P22" s="36"/>
      <c r="Q22" s="36"/>
      <c r="R22" s="36"/>
      <c r="S22" s="41"/>
      <c r="T22" s="41"/>
      <c r="U22" s="36"/>
      <c r="V22" s="41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42"/>
    </row>
    <row r="23" spans="1:42" ht="12.95" x14ac:dyDescent="0.3">
      <c r="A23" s="35"/>
      <c r="B23" s="35"/>
      <c r="C23" s="35"/>
      <c r="E23" s="36"/>
      <c r="F23" s="36"/>
      <c r="G23" s="36"/>
      <c r="Z23" s="36"/>
    </row>
    <row r="24" spans="1:42" ht="12.95" x14ac:dyDescent="0.3">
      <c r="A24" s="36"/>
      <c r="B24" s="36"/>
      <c r="C24" s="36"/>
      <c r="D24" s="36"/>
      <c r="E24" s="36"/>
      <c r="F24" s="36"/>
      <c r="G24" s="36"/>
      <c r="J24" s="36"/>
      <c r="K24" s="36"/>
      <c r="L24" s="36"/>
      <c r="M24" s="36"/>
      <c r="N24" s="41"/>
      <c r="O24" s="41"/>
      <c r="P24" s="36"/>
      <c r="Q24" s="36"/>
      <c r="R24" s="36"/>
      <c r="S24" s="41"/>
      <c r="T24" s="41"/>
      <c r="U24" s="36"/>
      <c r="V24" s="41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42"/>
    </row>
    <row r="25" spans="1:42" s="36" customFormat="1" ht="12.95" x14ac:dyDescent="0.3">
      <c r="A25" s="35"/>
      <c r="B25" s="35"/>
      <c r="C25" s="35"/>
      <c r="D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s="36" customFormat="1" ht="12.95" x14ac:dyDescent="0.3">
      <c r="A26" s="35"/>
      <c r="B26" s="35"/>
      <c r="C26" s="35"/>
      <c r="D26" s="37"/>
      <c r="E26" s="37"/>
      <c r="F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</row>
    <row r="27" spans="1:42" s="36" customFormat="1" ht="12.95" x14ac:dyDescent="0.3">
      <c r="N27" s="41"/>
      <c r="O27" s="41"/>
      <c r="S27" s="41"/>
      <c r="T27" s="41"/>
      <c r="V27" s="41"/>
      <c r="AP27" s="42"/>
    </row>
    <row r="28" spans="1:42" s="36" customFormat="1" ht="12.95" x14ac:dyDescent="0.3">
      <c r="A28" s="35"/>
      <c r="B28" s="35"/>
      <c r="C28" s="35"/>
      <c r="D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</row>
    <row r="29" spans="1:42" s="36" customFormat="1" ht="12.95" x14ac:dyDescent="0.3">
      <c r="N29" s="41"/>
      <c r="O29" s="41"/>
      <c r="S29" s="41"/>
      <c r="T29" s="41"/>
      <c r="V29" s="41"/>
      <c r="AP29" s="42"/>
    </row>
    <row r="30" spans="1:42" s="36" customFormat="1" ht="12.95" x14ac:dyDescent="0.3">
      <c r="A30" s="35"/>
      <c r="B30" s="35"/>
      <c r="C30" s="35"/>
      <c r="D30" s="37"/>
      <c r="J30" s="40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</row>
    <row r="31" spans="1:42" s="36" customFormat="1" ht="12.95" x14ac:dyDescent="0.3">
      <c r="N31" s="41"/>
      <c r="O31" s="41"/>
      <c r="S31" s="41"/>
      <c r="T31" s="41"/>
      <c r="V31" s="41"/>
      <c r="AP31" s="42"/>
    </row>
    <row r="32" spans="1:42" s="36" customFormat="1" ht="12.95" x14ac:dyDescent="0.3">
      <c r="A32" s="35"/>
      <c r="B32" s="35"/>
      <c r="C32" s="35"/>
      <c r="D32" s="37"/>
      <c r="J32" s="40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</row>
    <row r="33" spans="1:42" s="36" customFormat="1" ht="12.95" x14ac:dyDescent="0.3">
      <c r="A33" s="35"/>
      <c r="B33" s="35"/>
      <c r="C33" s="35"/>
      <c r="D33" s="37"/>
      <c r="J33" s="40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AA33" s="37"/>
      <c r="AB33" s="37"/>
      <c r="AC33" s="37"/>
      <c r="AD33" s="37"/>
      <c r="AE33" s="37"/>
      <c r="AF33" s="37"/>
      <c r="AG33" s="37"/>
      <c r="AH33" s="37"/>
    </row>
    <row r="34" spans="1:42" s="36" customFormat="1" ht="12.95" x14ac:dyDescent="0.3">
      <c r="A34" s="35"/>
      <c r="B34" s="35"/>
      <c r="C34" s="35"/>
      <c r="D34" s="37"/>
      <c r="J34" s="40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AA34" s="37"/>
      <c r="AB34" s="37"/>
      <c r="AC34" s="37"/>
      <c r="AD34" s="37"/>
      <c r="AE34" s="37"/>
      <c r="AF34" s="37"/>
      <c r="AG34" s="37"/>
      <c r="AH34" s="37"/>
    </row>
    <row r="35" spans="1:42" s="42" customFormat="1" ht="12.95" x14ac:dyDescent="0.3">
      <c r="A35" s="35"/>
      <c r="B35" s="35"/>
      <c r="C35" s="35"/>
      <c r="D35" s="37"/>
      <c r="E35" s="36"/>
      <c r="F35" s="36"/>
      <c r="G35" s="36"/>
      <c r="H35" s="3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6"/>
      <c r="AA35" s="37"/>
      <c r="AB35" s="37"/>
      <c r="AC35" s="37"/>
      <c r="AD35" s="37"/>
      <c r="AE35" s="37"/>
      <c r="AF35" s="37"/>
      <c r="AG35" s="37"/>
      <c r="AH35" s="37"/>
      <c r="AI35" s="36"/>
      <c r="AJ35" s="36"/>
      <c r="AK35" s="36"/>
      <c r="AL35" s="36"/>
      <c r="AM35" s="36"/>
      <c r="AN35" s="36"/>
      <c r="AO35" s="36"/>
      <c r="AP35" s="36"/>
    </row>
    <row r="36" spans="1:42" s="42" customFormat="1" ht="12.95" x14ac:dyDescent="0.3">
      <c r="A36" s="35"/>
      <c r="B36" s="35"/>
      <c r="C36" s="35"/>
      <c r="D36" s="37"/>
      <c r="E36" s="36"/>
      <c r="F36" s="36"/>
      <c r="G36" s="36"/>
      <c r="H36" s="36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6"/>
      <c r="AA36" s="37"/>
      <c r="AB36" s="37"/>
      <c r="AC36" s="37"/>
      <c r="AD36" s="37"/>
      <c r="AE36" s="37"/>
      <c r="AF36" s="37"/>
      <c r="AG36" s="37"/>
      <c r="AH36" s="37"/>
      <c r="AI36" s="36"/>
      <c r="AJ36" s="36"/>
      <c r="AK36" s="36"/>
      <c r="AL36" s="36"/>
      <c r="AM36" s="36"/>
      <c r="AN36" s="36"/>
      <c r="AO36" s="36"/>
      <c r="AP36" s="36"/>
    </row>
    <row r="37" spans="1:42" s="42" customFormat="1" ht="12.95" x14ac:dyDescent="0.3">
      <c r="A37" s="35"/>
      <c r="B37" s="35"/>
      <c r="C37" s="35"/>
      <c r="D37" s="37"/>
      <c r="E37" s="36"/>
      <c r="F37" s="36"/>
      <c r="G37" s="36"/>
      <c r="H37" s="36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6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</row>
    <row r="38" spans="1:42" s="42" customFormat="1" ht="12.95" x14ac:dyDescent="0.3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41"/>
      <c r="O38" s="41"/>
      <c r="P38" s="36"/>
      <c r="Q38" s="36"/>
      <c r="R38" s="36"/>
      <c r="S38" s="41"/>
      <c r="T38" s="41"/>
      <c r="U38" s="36"/>
      <c r="V38" s="41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1:42" s="42" customFormat="1" ht="12.95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41"/>
      <c r="O39" s="41"/>
      <c r="P39" s="36"/>
      <c r="Q39" s="36"/>
      <c r="R39" s="36"/>
      <c r="S39" s="41"/>
      <c r="T39" s="41"/>
      <c r="U39" s="36"/>
      <c r="V39" s="41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1:42" s="42" customFormat="1" ht="12.95" x14ac:dyDescent="0.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41"/>
      <c r="O40" s="41"/>
      <c r="P40" s="36"/>
      <c r="Q40" s="36"/>
      <c r="R40" s="36"/>
      <c r="S40" s="41"/>
      <c r="T40" s="41"/>
      <c r="U40" s="36"/>
      <c r="V40" s="41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2" s="36" customFormat="1" ht="12.95" x14ac:dyDescent="0.3">
      <c r="N41" s="41"/>
      <c r="O41" s="41"/>
      <c r="S41" s="41"/>
      <c r="T41" s="41"/>
      <c r="V41" s="41"/>
      <c r="AP41" s="42"/>
    </row>
    <row r="42" spans="1:42" s="36" customFormat="1" x14ac:dyDescent="0.2">
      <c r="A42" s="35"/>
      <c r="B42" s="35"/>
      <c r="C42" s="35"/>
      <c r="D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</row>
    <row r="43" spans="1:42" x14ac:dyDescent="0.2">
      <c r="A43" s="35"/>
      <c r="B43" s="35"/>
      <c r="C43" s="35"/>
      <c r="E43" s="36"/>
      <c r="F43" s="36"/>
      <c r="G43" s="36"/>
      <c r="Z43" s="36"/>
    </row>
    <row r="44" spans="1:42" x14ac:dyDescent="0.2">
      <c r="A44" s="35"/>
      <c r="B44" s="35"/>
      <c r="C44" s="35"/>
      <c r="E44" s="36"/>
      <c r="F44" s="36"/>
      <c r="G44" s="36"/>
      <c r="Z44" s="36"/>
    </row>
    <row r="45" spans="1:42" x14ac:dyDescent="0.2">
      <c r="A45" s="36"/>
      <c r="B45" s="36"/>
      <c r="C45" s="36"/>
      <c r="D45" s="36"/>
      <c r="E45" s="36"/>
      <c r="F45" s="36"/>
      <c r="G45" s="36"/>
      <c r="J45" s="36"/>
      <c r="K45" s="36"/>
      <c r="L45" s="36"/>
      <c r="M45" s="36"/>
      <c r="N45" s="41"/>
      <c r="O45" s="41"/>
      <c r="P45" s="36"/>
      <c r="Q45" s="36"/>
      <c r="R45" s="36"/>
      <c r="S45" s="41"/>
      <c r="T45" s="41"/>
      <c r="U45" s="36"/>
      <c r="V45" s="41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42"/>
    </row>
    <row r="46" spans="1:42" x14ac:dyDescent="0.2">
      <c r="A46" s="35"/>
      <c r="B46" s="35"/>
      <c r="C46" s="35"/>
      <c r="E46" s="36"/>
      <c r="F46" s="36"/>
      <c r="G46" s="36"/>
      <c r="Z46" s="36"/>
    </row>
    <row r="47" spans="1:42" x14ac:dyDescent="0.2">
      <c r="A47" s="35"/>
      <c r="B47" s="35"/>
      <c r="C47" s="35"/>
      <c r="E47" s="36"/>
      <c r="F47" s="36"/>
      <c r="G47" s="36"/>
      <c r="J47" s="40"/>
      <c r="Z47" s="36"/>
    </row>
    <row r="48" spans="1:42" x14ac:dyDescent="0.2">
      <c r="A48" s="36"/>
      <c r="B48" s="36"/>
      <c r="C48" s="36"/>
      <c r="D48" s="36"/>
      <c r="E48" s="36"/>
      <c r="F48" s="36"/>
      <c r="G48" s="36"/>
      <c r="J48" s="36"/>
      <c r="K48" s="36"/>
      <c r="L48" s="36"/>
      <c r="M48" s="36"/>
      <c r="N48" s="41"/>
      <c r="O48" s="41"/>
      <c r="P48" s="36"/>
      <c r="Q48" s="36"/>
      <c r="R48" s="36"/>
      <c r="S48" s="41"/>
      <c r="T48" s="41"/>
      <c r="U48" s="36"/>
      <c r="V48" s="41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42"/>
    </row>
    <row r="49" spans="1:42" x14ac:dyDescent="0.2">
      <c r="A49" s="35"/>
      <c r="B49" s="35"/>
      <c r="C49" s="35"/>
      <c r="E49" s="36"/>
      <c r="F49" s="36"/>
      <c r="G49" s="36"/>
      <c r="Z49" s="36"/>
    </row>
    <row r="50" spans="1:42" x14ac:dyDescent="0.2">
      <c r="A50" s="35"/>
      <c r="B50" s="35"/>
      <c r="C50" s="35"/>
      <c r="E50" s="36"/>
      <c r="F50" s="36"/>
      <c r="G50" s="36"/>
      <c r="Z50" s="36"/>
    </row>
    <row r="51" spans="1:42" x14ac:dyDescent="0.2">
      <c r="A51" s="35"/>
      <c r="B51" s="35"/>
      <c r="C51" s="35"/>
      <c r="E51" s="36"/>
      <c r="F51" s="36"/>
      <c r="G51" s="36"/>
      <c r="Z51" s="36"/>
    </row>
    <row r="52" spans="1:42" x14ac:dyDescent="0.2">
      <c r="A52" s="36"/>
      <c r="B52" s="36"/>
      <c r="C52" s="36"/>
      <c r="D52" s="36"/>
      <c r="E52" s="36"/>
      <c r="F52" s="36"/>
      <c r="G52" s="36"/>
      <c r="J52" s="36"/>
      <c r="K52" s="36"/>
      <c r="L52" s="36"/>
      <c r="M52" s="36"/>
      <c r="N52" s="41"/>
      <c r="O52" s="41"/>
      <c r="P52" s="36"/>
      <c r="Q52" s="36"/>
      <c r="R52" s="36"/>
      <c r="S52" s="41"/>
      <c r="T52" s="41"/>
      <c r="U52" s="36"/>
      <c r="V52" s="41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">
      <c r="A53" s="35"/>
      <c r="B53" s="35"/>
      <c r="C53" s="35"/>
      <c r="E53" s="36"/>
      <c r="F53" s="36"/>
      <c r="G53" s="36"/>
      <c r="Z53" s="36"/>
    </row>
    <row r="54" spans="1:42" x14ac:dyDescent="0.2">
      <c r="A54" s="36"/>
      <c r="B54" s="36"/>
      <c r="C54" s="36"/>
      <c r="D54" s="36"/>
      <c r="E54" s="36"/>
      <c r="F54" s="36"/>
      <c r="G54" s="36"/>
      <c r="J54" s="36"/>
      <c r="K54" s="36"/>
      <c r="L54" s="36"/>
      <c r="M54" s="36"/>
      <c r="N54" s="41"/>
      <c r="O54" s="41"/>
      <c r="P54" s="36"/>
      <c r="Q54" s="36"/>
      <c r="R54" s="36"/>
      <c r="S54" s="41"/>
      <c r="T54" s="41"/>
      <c r="U54" s="36"/>
      <c r="V54" s="41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">
      <c r="A55" s="36"/>
      <c r="B55" s="36"/>
      <c r="C55" s="36"/>
      <c r="D55" s="36"/>
      <c r="E55" s="36"/>
      <c r="F55" s="36"/>
      <c r="G55" s="36"/>
      <c r="J55" s="36"/>
      <c r="K55" s="36"/>
      <c r="L55" s="36"/>
      <c r="M55" s="36"/>
      <c r="N55" s="41"/>
      <c r="O55" s="41"/>
      <c r="P55" s="36"/>
      <c r="Q55" s="36"/>
      <c r="R55" s="36"/>
      <c r="S55" s="41"/>
      <c r="T55" s="41"/>
      <c r="U55" s="36"/>
      <c r="V55" s="41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">
      <c r="A56" s="36"/>
      <c r="B56" s="36"/>
      <c r="C56" s="36"/>
      <c r="D56" s="36"/>
      <c r="E56" s="36"/>
      <c r="F56" s="36"/>
      <c r="G56" s="36"/>
      <c r="J56" s="36"/>
      <c r="K56" s="36"/>
      <c r="L56" s="36"/>
      <c r="M56" s="36"/>
      <c r="N56" s="41"/>
      <c r="O56" s="41"/>
      <c r="P56" s="36"/>
      <c r="Q56" s="36"/>
      <c r="R56" s="36"/>
      <c r="S56" s="41"/>
      <c r="T56" s="41"/>
      <c r="U56" s="36"/>
      <c r="V56" s="41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">
      <c r="A57" s="35"/>
      <c r="B57" s="35"/>
      <c r="C57" s="35"/>
      <c r="E57" s="36"/>
      <c r="F57" s="36"/>
      <c r="G57" s="36"/>
      <c r="Z57" s="36"/>
    </row>
    <row r="58" spans="1:42" x14ac:dyDescent="0.2">
      <c r="A58" s="35"/>
      <c r="B58" s="35"/>
      <c r="C58" s="35"/>
      <c r="E58" s="36"/>
      <c r="F58" s="36"/>
      <c r="G58" s="36"/>
      <c r="Z58" s="36"/>
    </row>
    <row r="59" spans="1:42" x14ac:dyDescent="0.2">
      <c r="A59" s="36"/>
      <c r="B59" s="36"/>
      <c r="C59" s="36"/>
      <c r="D59" s="36"/>
      <c r="E59" s="36"/>
      <c r="F59" s="36"/>
      <c r="G59" s="36"/>
      <c r="J59" s="36"/>
      <c r="K59" s="36"/>
      <c r="L59" s="36"/>
      <c r="M59" s="36"/>
      <c r="N59" s="41"/>
      <c r="O59" s="41"/>
      <c r="P59" s="36"/>
      <c r="Q59" s="36"/>
      <c r="R59" s="36"/>
      <c r="S59" s="41"/>
      <c r="T59" s="41"/>
      <c r="U59" s="36"/>
      <c r="V59" s="41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42"/>
    </row>
    <row r="60" spans="1:42" x14ac:dyDescent="0.2">
      <c r="A60" s="35"/>
      <c r="B60" s="35"/>
      <c r="C60" s="35"/>
      <c r="E60" s="36"/>
      <c r="F60" s="36"/>
      <c r="G60" s="36"/>
      <c r="Z60" s="36"/>
    </row>
    <row r="61" spans="1:42" x14ac:dyDescent="0.2">
      <c r="A61" s="35"/>
      <c r="B61" s="35"/>
      <c r="C61" s="35"/>
      <c r="E61" s="36"/>
      <c r="F61" s="36"/>
      <c r="G61" s="36"/>
      <c r="Z61" s="36"/>
    </row>
    <row r="62" spans="1:42" x14ac:dyDescent="0.2">
      <c r="A62" s="36"/>
      <c r="B62" s="36"/>
      <c r="C62" s="36"/>
      <c r="D62" s="36"/>
      <c r="E62" s="36"/>
      <c r="F62" s="36"/>
      <c r="G62" s="36"/>
      <c r="J62" s="36"/>
      <c r="K62" s="36"/>
      <c r="L62" s="36"/>
      <c r="M62" s="36"/>
      <c r="N62" s="41"/>
      <c r="O62" s="41"/>
      <c r="P62" s="36"/>
      <c r="Q62" s="36"/>
      <c r="R62" s="36"/>
      <c r="S62" s="41"/>
      <c r="T62" s="41"/>
      <c r="U62" s="36"/>
      <c r="V62" s="41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s="36" customFormat="1" x14ac:dyDescent="0.2">
      <c r="A63" s="35"/>
      <c r="B63" s="35"/>
      <c r="C63" s="35"/>
      <c r="D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</row>
    <row r="64" spans="1:42" s="36" customFormat="1" x14ac:dyDescent="0.2">
      <c r="A64" s="35"/>
      <c r="B64" s="35"/>
      <c r="C64" s="35"/>
      <c r="D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</row>
    <row r="65" spans="1:42" s="36" customFormat="1" x14ac:dyDescent="0.2">
      <c r="N65" s="41"/>
      <c r="O65" s="41"/>
      <c r="S65" s="41"/>
      <c r="T65" s="41"/>
      <c r="V65" s="41"/>
    </row>
    <row r="66" spans="1:42" s="36" customFormat="1" x14ac:dyDescent="0.2">
      <c r="N66" s="41"/>
      <c r="O66" s="41"/>
      <c r="S66" s="41"/>
      <c r="T66" s="41"/>
      <c r="V66" s="41"/>
    </row>
    <row r="67" spans="1:42" s="36" customFormat="1" x14ac:dyDescent="0.2">
      <c r="A67" s="35"/>
      <c r="B67" s="35"/>
      <c r="C67" s="35"/>
      <c r="D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</row>
    <row r="68" spans="1:42" s="36" customFormat="1" x14ac:dyDescent="0.2">
      <c r="A68" s="35"/>
      <c r="B68" s="35"/>
      <c r="C68" s="35"/>
      <c r="D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</row>
    <row r="69" spans="1:42" s="36" customFormat="1" x14ac:dyDescent="0.2">
      <c r="N69" s="41"/>
      <c r="O69" s="41"/>
      <c r="S69" s="41"/>
      <c r="T69" s="41"/>
      <c r="V69" s="41"/>
    </row>
    <row r="70" spans="1:42" s="36" customFormat="1" x14ac:dyDescent="0.2">
      <c r="A70" s="35"/>
      <c r="B70" s="35"/>
      <c r="C70" s="35"/>
      <c r="D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</row>
    <row r="71" spans="1:42" s="36" customFormat="1" x14ac:dyDescent="0.2">
      <c r="A71" s="35"/>
      <c r="B71" s="35"/>
      <c r="C71" s="35"/>
      <c r="D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</row>
    <row r="72" spans="1:42" s="36" customFormat="1" x14ac:dyDescent="0.2">
      <c r="A72" s="35"/>
      <c r="B72" s="35"/>
      <c r="C72" s="35"/>
      <c r="D72" s="37"/>
      <c r="J72" s="37"/>
      <c r="K72" s="37"/>
      <c r="L72" s="37"/>
      <c r="M72" s="37"/>
      <c r="N72" s="38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</row>
    <row r="73" spans="1:42" s="36" customFormat="1" x14ac:dyDescent="0.2">
      <c r="A73" s="35"/>
      <c r="B73" s="35"/>
      <c r="C73" s="35"/>
      <c r="D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</row>
    <row r="74" spans="1:42" s="42" customForma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41"/>
      <c r="O74" s="41"/>
      <c r="P74" s="36"/>
      <c r="Q74" s="36"/>
      <c r="R74" s="36"/>
      <c r="S74" s="41"/>
      <c r="T74" s="41"/>
      <c r="U74" s="36"/>
      <c r="V74" s="41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 spans="1:42" s="36" customFormat="1" x14ac:dyDescent="0.2">
      <c r="A75" s="35"/>
      <c r="B75" s="35"/>
      <c r="C75" s="35"/>
      <c r="D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</row>
    <row r="76" spans="1:42" s="36" customFormat="1" x14ac:dyDescent="0.2">
      <c r="A76" s="35"/>
      <c r="B76" s="35"/>
      <c r="C76" s="35"/>
      <c r="D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</row>
    <row r="77" spans="1:42" s="36" customFormat="1" x14ac:dyDescent="0.2">
      <c r="N77" s="41"/>
      <c r="O77" s="41"/>
      <c r="S77" s="41"/>
      <c r="T77" s="41"/>
      <c r="V77" s="41"/>
    </row>
    <row r="78" spans="1:42" s="36" customFormat="1" x14ac:dyDescent="0.2">
      <c r="N78" s="41"/>
      <c r="O78" s="41"/>
      <c r="S78" s="41"/>
      <c r="T78" s="41"/>
      <c r="V78" s="41"/>
    </row>
    <row r="79" spans="1:42" s="36" customFormat="1" x14ac:dyDescent="0.2">
      <c r="N79" s="41"/>
      <c r="O79" s="41"/>
      <c r="S79" s="41"/>
      <c r="T79" s="41"/>
      <c r="V79" s="41"/>
    </row>
    <row r="80" spans="1:42" s="36" customFormat="1" x14ac:dyDescent="0.2">
      <c r="A80" s="35"/>
      <c r="B80" s="35"/>
      <c r="C80" s="35"/>
      <c r="D80" s="37"/>
      <c r="E80" s="37"/>
      <c r="F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</row>
    <row r="81" spans="1:42" s="36" customFormat="1" x14ac:dyDescent="0.2">
      <c r="A81" s="35"/>
      <c r="B81" s="35"/>
      <c r="C81" s="35"/>
      <c r="D81" s="37"/>
      <c r="J81" s="40"/>
      <c r="K81" s="37"/>
      <c r="L81" s="37"/>
      <c r="M81" s="37"/>
      <c r="N81" s="38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</row>
    <row r="82" spans="1:42" s="36" customFormat="1" x14ac:dyDescent="0.2">
      <c r="A82" s="35"/>
      <c r="B82" s="35"/>
      <c r="C82" s="35"/>
      <c r="D82" s="37"/>
      <c r="J82" s="37"/>
      <c r="K82" s="37"/>
      <c r="L82" s="37"/>
      <c r="M82" s="37"/>
      <c r="N82" s="38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</row>
    <row r="83" spans="1:42" s="36" customFormat="1" x14ac:dyDescent="0.2">
      <c r="A83" s="35"/>
      <c r="B83" s="35"/>
      <c r="C83" s="35"/>
      <c r="D83" s="37"/>
      <c r="E83" s="37"/>
      <c r="F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</row>
    <row r="84" spans="1:42" s="36" customFormat="1" x14ac:dyDescent="0.2">
      <c r="A84" s="35"/>
      <c r="B84" s="35"/>
      <c r="C84" s="35"/>
      <c r="D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</row>
    <row r="85" spans="1:42" s="36" customFormat="1" x14ac:dyDescent="0.2">
      <c r="A85" s="35"/>
      <c r="B85" s="35"/>
      <c r="C85" s="35"/>
      <c r="D85" s="37"/>
      <c r="J85" s="40"/>
      <c r="K85" s="37"/>
      <c r="L85" s="37"/>
      <c r="M85" s="37"/>
      <c r="N85" s="38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</row>
    <row r="86" spans="1:42" s="36" customFormat="1" x14ac:dyDescent="0.2">
      <c r="N86" s="41"/>
      <c r="O86" s="41"/>
      <c r="S86" s="41"/>
      <c r="T86" s="41"/>
      <c r="V86" s="41"/>
    </row>
    <row r="87" spans="1:42" s="36" customFormat="1" x14ac:dyDescent="0.2">
      <c r="A87" s="35"/>
      <c r="B87" s="35"/>
      <c r="C87" s="35"/>
      <c r="D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</row>
    <row r="88" spans="1:42" s="36" customFormat="1" x14ac:dyDescent="0.2">
      <c r="A88" s="35"/>
      <c r="B88" s="35"/>
      <c r="C88" s="35"/>
      <c r="D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</row>
    <row r="89" spans="1:42" s="36" customFormat="1" x14ac:dyDescent="0.2">
      <c r="A89" s="35"/>
      <c r="B89" s="35"/>
      <c r="C89" s="35"/>
      <c r="D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</row>
    <row r="90" spans="1:42" s="36" customFormat="1" x14ac:dyDescent="0.2">
      <c r="A90" s="35"/>
      <c r="B90" s="35"/>
      <c r="C90" s="35"/>
      <c r="D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</row>
    <row r="91" spans="1:42" s="36" customFormat="1" x14ac:dyDescent="0.2">
      <c r="N91" s="41"/>
      <c r="O91" s="41"/>
      <c r="S91" s="41"/>
      <c r="T91" s="41"/>
      <c r="V91" s="41"/>
    </row>
    <row r="92" spans="1:42" s="36" customFormat="1" x14ac:dyDescent="0.2">
      <c r="N92" s="41"/>
      <c r="O92" s="41"/>
      <c r="S92" s="41"/>
      <c r="T92" s="41"/>
      <c r="V92" s="41"/>
    </row>
    <row r="93" spans="1:42" s="36" customFormat="1" x14ac:dyDescent="0.2">
      <c r="A93" s="35"/>
      <c r="B93" s="35"/>
      <c r="C93" s="35"/>
      <c r="D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</row>
    <row r="94" spans="1:42" s="36" customFormat="1" x14ac:dyDescent="0.2">
      <c r="N94" s="41"/>
      <c r="O94" s="41"/>
      <c r="S94" s="41"/>
      <c r="T94" s="41"/>
      <c r="V94" s="41"/>
    </row>
    <row r="95" spans="1:42" s="36" customFormat="1" x14ac:dyDescent="0.2">
      <c r="A95" s="35"/>
      <c r="B95" s="35"/>
      <c r="C95" s="35"/>
      <c r="D95" s="37"/>
      <c r="J95" s="37"/>
      <c r="K95" s="37"/>
      <c r="L95" s="37"/>
      <c r="M95" s="37"/>
      <c r="N95" s="38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</row>
    <row r="96" spans="1:42" s="36" customFormat="1" x14ac:dyDescent="0.2">
      <c r="N96" s="41"/>
      <c r="O96" s="41"/>
      <c r="S96" s="41"/>
      <c r="T96" s="41"/>
      <c r="V96" s="41"/>
    </row>
    <row r="97" spans="1:42" s="36" customFormat="1" x14ac:dyDescent="0.2">
      <c r="A97" s="35"/>
      <c r="B97" s="35"/>
      <c r="C97" s="35"/>
      <c r="D97" s="37"/>
      <c r="J97" s="40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</row>
    <row r="98" spans="1:42" s="36" customFormat="1" x14ac:dyDescent="0.2">
      <c r="A98" s="35"/>
      <c r="B98" s="35"/>
      <c r="C98" s="35"/>
      <c r="D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</row>
    <row r="99" spans="1:42" s="36" customFormat="1" x14ac:dyDescent="0.2">
      <c r="A99" s="35"/>
      <c r="B99" s="35"/>
      <c r="C99" s="35"/>
      <c r="D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</row>
    <row r="100" spans="1:42" s="36" customFormat="1" x14ac:dyDescent="0.2">
      <c r="A100" s="35"/>
      <c r="B100" s="35"/>
      <c r="C100" s="35"/>
      <c r="D100" s="37"/>
      <c r="J100" s="40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</row>
    <row r="101" spans="1:42" s="36" customFormat="1" x14ac:dyDescent="0.2">
      <c r="A101" s="35"/>
      <c r="B101" s="35"/>
      <c r="C101" s="35"/>
      <c r="D101" s="37"/>
      <c r="J101" s="37"/>
      <c r="K101" s="37"/>
      <c r="L101" s="37"/>
      <c r="M101" s="37"/>
      <c r="N101" s="38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</row>
    <row r="102" spans="1:42" s="36" customFormat="1" x14ac:dyDescent="0.2">
      <c r="N102" s="41"/>
      <c r="O102" s="41"/>
      <c r="S102" s="41"/>
      <c r="T102" s="41"/>
      <c r="V102" s="41"/>
    </row>
    <row r="103" spans="1:42" s="36" customFormat="1" x14ac:dyDescent="0.2">
      <c r="A103" s="35"/>
      <c r="B103" s="35"/>
      <c r="C103" s="35"/>
      <c r="D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</row>
    <row r="104" spans="1:42" s="36" customFormat="1" x14ac:dyDescent="0.2">
      <c r="N104" s="41"/>
      <c r="O104" s="41"/>
      <c r="S104" s="41"/>
      <c r="T104" s="41"/>
      <c r="V104" s="41"/>
    </row>
    <row r="105" spans="1:42" s="36" customFormat="1" x14ac:dyDescent="0.2">
      <c r="N105" s="41"/>
      <c r="O105" s="41"/>
      <c r="S105" s="41"/>
      <c r="T105" s="41"/>
      <c r="V105" s="41"/>
    </row>
    <row r="106" spans="1:42" s="36" customFormat="1" x14ac:dyDescent="0.2">
      <c r="N106" s="41"/>
      <c r="O106" s="41"/>
      <c r="S106" s="41"/>
      <c r="T106" s="41"/>
      <c r="V106" s="41"/>
    </row>
    <row r="107" spans="1:42" s="36" customFormat="1" x14ac:dyDescent="0.2">
      <c r="A107" s="35"/>
      <c r="B107" s="35"/>
      <c r="C107" s="35"/>
      <c r="D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</row>
    <row r="108" spans="1:42" s="36" customFormat="1" x14ac:dyDescent="0.2">
      <c r="A108" s="35"/>
      <c r="B108" s="35"/>
      <c r="C108" s="35"/>
      <c r="D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</row>
    <row r="109" spans="1:42" s="36" customFormat="1" x14ac:dyDescent="0.2">
      <c r="A109" s="35"/>
      <c r="B109" s="35"/>
      <c r="C109" s="35"/>
      <c r="D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</row>
    <row r="110" spans="1:42" s="36" customFormat="1" x14ac:dyDescent="0.2">
      <c r="A110" s="35"/>
      <c r="B110" s="35"/>
      <c r="C110" s="35"/>
      <c r="D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</row>
    <row r="111" spans="1:42" s="36" customFormat="1" x14ac:dyDescent="0.2">
      <c r="A111" s="35"/>
      <c r="B111" s="35"/>
      <c r="C111" s="35"/>
      <c r="D111" s="37"/>
      <c r="J111" s="40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</row>
    <row r="112" spans="1:42" s="36" customFormat="1" x14ac:dyDescent="0.2">
      <c r="A112" s="35"/>
      <c r="B112" s="35"/>
      <c r="C112" s="35"/>
      <c r="D112" s="37"/>
      <c r="J112" s="40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</row>
    <row r="113" spans="1:42" s="36" customFormat="1" x14ac:dyDescent="0.2">
      <c r="A113" s="35"/>
      <c r="B113" s="35"/>
      <c r="C113" s="35"/>
      <c r="D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</row>
    <row r="114" spans="1:42" s="36" customFormat="1" x14ac:dyDescent="0.2">
      <c r="A114" s="35"/>
      <c r="B114" s="35"/>
      <c r="C114" s="35"/>
      <c r="D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</row>
    <row r="115" spans="1:42" s="36" customFormat="1" x14ac:dyDescent="0.2">
      <c r="A115" s="35"/>
      <c r="B115" s="35"/>
      <c r="C115" s="35"/>
      <c r="D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AA115" s="37"/>
      <c r="AB115" s="37"/>
      <c r="AC115" s="37"/>
      <c r="AD115" s="37"/>
      <c r="AE115" s="37"/>
      <c r="AF115" s="37"/>
      <c r="AG115" s="37"/>
      <c r="AH115" s="37"/>
    </row>
    <row r="116" spans="1:42" s="36" customFormat="1" x14ac:dyDescent="0.2">
      <c r="A116" s="35"/>
      <c r="B116" s="35"/>
      <c r="C116" s="35"/>
      <c r="D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</row>
    <row r="117" spans="1:42" s="36" customFormat="1" x14ac:dyDescent="0.2">
      <c r="A117" s="35"/>
      <c r="B117" s="35"/>
      <c r="C117" s="35"/>
      <c r="D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</row>
    <row r="118" spans="1:42" s="36" customFormat="1" x14ac:dyDescent="0.2">
      <c r="A118" s="35"/>
      <c r="B118" s="35"/>
      <c r="C118" s="35"/>
      <c r="D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</row>
    <row r="119" spans="1:42" s="36" customFormat="1" x14ac:dyDescent="0.2">
      <c r="A119" s="35"/>
      <c r="B119" s="35"/>
      <c r="C119" s="35"/>
      <c r="D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</row>
    <row r="120" spans="1:42" s="36" customFormat="1" x14ac:dyDescent="0.2">
      <c r="A120" s="35"/>
      <c r="B120" s="35"/>
      <c r="C120" s="35"/>
      <c r="D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</row>
    <row r="121" spans="1:42" s="36" customFormat="1" x14ac:dyDescent="0.2">
      <c r="A121" s="35"/>
      <c r="B121" s="35"/>
      <c r="C121" s="35"/>
      <c r="D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</row>
    <row r="122" spans="1:42" s="36" customFormat="1" x14ac:dyDescent="0.2">
      <c r="A122" s="35"/>
      <c r="B122" s="35"/>
      <c r="C122" s="35"/>
      <c r="D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</row>
    <row r="123" spans="1:42" s="36" customFormat="1" x14ac:dyDescent="0.2">
      <c r="A123" s="35"/>
      <c r="B123" s="35"/>
      <c r="C123" s="35"/>
      <c r="D123" s="37"/>
      <c r="E123" s="37"/>
      <c r="F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</row>
    <row r="124" spans="1:42" s="36" customFormat="1" x14ac:dyDescent="0.2">
      <c r="A124" s="35"/>
      <c r="B124" s="35"/>
      <c r="C124" s="35"/>
      <c r="D124" s="37"/>
      <c r="F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</row>
    <row r="125" spans="1:42" s="36" customFormat="1" x14ac:dyDescent="0.2">
      <c r="A125" s="35"/>
      <c r="B125" s="35"/>
      <c r="C125" s="35"/>
      <c r="D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</row>
    <row r="126" spans="1:42" s="36" customFormat="1" x14ac:dyDescent="0.2">
      <c r="N126" s="41"/>
      <c r="O126" s="41"/>
      <c r="S126" s="41"/>
      <c r="T126" s="41"/>
      <c r="V126" s="41"/>
    </row>
    <row r="127" spans="1:42" s="36" customFormat="1" x14ac:dyDescent="0.2">
      <c r="A127" s="35"/>
      <c r="B127" s="35"/>
      <c r="C127" s="35"/>
      <c r="D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</row>
    <row r="128" spans="1:42" s="36" customFormat="1" x14ac:dyDescent="0.2">
      <c r="A128" s="35"/>
      <c r="B128" s="35"/>
      <c r="C128" s="35"/>
      <c r="D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</row>
    <row r="129" spans="1:42" s="36" customFormat="1" x14ac:dyDescent="0.2">
      <c r="A129" s="35"/>
      <c r="B129" s="35"/>
      <c r="C129" s="35"/>
      <c r="D129" s="37"/>
      <c r="J129" s="37"/>
      <c r="K129" s="37"/>
      <c r="L129" s="37"/>
      <c r="M129" s="37"/>
      <c r="N129" s="38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</row>
    <row r="130" spans="1:42" s="36" customFormat="1" x14ac:dyDescent="0.2">
      <c r="N130" s="41"/>
      <c r="O130" s="41"/>
      <c r="S130" s="41"/>
      <c r="T130" s="41"/>
      <c r="V130" s="41"/>
    </row>
    <row r="131" spans="1:42" s="36" customFormat="1" x14ac:dyDescent="0.2">
      <c r="N131" s="41"/>
      <c r="O131" s="41"/>
      <c r="S131" s="41"/>
      <c r="T131" s="41"/>
      <c r="V131" s="41"/>
    </row>
    <row r="132" spans="1:42" s="36" customFormat="1" x14ac:dyDescent="0.2">
      <c r="K132" s="40"/>
      <c r="L132" s="40"/>
      <c r="N132" s="41"/>
      <c r="O132" s="41"/>
      <c r="S132" s="38"/>
      <c r="T132" s="41"/>
      <c r="V132" s="41"/>
    </row>
    <row r="133" spans="1:42" s="36" customFormat="1" x14ac:dyDescent="0.2">
      <c r="N133" s="41"/>
      <c r="O133" s="41"/>
      <c r="S133" s="41"/>
      <c r="T133" s="41"/>
      <c r="V133" s="41"/>
    </row>
    <row r="134" spans="1:42" s="36" customFormat="1" x14ac:dyDescent="0.2">
      <c r="N134" s="41"/>
      <c r="O134" s="41"/>
      <c r="S134" s="41"/>
      <c r="T134" s="41"/>
      <c r="V134" s="41"/>
    </row>
    <row r="135" spans="1:42" s="36" customFormat="1" x14ac:dyDescent="0.2">
      <c r="A135" s="35"/>
      <c r="B135" s="35"/>
      <c r="C135" s="35"/>
      <c r="D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</row>
    <row r="136" spans="1:42" s="36" customFormat="1" x14ac:dyDescent="0.2">
      <c r="A136" s="35"/>
      <c r="B136" s="35"/>
      <c r="C136" s="35"/>
      <c r="D136" s="37"/>
      <c r="J136" s="40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</row>
    <row r="137" spans="1:42" s="36" customFormat="1" x14ac:dyDescent="0.2">
      <c r="A137" s="35"/>
      <c r="B137" s="35"/>
      <c r="C137" s="35"/>
      <c r="D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</row>
    <row r="138" spans="1:42" s="36" customFormat="1" x14ac:dyDescent="0.2">
      <c r="N138" s="41"/>
      <c r="O138" s="41"/>
      <c r="S138" s="41"/>
      <c r="T138" s="41"/>
      <c r="V138" s="41"/>
    </row>
    <row r="139" spans="1:42" s="36" customFormat="1" x14ac:dyDescent="0.2">
      <c r="N139" s="41"/>
      <c r="O139" s="41"/>
      <c r="S139" s="41"/>
      <c r="T139" s="41"/>
      <c r="V139" s="41"/>
    </row>
    <row r="140" spans="1:42" s="36" customFormat="1" x14ac:dyDescent="0.2">
      <c r="A140" s="35"/>
      <c r="B140" s="35"/>
      <c r="C140" s="35"/>
      <c r="D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</row>
    <row r="141" spans="1:42" s="36" customFormat="1" x14ac:dyDescent="0.2">
      <c r="A141" s="35"/>
      <c r="B141" s="35"/>
      <c r="C141" s="35"/>
      <c r="D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</row>
    <row r="142" spans="1:42" s="36" customFormat="1" x14ac:dyDescent="0.2">
      <c r="A142" s="35"/>
      <c r="B142" s="35"/>
      <c r="C142" s="35"/>
      <c r="D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</row>
    <row r="143" spans="1:42" s="36" customFormat="1" x14ac:dyDescent="0.2">
      <c r="A143" s="35"/>
      <c r="B143" s="35"/>
      <c r="C143" s="35"/>
      <c r="D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</row>
    <row r="144" spans="1:42" x14ac:dyDescent="0.2">
      <c r="A144" s="35"/>
      <c r="B144" s="35"/>
      <c r="C144" s="35"/>
      <c r="E144" s="36"/>
      <c r="F144" s="36"/>
      <c r="G144" s="36"/>
      <c r="Z144" s="36"/>
    </row>
    <row r="145" spans="1:42" x14ac:dyDescent="0.2">
      <c r="A145" s="35"/>
      <c r="B145" s="35"/>
      <c r="C145" s="35"/>
      <c r="E145" s="36"/>
      <c r="F145" s="36"/>
      <c r="G145" s="36"/>
      <c r="Z145" s="36"/>
    </row>
    <row r="146" spans="1:42" x14ac:dyDescent="0.2">
      <c r="A146" s="36"/>
      <c r="B146" s="36"/>
      <c r="C146" s="36"/>
      <c r="D146" s="36"/>
      <c r="E146" s="36"/>
      <c r="F146" s="36"/>
      <c r="G146" s="36"/>
      <c r="J146" s="36"/>
      <c r="K146" s="36"/>
      <c r="L146" s="36"/>
      <c r="M146" s="36"/>
      <c r="N146" s="41"/>
      <c r="O146" s="41"/>
      <c r="P146" s="36"/>
      <c r="Q146" s="36"/>
      <c r="R146" s="36"/>
      <c r="S146" s="41"/>
      <c r="T146" s="41"/>
      <c r="U146" s="36"/>
      <c r="V146" s="41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">
      <c r="A147" s="36"/>
      <c r="B147" s="36"/>
      <c r="C147" s="36"/>
      <c r="D147" s="36"/>
      <c r="E147" s="36"/>
      <c r="F147" s="36"/>
      <c r="G147" s="36"/>
      <c r="J147" s="36"/>
      <c r="K147" s="36"/>
      <c r="L147" s="36"/>
      <c r="M147" s="36"/>
      <c r="N147" s="41"/>
      <c r="O147" s="41"/>
      <c r="P147" s="36"/>
      <c r="Q147" s="36"/>
      <c r="R147" s="36"/>
      <c r="S147" s="41"/>
      <c r="T147" s="41"/>
      <c r="U147" s="36"/>
      <c r="V147" s="41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s="36" customFormat="1" x14ac:dyDescent="0.2">
      <c r="A148" s="35"/>
      <c r="B148" s="35"/>
      <c r="C148" s="35"/>
      <c r="D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</row>
    <row r="149" spans="1:42" s="36" customFormat="1" x14ac:dyDescent="0.2">
      <c r="N149" s="41"/>
      <c r="O149" s="41"/>
      <c r="S149" s="41"/>
      <c r="T149" s="41"/>
      <c r="V149" s="41"/>
    </row>
    <row r="150" spans="1:42" s="36" customFormat="1" x14ac:dyDescent="0.2">
      <c r="A150" s="35"/>
      <c r="B150" s="35"/>
      <c r="C150" s="35"/>
      <c r="D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</row>
    <row r="151" spans="1:42" x14ac:dyDescent="0.2">
      <c r="A151" s="35"/>
      <c r="B151" s="35"/>
      <c r="C151" s="35"/>
      <c r="E151" s="36"/>
      <c r="F151" s="36"/>
      <c r="G151" s="36"/>
      <c r="Z151" s="36"/>
    </row>
    <row r="152" spans="1:42" x14ac:dyDescent="0.2">
      <c r="A152" s="36"/>
      <c r="B152" s="36"/>
      <c r="C152" s="36"/>
      <c r="D152" s="36"/>
      <c r="E152" s="36"/>
      <c r="F152" s="36"/>
      <c r="G152" s="36"/>
      <c r="J152" s="36"/>
      <c r="K152" s="36"/>
      <c r="L152" s="36"/>
      <c r="M152" s="36"/>
      <c r="N152" s="41"/>
      <c r="O152" s="41"/>
      <c r="P152" s="36"/>
      <c r="Q152" s="36"/>
      <c r="R152" s="36"/>
      <c r="S152" s="41"/>
      <c r="T152" s="41"/>
      <c r="U152" s="36"/>
      <c r="V152" s="41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">
      <c r="A153" s="36"/>
      <c r="B153" s="36"/>
      <c r="C153" s="36"/>
      <c r="D153" s="36"/>
      <c r="E153" s="36"/>
      <c r="F153" s="36"/>
      <c r="G153" s="36"/>
      <c r="J153" s="36"/>
      <c r="K153" s="36"/>
      <c r="L153" s="36"/>
      <c r="M153" s="36"/>
      <c r="N153" s="41"/>
      <c r="O153" s="41"/>
      <c r="P153" s="36"/>
      <c r="Q153" s="36"/>
      <c r="R153" s="36"/>
      <c r="S153" s="41"/>
      <c r="T153" s="41"/>
      <c r="U153" s="36"/>
      <c r="V153" s="41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">
      <c r="A154" s="36"/>
      <c r="B154" s="36"/>
      <c r="C154" s="36"/>
      <c r="D154" s="36"/>
      <c r="E154" s="36"/>
      <c r="F154" s="36"/>
      <c r="G154" s="36"/>
      <c r="J154" s="36"/>
      <c r="K154" s="36"/>
      <c r="L154" s="36"/>
      <c r="M154" s="36"/>
      <c r="N154" s="41"/>
      <c r="O154" s="41"/>
      <c r="P154" s="36"/>
      <c r="Q154" s="36"/>
      <c r="R154" s="36"/>
      <c r="S154" s="41"/>
      <c r="T154" s="41"/>
      <c r="U154" s="36"/>
      <c r="V154" s="41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">
      <c r="A155" s="35"/>
      <c r="B155" s="35"/>
      <c r="C155" s="35"/>
      <c r="E155" s="36"/>
      <c r="F155" s="36"/>
      <c r="G155" s="36"/>
      <c r="Z155" s="36"/>
    </row>
    <row r="156" spans="1:42" x14ac:dyDescent="0.2">
      <c r="A156" s="35"/>
      <c r="B156" s="35"/>
      <c r="C156" s="35"/>
      <c r="E156" s="36"/>
      <c r="F156" s="36"/>
      <c r="G156" s="36"/>
      <c r="Z156" s="36"/>
    </row>
    <row r="157" spans="1:42" x14ac:dyDescent="0.2">
      <c r="A157" s="35"/>
      <c r="B157" s="35"/>
      <c r="C157" s="35"/>
      <c r="E157" s="36"/>
      <c r="F157" s="36"/>
      <c r="G157" s="36"/>
      <c r="Z157" s="36"/>
    </row>
    <row r="158" spans="1:42" x14ac:dyDescent="0.2">
      <c r="A158" s="35"/>
      <c r="B158" s="35"/>
      <c r="C158" s="35"/>
      <c r="E158" s="36"/>
      <c r="F158" s="36"/>
      <c r="G158" s="36"/>
      <c r="Z158" s="36"/>
    </row>
    <row r="159" spans="1:42" x14ac:dyDescent="0.2">
      <c r="A159" s="36"/>
      <c r="B159" s="36"/>
      <c r="C159" s="36"/>
      <c r="D159" s="36"/>
      <c r="E159" s="36"/>
      <c r="F159" s="36"/>
      <c r="G159" s="36"/>
      <c r="J159" s="36"/>
      <c r="K159" s="36"/>
      <c r="L159" s="36"/>
      <c r="M159" s="36"/>
      <c r="N159" s="41"/>
      <c r="O159" s="41"/>
      <c r="P159" s="36"/>
      <c r="Q159" s="36"/>
      <c r="R159" s="36"/>
      <c r="S159" s="41"/>
      <c r="T159" s="41"/>
      <c r="U159" s="36"/>
      <c r="V159" s="41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">
      <c r="A160" s="35"/>
      <c r="B160" s="35"/>
      <c r="C160" s="35"/>
      <c r="E160" s="36"/>
      <c r="F160" s="36"/>
      <c r="G160" s="36"/>
      <c r="J160" s="40"/>
      <c r="Z160" s="36"/>
    </row>
    <row r="161" spans="1:42" x14ac:dyDescent="0.2">
      <c r="A161" s="35"/>
      <c r="B161" s="35"/>
      <c r="C161" s="35"/>
      <c r="G161" s="36"/>
      <c r="Z161" s="36"/>
    </row>
    <row r="162" spans="1:42" x14ac:dyDescent="0.2">
      <c r="A162" s="35"/>
      <c r="B162" s="35"/>
      <c r="C162" s="35"/>
      <c r="E162" s="36"/>
      <c r="F162" s="36"/>
      <c r="G162" s="36"/>
      <c r="Z162" s="36"/>
    </row>
    <row r="163" spans="1:42" x14ac:dyDescent="0.2">
      <c r="A163" s="35"/>
      <c r="B163" s="35"/>
      <c r="C163" s="35"/>
      <c r="E163" s="36"/>
      <c r="F163" s="36"/>
      <c r="G163" s="36"/>
      <c r="Z163" s="36"/>
    </row>
    <row r="164" spans="1:42" x14ac:dyDescent="0.2">
      <c r="A164" s="36"/>
      <c r="B164" s="36"/>
      <c r="C164" s="36"/>
      <c r="D164" s="36"/>
      <c r="E164" s="36"/>
      <c r="F164" s="36"/>
      <c r="G164" s="36"/>
      <c r="J164" s="36"/>
      <c r="K164" s="36"/>
      <c r="L164" s="36"/>
      <c r="M164" s="36"/>
      <c r="N164" s="41"/>
      <c r="O164" s="41"/>
      <c r="P164" s="36"/>
      <c r="Q164" s="36"/>
      <c r="R164" s="36"/>
      <c r="S164" s="41"/>
      <c r="T164" s="41"/>
      <c r="U164" s="36"/>
      <c r="V164" s="41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">
      <c r="A165" s="35"/>
      <c r="B165" s="35"/>
      <c r="C165" s="35"/>
      <c r="E165" s="36"/>
      <c r="F165" s="36"/>
      <c r="G165" s="36"/>
      <c r="Z165" s="36"/>
    </row>
    <row r="166" spans="1:42" x14ac:dyDescent="0.2">
      <c r="A166" s="36"/>
      <c r="B166" s="36"/>
      <c r="C166" s="36"/>
      <c r="D166" s="36"/>
      <c r="E166" s="36"/>
      <c r="F166" s="36"/>
      <c r="G166" s="36"/>
      <c r="J166" s="36"/>
      <c r="K166" s="36"/>
      <c r="L166" s="36"/>
      <c r="M166" s="36"/>
      <c r="N166" s="41"/>
      <c r="O166" s="41"/>
      <c r="P166" s="36"/>
      <c r="Q166" s="36"/>
      <c r="R166" s="36"/>
      <c r="S166" s="41"/>
      <c r="T166" s="41"/>
      <c r="U166" s="36"/>
      <c r="V166" s="41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">
      <c r="A167" s="36"/>
      <c r="B167" s="36"/>
      <c r="C167" s="36"/>
      <c r="D167" s="36"/>
      <c r="E167" s="36"/>
      <c r="F167" s="36"/>
      <c r="G167" s="36"/>
      <c r="J167" s="36"/>
      <c r="K167" s="36"/>
      <c r="L167" s="36"/>
      <c r="M167" s="36"/>
      <c r="N167" s="41"/>
      <c r="O167" s="41"/>
      <c r="P167" s="36"/>
      <c r="Q167" s="36"/>
      <c r="R167" s="36"/>
      <c r="S167" s="41"/>
      <c r="T167" s="41"/>
      <c r="U167" s="36"/>
      <c r="V167" s="41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">
      <c r="A168" s="36"/>
      <c r="B168" s="36"/>
      <c r="C168" s="36"/>
      <c r="D168" s="36"/>
      <c r="E168" s="36"/>
      <c r="F168" s="36"/>
      <c r="G168" s="36"/>
      <c r="J168" s="36"/>
      <c r="K168" s="36"/>
      <c r="L168" s="36"/>
      <c r="M168" s="36"/>
      <c r="N168" s="41"/>
      <c r="O168" s="41"/>
      <c r="P168" s="36"/>
      <c r="Q168" s="36"/>
      <c r="R168" s="36"/>
      <c r="S168" s="41"/>
      <c r="T168" s="41"/>
      <c r="U168" s="36"/>
      <c r="V168" s="41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">
      <c r="A169" s="35"/>
      <c r="B169" s="35"/>
      <c r="C169" s="35"/>
      <c r="E169" s="36"/>
      <c r="F169" s="36"/>
      <c r="G169" s="36"/>
      <c r="J169" s="40"/>
      <c r="Z169" s="36"/>
    </row>
    <row r="170" spans="1:42" x14ac:dyDescent="0.2">
      <c r="A170" s="35"/>
      <c r="B170" s="35"/>
      <c r="C170" s="35"/>
      <c r="E170" s="36"/>
      <c r="F170" s="36"/>
      <c r="G170" s="36"/>
      <c r="Z170" s="36"/>
    </row>
    <row r="171" spans="1:42" x14ac:dyDescent="0.2">
      <c r="A171" s="35"/>
      <c r="B171" s="35"/>
      <c r="C171" s="35"/>
      <c r="E171" s="36"/>
      <c r="F171" s="36"/>
      <c r="G171" s="36"/>
      <c r="Z171" s="36"/>
    </row>
    <row r="172" spans="1:42" x14ac:dyDescent="0.2">
      <c r="A172" s="35"/>
      <c r="B172" s="35"/>
      <c r="C172" s="35"/>
      <c r="E172" s="36"/>
      <c r="F172" s="36"/>
      <c r="G172" s="36"/>
      <c r="J172" s="40"/>
      <c r="N172" s="38"/>
      <c r="Z172" s="36"/>
    </row>
    <row r="173" spans="1:42" x14ac:dyDescent="0.2">
      <c r="A173" s="35"/>
      <c r="B173" s="35"/>
      <c r="C173" s="35"/>
      <c r="E173" s="36"/>
      <c r="F173" s="36"/>
      <c r="G173" s="36"/>
      <c r="J173" s="40"/>
      <c r="Z173" s="36"/>
    </row>
    <row r="174" spans="1:42" x14ac:dyDescent="0.2">
      <c r="A174" s="35"/>
      <c r="B174" s="35"/>
      <c r="C174" s="35"/>
      <c r="E174" s="36"/>
      <c r="F174" s="36"/>
      <c r="G174" s="36"/>
      <c r="Z174" s="36"/>
    </row>
    <row r="175" spans="1:42" x14ac:dyDescent="0.2">
      <c r="A175" s="35"/>
      <c r="B175" s="35"/>
      <c r="C175" s="35"/>
      <c r="E175" s="36"/>
      <c r="F175" s="36"/>
      <c r="G175" s="36"/>
      <c r="Z175" s="36"/>
    </row>
    <row r="176" spans="1:42" x14ac:dyDescent="0.2">
      <c r="A176" s="35"/>
      <c r="B176" s="35"/>
      <c r="C176" s="35"/>
      <c r="E176" s="36"/>
      <c r="F176" s="36"/>
      <c r="G176" s="36"/>
      <c r="Z176" s="36"/>
    </row>
    <row r="177" spans="1:42" s="36" customFormat="1" x14ac:dyDescent="0.2">
      <c r="N177" s="41"/>
      <c r="O177" s="41"/>
      <c r="S177" s="41"/>
      <c r="T177" s="41"/>
      <c r="V177" s="41"/>
    </row>
    <row r="178" spans="1:42" x14ac:dyDescent="0.2">
      <c r="A178" s="35"/>
      <c r="B178" s="35"/>
      <c r="C178" s="35"/>
      <c r="E178" s="36"/>
      <c r="F178" s="36"/>
      <c r="G178" s="36"/>
      <c r="Z178" s="36"/>
    </row>
    <row r="179" spans="1:42" x14ac:dyDescent="0.2">
      <c r="A179" s="35"/>
      <c r="B179" s="35"/>
      <c r="C179" s="35"/>
      <c r="E179" s="36"/>
      <c r="F179" s="36"/>
      <c r="G179" s="36"/>
      <c r="Z179" s="36"/>
    </row>
    <row r="180" spans="1:42" x14ac:dyDescent="0.2">
      <c r="A180" s="36"/>
      <c r="B180" s="36"/>
      <c r="C180" s="36"/>
      <c r="D180" s="36"/>
      <c r="E180" s="36"/>
      <c r="F180" s="36"/>
      <c r="G180" s="36"/>
      <c r="J180" s="36"/>
      <c r="K180" s="36"/>
      <c r="L180" s="36"/>
      <c r="M180" s="36"/>
      <c r="N180" s="41"/>
      <c r="O180" s="41"/>
      <c r="P180" s="36"/>
      <c r="Q180" s="36"/>
      <c r="R180" s="36"/>
      <c r="S180" s="41"/>
      <c r="T180" s="41"/>
      <c r="U180" s="36"/>
      <c r="V180" s="41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">
      <c r="A181" s="35"/>
      <c r="B181" s="35"/>
      <c r="C181" s="35"/>
      <c r="E181" s="36"/>
      <c r="F181" s="36"/>
      <c r="G181" s="36"/>
      <c r="Z181" s="36"/>
    </row>
    <row r="182" spans="1:42" x14ac:dyDescent="0.2">
      <c r="A182" s="35"/>
      <c r="B182" s="35"/>
      <c r="C182" s="35"/>
      <c r="E182" s="36"/>
      <c r="F182" s="36"/>
      <c r="G182" s="36"/>
      <c r="Z182" s="36"/>
    </row>
    <row r="183" spans="1:42" x14ac:dyDescent="0.2">
      <c r="A183" s="36"/>
      <c r="B183" s="36"/>
      <c r="C183" s="36"/>
      <c r="D183" s="36"/>
      <c r="E183" s="36"/>
      <c r="F183" s="36"/>
      <c r="G183" s="36"/>
      <c r="J183" s="36"/>
      <c r="K183" s="36"/>
      <c r="L183" s="36"/>
      <c r="M183" s="36"/>
      <c r="N183" s="41"/>
      <c r="O183" s="41"/>
      <c r="P183" s="36"/>
      <c r="Q183" s="36"/>
      <c r="R183" s="36"/>
      <c r="S183" s="41"/>
      <c r="T183" s="41"/>
      <c r="U183" s="36"/>
      <c r="V183" s="41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">
      <c r="A184" s="36"/>
      <c r="B184" s="36"/>
      <c r="C184" s="36"/>
      <c r="D184" s="36"/>
      <c r="E184" s="36"/>
      <c r="F184" s="36"/>
      <c r="G184" s="36"/>
      <c r="J184" s="36"/>
      <c r="K184" s="36"/>
      <c r="L184" s="36"/>
      <c r="M184" s="36"/>
      <c r="N184" s="41"/>
      <c r="O184" s="41"/>
      <c r="P184" s="36"/>
      <c r="Q184" s="36"/>
      <c r="R184" s="36"/>
      <c r="S184" s="41"/>
      <c r="T184" s="41"/>
      <c r="U184" s="36"/>
      <c r="V184" s="41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">
      <c r="A185" s="36"/>
      <c r="B185" s="36"/>
      <c r="C185" s="36"/>
      <c r="D185" s="36"/>
      <c r="E185" s="36"/>
      <c r="F185" s="36"/>
      <c r="G185" s="36"/>
      <c r="J185" s="36"/>
      <c r="K185" s="36"/>
      <c r="L185" s="36"/>
      <c r="M185" s="36"/>
      <c r="N185" s="41"/>
      <c r="O185" s="41"/>
      <c r="P185" s="36"/>
      <c r="Q185" s="36"/>
      <c r="R185" s="36"/>
      <c r="S185" s="41"/>
      <c r="T185" s="41"/>
      <c r="U185" s="36"/>
      <c r="V185" s="41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">
      <c r="A186" s="36"/>
      <c r="B186" s="36"/>
      <c r="C186" s="36"/>
      <c r="D186" s="36"/>
      <c r="E186" s="36"/>
      <c r="F186" s="36"/>
      <c r="G186" s="36"/>
      <c r="J186" s="36"/>
      <c r="K186" s="36"/>
      <c r="L186" s="36"/>
      <c r="M186" s="36"/>
      <c r="N186" s="41"/>
      <c r="O186" s="41"/>
      <c r="P186" s="36"/>
      <c r="Q186" s="36"/>
      <c r="R186" s="36"/>
      <c r="S186" s="41"/>
      <c r="T186" s="41"/>
      <c r="U186" s="36"/>
      <c r="V186" s="41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">
      <c r="A187" s="36"/>
      <c r="B187" s="36"/>
      <c r="C187" s="36"/>
      <c r="D187" s="36"/>
      <c r="E187" s="36"/>
      <c r="F187" s="36"/>
      <c r="G187" s="36"/>
      <c r="J187" s="36"/>
      <c r="K187" s="36"/>
      <c r="L187" s="36"/>
      <c r="M187" s="36"/>
      <c r="N187" s="41"/>
      <c r="O187" s="41"/>
      <c r="P187" s="36"/>
      <c r="Q187" s="36"/>
      <c r="R187" s="36"/>
      <c r="S187" s="41"/>
      <c r="T187" s="41"/>
      <c r="U187" s="36"/>
      <c r="V187" s="41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">
      <c r="A188" s="35"/>
      <c r="B188" s="35"/>
      <c r="C188" s="35"/>
      <c r="E188" s="36"/>
      <c r="F188" s="36"/>
      <c r="G188" s="36"/>
      <c r="Z188" s="36"/>
    </row>
    <row r="189" spans="1:42" x14ac:dyDescent="0.2">
      <c r="A189" s="36"/>
      <c r="B189" s="36"/>
      <c r="C189" s="36"/>
      <c r="D189" s="36"/>
      <c r="E189" s="36"/>
      <c r="F189" s="36"/>
      <c r="G189" s="36"/>
      <c r="J189" s="36"/>
      <c r="K189" s="36"/>
      <c r="L189" s="36"/>
      <c r="M189" s="36"/>
      <c r="N189" s="41"/>
      <c r="O189" s="41"/>
      <c r="P189" s="36"/>
      <c r="Q189" s="36"/>
      <c r="R189" s="36"/>
      <c r="S189" s="41"/>
      <c r="T189" s="41"/>
      <c r="U189" s="36"/>
      <c r="V189" s="41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">
      <c r="A190" s="36"/>
      <c r="B190" s="36"/>
      <c r="C190" s="36"/>
      <c r="D190" s="36"/>
      <c r="E190" s="36"/>
      <c r="F190" s="36"/>
      <c r="G190" s="36"/>
      <c r="J190" s="36"/>
      <c r="K190" s="36"/>
      <c r="L190" s="36"/>
      <c r="M190" s="36"/>
      <c r="N190" s="41"/>
      <c r="O190" s="41"/>
      <c r="P190" s="36"/>
      <c r="Q190" s="36"/>
      <c r="R190" s="36"/>
      <c r="S190" s="41"/>
      <c r="T190" s="41"/>
      <c r="U190" s="36"/>
      <c r="V190" s="41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">
      <c r="A191" s="35"/>
      <c r="B191" s="35"/>
      <c r="C191" s="35"/>
      <c r="E191" s="36"/>
      <c r="F191" s="36"/>
      <c r="G191" s="36"/>
      <c r="Z191" s="36"/>
    </row>
    <row r="192" spans="1:42" x14ac:dyDescent="0.2">
      <c r="A192" s="35"/>
      <c r="B192" s="35"/>
      <c r="C192" s="35"/>
      <c r="E192" s="36"/>
      <c r="F192" s="36"/>
      <c r="G192" s="36"/>
      <c r="Z192" s="36"/>
    </row>
    <row r="193" spans="1:42" x14ac:dyDescent="0.2">
      <c r="A193" s="35"/>
      <c r="B193" s="35"/>
      <c r="C193" s="35"/>
      <c r="E193" s="36"/>
      <c r="F193" s="36"/>
      <c r="G193" s="36"/>
      <c r="Z193" s="36"/>
    </row>
    <row r="194" spans="1:42" x14ac:dyDescent="0.2">
      <c r="A194" s="36"/>
      <c r="B194" s="36"/>
      <c r="C194" s="36"/>
      <c r="D194" s="36"/>
      <c r="E194" s="36"/>
      <c r="F194" s="36"/>
      <c r="G194" s="36"/>
      <c r="J194" s="36"/>
      <c r="K194" s="36"/>
      <c r="L194" s="36"/>
      <c r="M194" s="36"/>
      <c r="N194" s="41"/>
      <c r="O194" s="41"/>
      <c r="P194" s="36"/>
      <c r="Q194" s="36"/>
      <c r="R194" s="36"/>
      <c r="S194" s="41"/>
      <c r="T194" s="41"/>
      <c r="U194" s="36"/>
      <c r="V194" s="41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">
      <c r="A195" s="35"/>
      <c r="B195" s="35"/>
      <c r="C195" s="35"/>
      <c r="E195" s="36"/>
      <c r="F195" s="36"/>
      <c r="G195" s="36"/>
      <c r="Z195" s="36"/>
    </row>
    <row r="196" spans="1:42" x14ac:dyDescent="0.2">
      <c r="A196" s="35"/>
      <c r="B196" s="35"/>
      <c r="C196" s="35"/>
      <c r="E196" s="36"/>
      <c r="F196" s="36"/>
      <c r="G196" s="36"/>
      <c r="Z196" s="36"/>
    </row>
    <row r="197" spans="1:42" x14ac:dyDescent="0.2">
      <c r="A197" s="35"/>
      <c r="B197" s="35"/>
      <c r="C197" s="35"/>
      <c r="E197" s="36"/>
      <c r="F197" s="36"/>
      <c r="G197" s="36"/>
      <c r="Z197" s="36"/>
    </row>
    <row r="198" spans="1:42" x14ac:dyDescent="0.2">
      <c r="A198" s="35"/>
      <c r="B198" s="35"/>
      <c r="C198" s="35"/>
      <c r="E198" s="36"/>
      <c r="F198" s="36"/>
      <c r="G198" s="36"/>
      <c r="Z198" s="36"/>
    </row>
    <row r="199" spans="1:42" x14ac:dyDescent="0.2">
      <c r="A199" s="35"/>
      <c r="B199" s="35"/>
      <c r="C199" s="35"/>
      <c r="E199" s="36"/>
      <c r="F199" s="36"/>
      <c r="G199" s="36"/>
      <c r="Z199" s="36"/>
    </row>
    <row r="200" spans="1:42" x14ac:dyDescent="0.2">
      <c r="A200" s="35"/>
      <c r="B200" s="35"/>
      <c r="C200" s="35"/>
      <c r="E200" s="36"/>
      <c r="F200" s="36"/>
      <c r="G200" s="36"/>
      <c r="Z200" s="36"/>
    </row>
    <row r="201" spans="1:42" x14ac:dyDescent="0.2">
      <c r="A201" s="35"/>
      <c r="B201" s="35"/>
      <c r="C201" s="35"/>
      <c r="E201" s="36"/>
      <c r="F201" s="36"/>
      <c r="G201" s="36"/>
      <c r="Z201" s="36"/>
    </row>
    <row r="202" spans="1:42" x14ac:dyDescent="0.2">
      <c r="A202" s="36"/>
      <c r="B202" s="36"/>
      <c r="C202" s="36"/>
      <c r="D202" s="36"/>
      <c r="E202" s="36"/>
      <c r="F202" s="36"/>
      <c r="G202" s="36"/>
      <c r="J202" s="36"/>
      <c r="K202" s="36"/>
      <c r="L202" s="36"/>
      <c r="M202" s="36"/>
      <c r="N202" s="41"/>
      <c r="O202" s="41"/>
      <c r="P202" s="36"/>
      <c r="Q202" s="36"/>
      <c r="R202" s="36"/>
      <c r="S202" s="41"/>
      <c r="T202" s="41"/>
      <c r="U202" s="36"/>
      <c r="V202" s="41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">
      <c r="A203" s="35"/>
      <c r="B203" s="35"/>
      <c r="C203" s="35"/>
      <c r="E203" s="36"/>
      <c r="F203" s="36"/>
      <c r="G203" s="36"/>
      <c r="Z203" s="36"/>
    </row>
    <row r="204" spans="1:42" x14ac:dyDescent="0.2">
      <c r="A204" s="35"/>
      <c r="B204" s="35"/>
      <c r="C204" s="35"/>
      <c r="E204" s="36"/>
      <c r="F204" s="36"/>
      <c r="G204" s="36"/>
      <c r="Z204" s="36"/>
    </row>
    <row r="205" spans="1:42" x14ac:dyDescent="0.2">
      <c r="A205" s="35"/>
      <c r="B205" s="35"/>
      <c r="C205" s="35"/>
      <c r="E205" s="36"/>
      <c r="F205" s="36"/>
      <c r="G205" s="36"/>
      <c r="Z205" s="36"/>
    </row>
    <row r="206" spans="1:42" x14ac:dyDescent="0.2">
      <c r="A206" s="35"/>
      <c r="B206" s="35"/>
      <c r="C206" s="35"/>
      <c r="E206" s="36"/>
      <c r="F206" s="36"/>
      <c r="G206" s="36"/>
      <c r="J206" s="40"/>
      <c r="N206" s="38"/>
      <c r="Z206" s="36"/>
    </row>
    <row r="207" spans="1:42" x14ac:dyDescent="0.2">
      <c r="A207" s="36"/>
      <c r="B207" s="36"/>
      <c r="C207" s="36"/>
      <c r="D207" s="36"/>
      <c r="E207" s="36"/>
      <c r="F207" s="36"/>
      <c r="G207" s="36"/>
      <c r="J207" s="36"/>
      <c r="K207" s="36"/>
      <c r="L207" s="36"/>
      <c r="M207" s="36"/>
      <c r="N207" s="41"/>
      <c r="O207" s="41"/>
      <c r="P207" s="36"/>
      <c r="Q207" s="36"/>
      <c r="R207" s="36"/>
      <c r="S207" s="41"/>
      <c r="T207" s="41"/>
      <c r="U207" s="36"/>
      <c r="V207" s="41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">
      <c r="A208" s="35"/>
      <c r="B208" s="35"/>
      <c r="C208" s="35"/>
      <c r="E208" s="36"/>
      <c r="F208" s="36"/>
      <c r="G208" s="36"/>
      <c r="Z208" s="36"/>
    </row>
    <row r="209" spans="1:42" x14ac:dyDescent="0.2">
      <c r="A209" s="35"/>
      <c r="B209" s="35"/>
      <c r="C209" s="35"/>
      <c r="E209" s="36"/>
      <c r="F209" s="36"/>
      <c r="G209" s="36"/>
      <c r="N209" s="38"/>
      <c r="Z209" s="36"/>
    </row>
    <row r="210" spans="1:42" x14ac:dyDescent="0.2">
      <c r="A210" s="35"/>
      <c r="B210" s="35"/>
      <c r="C210" s="35"/>
      <c r="E210" s="36"/>
      <c r="F210" s="36"/>
      <c r="G210" s="36"/>
      <c r="J210" s="40"/>
      <c r="N210" s="38"/>
      <c r="Z210" s="36"/>
    </row>
    <row r="211" spans="1:42" s="36" customFormat="1" x14ac:dyDescent="0.2">
      <c r="A211" s="35"/>
      <c r="B211" s="35"/>
      <c r="C211" s="35"/>
      <c r="D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</row>
    <row r="212" spans="1:42" s="36" customFormat="1" x14ac:dyDescent="0.2">
      <c r="A212" s="35"/>
      <c r="B212" s="35"/>
      <c r="C212" s="35"/>
      <c r="D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</row>
    <row r="213" spans="1:42" s="36" customFormat="1" x14ac:dyDescent="0.2">
      <c r="N213" s="41"/>
      <c r="O213" s="41"/>
      <c r="S213" s="41"/>
      <c r="T213" s="41"/>
      <c r="V213" s="41"/>
    </row>
    <row r="214" spans="1:42" s="36" customFormat="1" x14ac:dyDescent="0.2">
      <c r="A214" s="35"/>
      <c r="B214" s="35"/>
      <c r="C214" s="35"/>
      <c r="D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</row>
    <row r="215" spans="1:42" s="36" customFormat="1" x14ac:dyDescent="0.2">
      <c r="A215" s="35"/>
      <c r="B215" s="35"/>
      <c r="C215" s="35"/>
      <c r="D215" s="37"/>
      <c r="E215" s="37"/>
      <c r="F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</row>
    <row r="216" spans="1:42" s="36" customFormat="1" x14ac:dyDescent="0.2">
      <c r="A216" s="35"/>
      <c r="B216" s="35"/>
      <c r="C216" s="35"/>
      <c r="D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</row>
    <row r="217" spans="1:42" s="36" customFormat="1" x14ac:dyDescent="0.2">
      <c r="A217" s="35"/>
      <c r="B217" s="35"/>
      <c r="C217" s="35"/>
      <c r="D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</row>
    <row r="218" spans="1:42" x14ac:dyDescent="0.2">
      <c r="A218" s="36"/>
      <c r="B218" s="36"/>
      <c r="C218" s="36"/>
      <c r="D218" s="36"/>
      <c r="E218" s="36"/>
      <c r="F218" s="36"/>
      <c r="G218" s="36"/>
      <c r="J218" s="36"/>
      <c r="K218" s="36"/>
      <c r="L218" s="36"/>
      <c r="M218" s="36"/>
      <c r="N218" s="41"/>
      <c r="O218" s="41"/>
      <c r="P218" s="36"/>
      <c r="Q218" s="36"/>
      <c r="R218" s="36"/>
      <c r="S218" s="41"/>
      <c r="T218" s="41"/>
      <c r="U218" s="36"/>
      <c r="V218" s="41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</row>
    <row r="219" spans="1:42" x14ac:dyDescent="0.2">
      <c r="A219" s="35"/>
      <c r="B219" s="35"/>
      <c r="C219" s="35"/>
      <c r="E219" s="36"/>
      <c r="F219" s="36"/>
      <c r="G219" s="36"/>
      <c r="Z219" s="36"/>
    </row>
    <row r="220" spans="1:42" x14ac:dyDescent="0.2">
      <c r="A220" s="36"/>
      <c r="B220" s="36"/>
      <c r="C220" s="36"/>
      <c r="D220" s="36"/>
      <c r="E220" s="36"/>
      <c r="F220" s="36"/>
      <c r="G220" s="36"/>
      <c r="J220" s="36"/>
      <c r="K220" s="36"/>
      <c r="L220" s="36"/>
      <c r="M220" s="36"/>
      <c r="N220" s="41"/>
      <c r="O220" s="41"/>
      <c r="P220" s="36"/>
      <c r="Q220" s="36"/>
      <c r="R220" s="36"/>
      <c r="S220" s="41"/>
      <c r="T220" s="41"/>
      <c r="U220" s="36"/>
      <c r="V220" s="41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</row>
    <row r="221" spans="1:42" x14ac:dyDescent="0.2">
      <c r="A221" s="36"/>
      <c r="B221" s="36"/>
      <c r="C221" s="36"/>
      <c r="D221" s="36"/>
      <c r="E221" s="36"/>
      <c r="F221" s="36"/>
      <c r="G221" s="36"/>
      <c r="J221" s="36"/>
      <c r="K221" s="36"/>
      <c r="L221" s="36"/>
      <c r="M221" s="36"/>
      <c r="N221" s="41"/>
      <c r="O221" s="41"/>
      <c r="P221" s="36"/>
      <c r="Q221" s="36"/>
      <c r="R221" s="36"/>
      <c r="S221" s="41"/>
      <c r="T221" s="41"/>
      <c r="U221" s="36"/>
      <c r="V221" s="41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</row>
    <row r="222" spans="1:42" x14ac:dyDescent="0.2">
      <c r="A222" s="36"/>
      <c r="B222" s="36"/>
      <c r="C222" s="36"/>
      <c r="D222" s="36"/>
      <c r="E222" s="36"/>
      <c r="F222" s="36"/>
      <c r="G222" s="36"/>
      <c r="J222" s="36"/>
      <c r="K222" s="36"/>
      <c r="L222" s="36"/>
      <c r="M222" s="36"/>
      <c r="N222" s="41"/>
      <c r="O222" s="41"/>
      <c r="P222" s="36"/>
      <c r="Q222" s="36"/>
      <c r="R222" s="36"/>
      <c r="S222" s="41"/>
      <c r="T222" s="41"/>
      <c r="U222" s="36"/>
      <c r="V222" s="41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</row>
    <row r="223" spans="1:42" x14ac:dyDescent="0.2">
      <c r="A223" s="35"/>
      <c r="B223" s="35"/>
      <c r="C223" s="35"/>
      <c r="E223" s="36"/>
      <c r="F223" s="36"/>
      <c r="G223" s="36"/>
      <c r="J223" s="40"/>
      <c r="N223" s="38"/>
      <c r="Z223" s="36"/>
    </row>
    <row r="224" spans="1:42" x14ac:dyDescent="0.2">
      <c r="A224" s="36"/>
      <c r="B224" s="36"/>
      <c r="C224" s="36"/>
      <c r="D224" s="36"/>
      <c r="E224" s="36"/>
      <c r="F224" s="36"/>
      <c r="G224" s="36"/>
      <c r="J224" s="36"/>
      <c r="K224" s="36"/>
      <c r="L224" s="36"/>
      <c r="M224" s="36"/>
      <c r="N224" s="41"/>
      <c r="O224" s="41"/>
      <c r="P224" s="36"/>
      <c r="Q224" s="36"/>
      <c r="R224" s="36"/>
      <c r="S224" s="41"/>
      <c r="T224" s="41"/>
      <c r="U224" s="36"/>
      <c r="V224" s="41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</row>
    <row r="225" spans="1:42" x14ac:dyDescent="0.2">
      <c r="A225" s="36"/>
      <c r="B225" s="36"/>
      <c r="C225" s="36"/>
      <c r="D225" s="36"/>
      <c r="E225" s="36"/>
      <c r="F225" s="36"/>
      <c r="G225" s="36"/>
      <c r="J225" s="40"/>
      <c r="K225" s="36"/>
      <c r="L225" s="36"/>
      <c r="M225" s="36"/>
      <c r="N225" s="41"/>
      <c r="O225" s="41"/>
      <c r="P225" s="41"/>
      <c r="Q225" s="41"/>
      <c r="R225" s="36"/>
      <c r="S225" s="41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</row>
    <row r="226" spans="1:42" x14ac:dyDescent="0.2">
      <c r="A226" s="36"/>
      <c r="B226" s="36"/>
      <c r="C226" s="36"/>
      <c r="D226" s="36"/>
      <c r="E226" s="36"/>
      <c r="F226" s="36"/>
      <c r="G226" s="36"/>
      <c r="J226" s="36"/>
      <c r="K226" s="36"/>
      <c r="L226" s="36"/>
      <c r="M226" s="36"/>
      <c r="N226" s="41"/>
      <c r="O226" s="41"/>
      <c r="P226" s="36"/>
      <c r="Q226" s="36"/>
      <c r="R226" s="36"/>
      <c r="S226" s="41"/>
      <c r="T226" s="41"/>
      <c r="U226" s="36"/>
      <c r="V226" s="41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</row>
    <row r="227" spans="1:42" x14ac:dyDescent="0.2">
      <c r="A227" s="35"/>
      <c r="B227" s="35"/>
      <c r="C227" s="35"/>
      <c r="E227" s="36"/>
      <c r="F227" s="36"/>
      <c r="G227" s="36"/>
      <c r="Z227" s="36"/>
    </row>
    <row r="228" spans="1:42" x14ac:dyDescent="0.2">
      <c r="A228" s="36"/>
      <c r="B228" s="36"/>
      <c r="C228" s="36"/>
      <c r="D228" s="36"/>
      <c r="E228" s="36"/>
      <c r="F228" s="36"/>
      <c r="G228" s="36"/>
      <c r="J228" s="36"/>
      <c r="K228" s="36"/>
      <c r="L228" s="36"/>
      <c r="M228" s="36"/>
      <c r="N228" s="41"/>
      <c r="O228" s="41"/>
      <c r="P228" s="36"/>
      <c r="Q228" s="36"/>
      <c r="R228" s="36"/>
      <c r="S228" s="41"/>
      <c r="T228" s="41"/>
      <c r="U228" s="36"/>
      <c r="V228" s="41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</row>
    <row r="229" spans="1:42" x14ac:dyDescent="0.2">
      <c r="A229" s="36"/>
      <c r="B229" s="36"/>
      <c r="C229" s="36"/>
      <c r="D229" s="36"/>
      <c r="E229" s="36"/>
      <c r="F229" s="36"/>
      <c r="G229" s="36"/>
      <c r="J229" s="36"/>
      <c r="K229" s="36"/>
      <c r="L229" s="36"/>
      <c r="M229" s="36"/>
      <c r="N229" s="41"/>
      <c r="O229" s="41"/>
      <c r="P229" s="36"/>
      <c r="Q229" s="36"/>
      <c r="R229" s="36"/>
      <c r="S229" s="41"/>
      <c r="T229" s="41"/>
      <c r="U229" s="36"/>
      <c r="V229" s="41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</row>
    <row r="230" spans="1:42" x14ac:dyDescent="0.2">
      <c r="A230" s="35"/>
      <c r="B230" s="35"/>
      <c r="C230" s="35"/>
      <c r="E230" s="36"/>
      <c r="F230" s="36"/>
      <c r="G230" s="36"/>
      <c r="Z230" s="36"/>
    </row>
    <row r="231" spans="1:42" x14ac:dyDescent="0.2">
      <c r="A231" s="35"/>
      <c r="B231" s="35"/>
      <c r="C231" s="35"/>
      <c r="G231" s="36"/>
      <c r="J231" s="40"/>
      <c r="Z231" s="36"/>
    </row>
    <row r="232" spans="1:42" x14ac:dyDescent="0.2">
      <c r="A232" s="35"/>
      <c r="B232" s="35"/>
      <c r="C232" s="35"/>
      <c r="E232" s="36"/>
      <c r="F232" s="36"/>
      <c r="G232" s="36"/>
      <c r="Z232" s="36"/>
    </row>
    <row r="233" spans="1:42" x14ac:dyDescent="0.2">
      <c r="A233" s="35"/>
      <c r="B233" s="35"/>
      <c r="C233" s="35"/>
      <c r="E233" s="36"/>
      <c r="F233" s="36"/>
      <c r="G233" s="36"/>
      <c r="Z233" s="36"/>
    </row>
    <row r="234" spans="1:42" x14ac:dyDescent="0.2">
      <c r="A234" s="35"/>
      <c r="B234" s="35"/>
      <c r="C234" s="35"/>
      <c r="E234" s="36"/>
      <c r="F234" s="36"/>
      <c r="G234" s="36"/>
      <c r="Z234" s="36"/>
    </row>
    <row r="235" spans="1:42" x14ac:dyDescent="0.2">
      <c r="A235" s="36"/>
      <c r="B235" s="36"/>
      <c r="C235" s="36"/>
      <c r="D235" s="36"/>
      <c r="E235" s="36"/>
      <c r="F235" s="36"/>
      <c r="G235" s="36"/>
      <c r="J235" s="36"/>
      <c r="K235" s="36"/>
      <c r="L235" s="36"/>
      <c r="M235" s="36"/>
      <c r="N235" s="41"/>
      <c r="O235" s="41"/>
      <c r="P235" s="36"/>
      <c r="Q235" s="36"/>
      <c r="R235" s="36"/>
      <c r="S235" s="41"/>
      <c r="T235" s="41"/>
      <c r="U235" s="36"/>
      <c r="V235" s="41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</row>
    <row r="236" spans="1:42" x14ac:dyDescent="0.2">
      <c r="A236" s="36"/>
      <c r="B236" s="36"/>
      <c r="C236" s="36"/>
      <c r="D236" s="36"/>
      <c r="E236" s="36"/>
      <c r="F236" s="36"/>
      <c r="G236" s="36"/>
      <c r="J236" s="36"/>
      <c r="K236" s="36"/>
      <c r="L236" s="36"/>
      <c r="M236" s="36"/>
      <c r="N236" s="41"/>
      <c r="O236" s="41"/>
      <c r="P236" s="36"/>
      <c r="Q236" s="36"/>
      <c r="R236" s="36"/>
      <c r="S236" s="41"/>
      <c r="T236" s="41"/>
      <c r="U236" s="36"/>
      <c r="V236" s="41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</row>
    <row r="237" spans="1:42" x14ac:dyDescent="0.2">
      <c r="A237" s="35"/>
      <c r="B237" s="35"/>
      <c r="C237" s="35"/>
      <c r="E237" s="36"/>
      <c r="F237" s="36"/>
      <c r="G237" s="36"/>
      <c r="J237" s="40"/>
      <c r="Z237" s="36"/>
    </row>
    <row r="238" spans="1:42" x14ac:dyDescent="0.2">
      <c r="A238" s="36"/>
      <c r="B238" s="36"/>
      <c r="C238" s="36"/>
      <c r="D238" s="36"/>
      <c r="E238" s="36"/>
      <c r="F238" s="36"/>
      <c r="G238" s="36"/>
      <c r="J238" s="36"/>
      <c r="K238" s="36"/>
      <c r="L238" s="36"/>
      <c r="M238" s="36"/>
      <c r="N238" s="41"/>
      <c r="O238" s="41"/>
      <c r="P238" s="36"/>
      <c r="Q238" s="36"/>
      <c r="R238" s="36"/>
      <c r="S238" s="41"/>
      <c r="T238" s="41"/>
      <c r="U238" s="36"/>
      <c r="V238" s="41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</row>
    <row r="239" spans="1:42" x14ac:dyDescent="0.2">
      <c r="A239" s="36"/>
      <c r="B239" s="36"/>
      <c r="C239" s="36"/>
      <c r="D239" s="36"/>
      <c r="E239" s="36"/>
      <c r="F239" s="36"/>
      <c r="G239" s="36"/>
      <c r="J239" s="36"/>
      <c r="K239" s="36"/>
      <c r="L239" s="36"/>
      <c r="M239" s="36"/>
      <c r="N239" s="41"/>
      <c r="O239" s="41"/>
      <c r="P239" s="36"/>
      <c r="Q239" s="36"/>
      <c r="R239" s="36"/>
      <c r="S239" s="41"/>
      <c r="T239" s="41"/>
      <c r="U239" s="36"/>
      <c r="V239" s="41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</row>
    <row r="240" spans="1:42" x14ac:dyDescent="0.2">
      <c r="A240" s="36"/>
      <c r="B240" s="36"/>
      <c r="C240" s="36"/>
      <c r="D240" s="36"/>
      <c r="E240" s="36"/>
      <c r="F240" s="36"/>
      <c r="G240" s="36"/>
      <c r="J240" s="36"/>
      <c r="K240" s="36"/>
      <c r="L240" s="36"/>
      <c r="M240" s="36"/>
      <c r="N240" s="41"/>
      <c r="O240" s="41"/>
      <c r="P240" s="36"/>
      <c r="Q240" s="36"/>
      <c r="R240" s="36"/>
      <c r="S240" s="41"/>
      <c r="T240" s="41"/>
      <c r="U240" s="36"/>
      <c r="V240" s="41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</row>
    <row r="241" spans="1:42" x14ac:dyDescent="0.2">
      <c r="A241" s="36"/>
      <c r="B241" s="36"/>
      <c r="C241" s="36"/>
      <c r="D241" s="36"/>
      <c r="E241" s="36"/>
      <c r="F241" s="36"/>
      <c r="G241" s="36"/>
      <c r="J241" s="43"/>
      <c r="K241" s="40"/>
      <c r="L241" s="40"/>
      <c r="M241" s="36"/>
      <c r="N241" s="41"/>
      <c r="O241" s="41"/>
      <c r="P241" s="36"/>
      <c r="Q241" s="36"/>
      <c r="R241" s="38"/>
      <c r="S241" s="41"/>
      <c r="T241" s="36"/>
      <c r="U241" s="41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</row>
    <row r="242" spans="1:42" x14ac:dyDescent="0.2">
      <c r="A242" s="35"/>
      <c r="B242" s="35"/>
      <c r="C242" s="35"/>
      <c r="E242" s="36"/>
      <c r="F242" s="36"/>
      <c r="G242" s="36"/>
      <c r="Z242" s="36"/>
    </row>
    <row r="243" spans="1:42" x14ac:dyDescent="0.2">
      <c r="A243" s="35"/>
      <c r="B243" s="35"/>
      <c r="C243" s="35"/>
      <c r="E243" s="36"/>
      <c r="F243" s="36"/>
      <c r="G243" s="36"/>
      <c r="J243" s="40"/>
      <c r="N243" s="38"/>
      <c r="Z243" s="36"/>
    </row>
    <row r="244" spans="1:42" x14ac:dyDescent="0.2">
      <c r="A244" s="35"/>
      <c r="B244" s="35"/>
      <c r="C244" s="35"/>
      <c r="E244" s="36"/>
      <c r="F244" s="36"/>
      <c r="G244" s="36"/>
      <c r="Z244" s="36"/>
    </row>
    <row r="245" spans="1:42" x14ac:dyDescent="0.2">
      <c r="A245" s="36"/>
      <c r="B245" s="36"/>
      <c r="C245" s="36"/>
      <c r="D245" s="36"/>
      <c r="E245" s="36"/>
      <c r="F245" s="36"/>
      <c r="G245" s="36"/>
      <c r="J245" s="43"/>
      <c r="K245" s="40"/>
      <c r="L245" s="40"/>
      <c r="M245" s="36"/>
      <c r="N245" s="38"/>
      <c r="O245" s="41"/>
      <c r="P245" s="36"/>
      <c r="Q245" s="36"/>
      <c r="R245" s="41"/>
      <c r="S245" s="41"/>
      <c r="T245" s="36"/>
      <c r="U245" s="41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</row>
    <row r="246" spans="1:42" x14ac:dyDescent="0.2">
      <c r="A246" s="36"/>
      <c r="B246" s="36"/>
      <c r="C246" s="36"/>
      <c r="D246" s="36"/>
      <c r="E246" s="36"/>
      <c r="F246" s="36"/>
      <c r="G246" s="36"/>
      <c r="J246" s="36"/>
      <c r="K246" s="36"/>
      <c r="L246" s="36"/>
      <c r="M246" s="36"/>
      <c r="N246" s="41"/>
      <c r="O246" s="41"/>
      <c r="P246" s="36"/>
      <c r="Q246" s="36"/>
      <c r="R246" s="36"/>
      <c r="S246" s="41"/>
      <c r="T246" s="41"/>
      <c r="U246" s="36"/>
      <c r="V246" s="41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</row>
    <row r="247" spans="1:42" x14ac:dyDescent="0.2">
      <c r="A247" s="36"/>
      <c r="B247" s="36"/>
      <c r="C247" s="36"/>
      <c r="D247" s="36"/>
      <c r="E247" s="36"/>
      <c r="F247" s="36"/>
      <c r="G247" s="36"/>
      <c r="J247" s="36"/>
      <c r="K247" s="36"/>
      <c r="L247" s="36"/>
      <c r="M247" s="36"/>
      <c r="N247" s="41"/>
      <c r="O247" s="41"/>
      <c r="P247" s="36"/>
      <c r="Q247" s="36"/>
      <c r="R247" s="36"/>
      <c r="S247" s="41"/>
      <c r="T247" s="41"/>
      <c r="U247" s="36"/>
      <c r="V247" s="41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</row>
    <row r="248" spans="1:42" x14ac:dyDescent="0.2">
      <c r="A248" s="36"/>
      <c r="B248" s="36"/>
      <c r="C248" s="36"/>
      <c r="D248" s="36"/>
      <c r="E248" s="36"/>
      <c r="F248" s="36"/>
      <c r="G248" s="36"/>
      <c r="J248" s="36"/>
      <c r="K248" s="36"/>
      <c r="L248" s="36"/>
      <c r="M248" s="36"/>
      <c r="N248" s="41"/>
      <c r="O248" s="41"/>
      <c r="P248" s="36"/>
      <c r="Q248" s="36"/>
      <c r="R248" s="36"/>
      <c r="S248" s="41"/>
      <c r="T248" s="41"/>
      <c r="U248" s="36"/>
      <c r="V248" s="41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</row>
    <row r="249" spans="1:42" x14ac:dyDescent="0.2">
      <c r="A249" s="35"/>
      <c r="B249" s="35"/>
      <c r="C249" s="35"/>
      <c r="E249" s="36"/>
      <c r="F249" s="36"/>
      <c r="G249" s="36"/>
      <c r="J249" s="40"/>
      <c r="Z249" s="36"/>
    </row>
    <row r="250" spans="1:42" x14ac:dyDescent="0.2">
      <c r="A250" s="35"/>
      <c r="B250" s="35"/>
      <c r="C250" s="35"/>
      <c r="E250" s="36"/>
      <c r="F250" s="36"/>
      <c r="G250" s="36"/>
      <c r="Z250" s="36"/>
    </row>
    <row r="251" spans="1:42" x14ac:dyDescent="0.2">
      <c r="A251" s="35"/>
      <c r="B251" s="35"/>
      <c r="C251" s="35"/>
      <c r="E251" s="36"/>
      <c r="F251" s="36"/>
      <c r="G251" s="36"/>
      <c r="Z251" s="36"/>
    </row>
    <row r="252" spans="1:42" x14ac:dyDescent="0.2">
      <c r="A252" s="35"/>
      <c r="B252" s="35"/>
      <c r="C252" s="35"/>
      <c r="E252" s="36"/>
      <c r="F252" s="36"/>
      <c r="G252" s="36"/>
      <c r="Z252" s="36"/>
    </row>
    <row r="253" spans="1:42" x14ac:dyDescent="0.2">
      <c r="A253" s="35"/>
      <c r="B253" s="35"/>
      <c r="C253" s="35"/>
      <c r="E253" s="36"/>
      <c r="F253" s="36"/>
      <c r="G253" s="36"/>
      <c r="Z253" s="36"/>
    </row>
    <row r="254" spans="1:42" x14ac:dyDescent="0.2">
      <c r="A254" s="35"/>
      <c r="B254" s="35"/>
      <c r="C254" s="35"/>
      <c r="E254" s="36"/>
      <c r="F254" s="36"/>
      <c r="G254" s="36"/>
      <c r="Z254" s="36"/>
    </row>
    <row r="255" spans="1:42" x14ac:dyDescent="0.2">
      <c r="A255" s="35"/>
      <c r="B255" s="35"/>
      <c r="C255" s="35"/>
      <c r="E255" s="36"/>
      <c r="F255" s="36"/>
      <c r="G255" s="36"/>
      <c r="Z255" s="36"/>
    </row>
    <row r="256" spans="1:42" x14ac:dyDescent="0.2">
      <c r="A256" s="35"/>
      <c r="B256" s="35"/>
      <c r="C256" s="35"/>
      <c r="E256" s="36"/>
      <c r="F256" s="36"/>
      <c r="G256" s="36"/>
      <c r="Z256" s="36"/>
    </row>
    <row r="257" spans="1:42" x14ac:dyDescent="0.2">
      <c r="A257" s="35"/>
      <c r="B257" s="35"/>
      <c r="C257" s="35"/>
      <c r="E257" s="36"/>
      <c r="F257" s="36"/>
      <c r="G257" s="36"/>
      <c r="Z257" s="36"/>
    </row>
    <row r="258" spans="1:42" x14ac:dyDescent="0.2">
      <c r="A258" s="35"/>
      <c r="B258" s="35"/>
      <c r="C258" s="35"/>
      <c r="E258" s="36"/>
      <c r="F258" s="36"/>
      <c r="G258" s="36"/>
      <c r="Z258" s="36"/>
    </row>
    <row r="259" spans="1:42" x14ac:dyDescent="0.2">
      <c r="A259" s="35"/>
      <c r="B259" s="35"/>
      <c r="C259" s="35"/>
      <c r="E259" s="36"/>
      <c r="F259" s="36"/>
      <c r="G259" s="36"/>
      <c r="Z259" s="36"/>
    </row>
    <row r="260" spans="1:42" x14ac:dyDescent="0.2">
      <c r="A260" s="35"/>
      <c r="B260" s="35"/>
      <c r="C260" s="35"/>
      <c r="E260" s="36"/>
      <c r="F260" s="36"/>
      <c r="G260" s="36"/>
      <c r="Z260" s="36"/>
    </row>
    <row r="261" spans="1:42" x14ac:dyDescent="0.2">
      <c r="A261" s="36"/>
      <c r="B261" s="36"/>
      <c r="C261" s="36"/>
      <c r="D261" s="36"/>
      <c r="E261" s="36"/>
      <c r="F261" s="36"/>
      <c r="G261" s="36"/>
      <c r="J261" s="36"/>
      <c r="K261" s="36"/>
      <c r="L261" s="36"/>
      <c r="M261" s="36"/>
      <c r="N261" s="41"/>
      <c r="O261" s="41"/>
      <c r="P261" s="36"/>
      <c r="Q261" s="36"/>
      <c r="R261" s="36"/>
      <c r="S261" s="41"/>
      <c r="T261" s="41"/>
      <c r="U261" s="36"/>
      <c r="V261" s="41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</row>
    <row r="262" spans="1:42" x14ac:dyDescent="0.2">
      <c r="A262" s="35"/>
      <c r="B262" s="35"/>
      <c r="C262" s="35"/>
      <c r="E262" s="36"/>
      <c r="F262" s="36"/>
      <c r="G262" s="36"/>
      <c r="Z262" s="36"/>
    </row>
    <row r="263" spans="1:42" x14ac:dyDescent="0.2">
      <c r="A263" s="35"/>
      <c r="B263" s="35"/>
      <c r="C263" s="35"/>
      <c r="E263" s="36"/>
      <c r="F263" s="36"/>
      <c r="G263" s="36"/>
      <c r="Z263" s="36"/>
    </row>
    <row r="264" spans="1:42" x14ac:dyDescent="0.2">
      <c r="A264" s="35"/>
      <c r="B264" s="35"/>
      <c r="C264" s="35"/>
      <c r="E264" s="36"/>
      <c r="F264" s="36"/>
      <c r="G264" s="36"/>
      <c r="J264" s="40"/>
      <c r="Z264" s="36"/>
    </row>
    <row r="265" spans="1:42" x14ac:dyDescent="0.2">
      <c r="A265" s="35"/>
      <c r="B265" s="35"/>
      <c r="C265" s="35"/>
      <c r="E265" s="36"/>
      <c r="F265" s="36"/>
      <c r="G265" s="36"/>
      <c r="J265" s="40"/>
      <c r="Z265" s="36"/>
    </row>
    <row r="266" spans="1:42" x14ac:dyDescent="0.2">
      <c r="A266" s="35"/>
      <c r="B266" s="35"/>
      <c r="C266" s="35"/>
      <c r="E266" s="36"/>
      <c r="F266" s="36"/>
      <c r="G266" s="36"/>
      <c r="Z266" s="36"/>
    </row>
    <row r="267" spans="1:42" x14ac:dyDescent="0.2">
      <c r="A267" s="35"/>
      <c r="B267" s="35"/>
      <c r="C267" s="35"/>
      <c r="E267" s="36"/>
      <c r="F267" s="36"/>
      <c r="G267" s="36"/>
      <c r="Z267" s="36"/>
    </row>
    <row r="268" spans="1:42" x14ac:dyDescent="0.2">
      <c r="A268" s="35"/>
      <c r="B268" s="35"/>
      <c r="C268" s="35"/>
      <c r="E268" s="36"/>
      <c r="F268" s="36"/>
      <c r="G268" s="36"/>
      <c r="Z268" s="36"/>
    </row>
    <row r="269" spans="1:42" x14ac:dyDescent="0.2">
      <c r="A269" s="35"/>
      <c r="B269" s="35"/>
      <c r="C269" s="35"/>
      <c r="E269" s="36"/>
      <c r="F269" s="36"/>
      <c r="G269" s="36"/>
      <c r="Z269" s="36"/>
    </row>
    <row r="270" spans="1:42" s="36" customFormat="1" x14ac:dyDescent="0.2">
      <c r="A270" s="35"/>
      <c r="B270" s="35"/>
      <c r="C270" s="35"/>
      <c r="D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</row>
    <row r="271" spans="1:42" s="36" customFormat="1" x14ac:dyDescent="0.2">
      <c r="A271" s="35"/>
      <c r="B271" s="35"/>
      <c r="C271" s="35"/>
      <c r="D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</row>
    <row r="272" spans="1:42" s="36" customFormat="1" x14ac:dyDescent="0.2">
      <c r="A272" s="35"/>
      <c r="B272" s="35"/>
      <c r="C272" s="35"/>
      <c r="D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</row>
    <row r="273" spans="1:42" s="36" customFormat="1" x14ac:dyDescent="0.2">
      <c r="A273" s="35"/>
      <c r="B273" s="35"/>
      <c r="C273" s="35"/>
      <c r="D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</row>
    <row r="274" spans="1:42" s="35" customFormat="1" x14ac:dyDescent="0.2">
      <c r="D274" s="37"/>
      <c r="E274" s="36"/>
      <c r="F274" s="36"/>
      <c r="G274" s="36"/>
      <c r="H274" s="36"/>
      <c r="I274" s="36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6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</row>
    <row r="275" spans="1:42" s="36" customFormat="1" x14ac:dyDescent="0.2">
      <c r="A275" s="35"/>
      <c r="B275" s="35"/>
      <c r="C275" s="35"/>
      <c r="D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</row>
    <row r="276" spans="1:42" s="36" customFormat="1" x14ac:dyDescent="0.2">
      <c r="A276" s="35"/>
      <c r="B276" s="35"/>
      <c r="C276" s="35"/>
      <c r="D276" s="37"/>
      <c r="J276" s="44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</row>
    <row r="277" spans="1:42" s="36" customFormat="1" x14ac:dyDescent="0.2">
      <c r="A277" s="35"/>
      <c r="B277" s="35"/>
      <c r="C277" s="35"/>
      <c r="D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</row>
    <row r="278" spans="1:42" s="36" customFormat="1" x14ac:dyDescent="0.2">
      <c r="N278" s="41"/>
      <c r="O278" s="41"/>
      <c r="S278" s="41"/>
      <c r="T278" s="41"/>
      <c r="V278" s="41"/>
    </row>
    <row r="279" spans="1:42" s="36" customFormat="1" x14ac:dyDescent="0.2">
      <c r="A279" s="35"/>
      <c r="B279" s="35"/>
      <c r="C279" s="35"/>
      <c r="D279" s="37"/>
      <c r="E279" s="37"/>
      <c r="F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</row>
    <row r="280" spans="1:42" s="36" customFormat="1" x14ac:dyDescent="0.2">
      <c r="N280" s="41"/>
      <c r="O280" s="41"/>
      <c r="S280" s="41"/>
      <c r="T280" s="41"/>
      <c r="V280" s="41"/>
    </row>
    <row r="281" spans="1:42" s="36" customFormat="1" x14ac:dyDescent="0.2">
      <c r="A281" s="35"/>
      <c r="B281" s="35"/>
      <c r="C281" s="35"/>
      <c r="D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</row>
    <row r="282" spans="1:42" s="36" customFormat="1" x14ac:dyDescent="0.2">
      <c r="A282" s="35"/>
      <c r="B282" s="35"/>
      <c r="C282" s="35"/>
      <c r="D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</row>
    <row r="283" spans="1:42" x14ac:dyDescent="0.2">
      <c r="A283" s="35"/>
      <c r="B283" s="35"/>
      <c r="C283" s="35"/>
      <c r="E283" s="36"/>
      <c r="F283" s="36"/>
      <c r="G283" s="36"/>
      <c r="Z283" s="36"/>
    </row>
    <row r="284" spans="1:42" x14ac:dyDescent="0.2">
      <c r="A284" s="36"/>
      <c r="B284" s="36"/>
      <c r="C284" s="36"/>
      <c r="D284" s="36"/>
      <c r="E284" s="36"/>
      <c r="F284" s="36"/>
      <c r="G284" s="36"/>
      <c r="J284" s="36"/>
      <c r="K284" s="36"/>
      <c r="L284" s="36"/>
      <c r="M284" s="36"/>
      <c r="N284" s="41"/>
      <c r="O284" s="41"/>
      <c r="P284" s="36"/>
      <c r="Q284" s="36"/>
      <c r="R284" s="36"/>
      <c r="S284" s="41"/>
      <c r="T284" s="41"/>
      <c r="U284" s="36"/>
      <c r="V284" s="41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</row>
    <row r="285" spans="1:42" x14ac:dyDescent="0.2">
      <c r="A285" s="35"/>
      <c r="B285" s="35"/>
      <c r="C285" s="35"/>
      <c r="E285" s="36"/>
      <c r="F285" s="36"/>
      <c r="G285" s="36"/>
      <c r="Z285" s="36"/>
    </row>
    <row r="286" spans="1:42" x14ac:dyDescent="0.2">
      <c r="A286" s="36"/>
      <c r="B286" s="36"/>
      <c r="C286" s="36"/>
      <c r="D286" s="36"/>
      <c r="E286" s="36"/>
      <c r="F286" s="36"/>
      <c r="G286" s="36"/>
      <c r="J286" s="36"/>
      <c r="K286" s="36"/>
      <c r="L286" s="36"/>
      <c r="M286" s="36"/>
      <c r="N286" s="41"/>
      <c r="O286" s="41"/>
      <c r="P286" s="36"/>
      <c r="Q286" s="36"/>
      <c r="R286" s="36"/>
      <c r="S286" s="41"/>
      <c r="T286" s="41"/>
      <c r="U286" s="36"/>
      <c r="V286" s="41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</row>
    <row r="287" spans="1:42" x14ac:dyDescent="0.2">
      <c r="A287" s="35"/>
      <c r="B287" s="35"/>
      <c r="C287" s="35"/>
      <c r="E287" s="36"/>
      <c r="F287" s="36"/>
      <c r="G287" s="36"/>
      <c r="Z287" s="36"/>
    </row>
    <row r="288" spans="1:42" x14ac:dyDescent="0.2">
      <c r="A288" s="35"/>
      <c r="B288" s="35"/>
      <c r="C288" s="35"/>
      <c r="E288" s="36"/>
      <c r="F288" s="36"/>
      <c r="G288" s="36"/>
      <c r="Z288" s="36"/>
    </row>
    <row r="289" spans="1:42" x14ac:dyDescent="0.2">
      <c r="A289" s="35"/>
      <c r="B289" s="35"/>
      <c r="C289" s="35"/>
      <c r="E289" s="36"/>
      <c r="F289" s="36"/>
      <c r="G289" s="36"/>
      <c r="Z289" s="36"/>
    </row>
    <row r="290" spans="1:42" x14ac:dyDescent="0.2">
      <c r="A290" s="35"/>
      <c r="B290" s="35"/>
      <c r="C290" s="35"/>
      <c r="E290" s="36"/>
      <c r="F290" s="36"/>
      <c r="G290" s="36"/>
      <c r="Z290" s="36"/>
    </row>
    <row r="291" spans="1:42" x14ac:dyDescent="0.2">
      <c r="A291" s="36"/>
      <c r="B291" s="36"/>
      <c r="C291" s="36"/>
      <c r="D291" s="36"/>
      <c r="E291" s="36"/>
      <c r="F291" s="36"/>
      <c r="G291" s="36"/>
      <c r="J291" s="43"/>
      <c r="K291" s="40"/>
      <c r="L291" s="40"/>
      <c r="M291" s="36"/>
      <c r="N291" s="41"/>
      <c r="O291" s="41"/>
      <c r="P291" s="36"/>
      <c r="Q291" s="36"/>
      <c r="R291" s="41"/>
      <c r="S291" s="41"/>
      <c r="T291" s="36"/>
      <c r="U291" s="41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</row>
    <row r="292" spans="1:42" x14ac:dyDescent="0.2">
      <c r="A292" s="35"/>
      <c r="B292" s="35"/>
      <c r="C292" s="35"/>
      <c r="E292" s="36"/>
      <c r="F292" s="36"/>
      <c r="G292" s="36"/>
      <c r="J292" s="40"/>
      <c r="Z292" s="36"/>
    </row>
    <row r="293" spans="1:42" x14ac:dyDescent="0.2">
      <c r="A293" s="35"/>
      <c r="B293" s="35"/>
      <c r="C293" s="35"/>
      <c r="E293" s="36"/>
      <c r="F293" s="36"/>
      <c r="G293" s="36"/>
      <c r="Z293" s="36"/>
    </row>
    <row r="294" spans="1:42" x14ac:dyDescent="0.2">
      <c r="A294" s="35"/>
      <c r="B294" s="35"/>
      <c r="C294" s="35"/>
      <c r="E294" s="36"/>
      <c r="F294" s="36"/>
      <c r="G294" s="36"/>
      <c r="Z294" s="36"/>
    </row>
    <row r="295" spans="1:42" x14ac:dyDescent="0.2">
      <c r="A295" s="36"/>
      <c r="B295" s="36"/>
      <c r="C295" s="36"/>
      <c r="D295" s="36"/>
      <c r="E295" s="36"/>
      <c r="F295" s="36"/>
      <c r="G295" s="36"/>
      <c r="J295" s="36"/>
      <c r="K295" s="36"/>
      <c r="L295" s="36"/>
      <c r="M295" s="36"/>
      <c r="N295" s="41"/>
      <c r="O295" s="41"/>
      <c r="P295" s="36"/>
      <c r="Q295" s="36"/>
      <c r="R295" s="36"/>
      <c r="S295" s="41"/>
      <c r="T295" s="41"/>
      <c r="U295" s="36"/>
      <c r="V295" s="41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</row>
    <row r="296" spans="1:42" x14ac:dyDescent="0.2">
      <c r="A296" s="36"/>
      <c r="B296" s="36"/>
      <c r="C296" s="36"/>
      <c r="D296" s="36"/>
      <c r="E296" s="36"/>
      <c r="F296" s="36"/>
      <c r="G296" s="36"/>
      <c r="J296" s="36"/>
      <c r="K296" s="36"/>
      <c r="L296" s="36"/>
      <c r="M296" s="36"/>
      <c r="N296" s="41"/>
      <c r="O296" s="41"/>
      <c r="P296" s="36"/>
      <c r="Q296" s="36"/>
      <c r="R296" s="36"/>
      <c r="S296" s="41"/>
      <c r="T296" s="41"/>
      <c r="U296" s="36"/>
      <c r="V296" s="41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</row>
    <row r="297" spans="1:42" x14ac:dyDescent="0.2">
      <c r="A297" s="35"/>
      <c r="B297" s="35"/>
      <c r="C297" s="35"/>
      <c r="E297" s="36"/>
      <c r="F297" s="36"/>
      <c r="G297" s="36"/>
      <c r="Z297" s="36"/>
    </row>
    <row r="298" spans="1:42" x14ac:dyDescent="0.2">
      <c r="A298" s="35"/>
      <c r="B298" s="35"/>
      <c r="C298" s="35"/>
      <c r="E298" s="36"/>
      <c r="F298" s="36"/>
      <c r="G298" s="36"/>
      <c r="Z298" s="36"/>
    </row>
    <row r="299" spans="1:42" x14ac:dyDescent="0.2">
      <c r="A299" s="35"/>
      <c r="B299" s="35"/>
      <c r="C299" s="35"/>
      <c r="E299" s="36"/>
      <c r="F299" s="36"/>
      <c r="G299" s="36"/>
      <c r="Z299" s="36"/>
    </row>
    <row r="300" spans="1:42" x14ac:dyDescent="0.2">
      <c r="A300" s="35"/>
      <c r="B300" s="35"/>
      <c r="C300" s="35"/>
      <c r="E300" s="36"/>
      <c r="F300" s="36"/>
      <c r="G300" s="36"/>
      <c r="Z300" s="36"/>
    </row>
    <row r="301" spans="1:42" x14ac:dyDescent="0.2">
      <c r="A301" s="35"/>
      <c r="B301" s="35"/>
      <c r="C301" s="35"/>
      <c r="E301" s="36"/>
      <c r="F301" s="36"/>
      <c r="G301" s="36"/>
      <c r="Z301" s="36"/>
    </row>
    <row r="302" spans="1:42" x14ac:dyDescent="0.2">
      <c r="A302" s="36"/>
      <c r="B302" s="36"/>
      <c r="C302" s="36"/>
      <c r="D302" s="36"/>
      <c r="E302" s="36"/>
      <c r="F302" s="36"/>
      <c r="G302" s="36"/>
      <c r="J302" s="36"/>
      <c r="K302" s="36"/>
      <c r="L302" s="36"/>
      <c r="M302" s="36"/>
      <c r="N302" s="41"/>
      <c r="O302" s="41"/>
      <c r="P302" s="36"/>
      <c r="Q302" s="36"/>
      <c r="R302" s="36"/>
      <c r="S302" s="41"/>
      <c r="T302" s="41"/>
      <c r="U302" s="36"/>
      <c r="V302" s="41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</row>
    <row r="303" spans="1:42" x14ac:dyDescent="0.2">
      <c r="A303" s="36"/>
      <c r="B303" s="36"/>
      <c r="C303" s="36"/>
      <c r="D303" s="36"/>
      <c r="E303" s="36"/>
      <c r="F303" s="36"/>
      <c r="G303" s="36"/>
      <c r="J303" s="36"/>
      <c r="K303" s="36"/>
      <c r="L303" s="36"/>
      <c r="M303" s="36"/>
      <c r="N303" s="41"/>
      <c r="O303" s="41"/>
      <c r="P303" s="36"/>
      <c r="Q303" s="36"/>
      <c r="R303" s="36"/>
      <c r="S303" s="41"/>
      <c r="T303" s="41"/>
      <c r="U303" s="36"/>
      <c r="V303" s="41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</row>
    <row r="304" spans="1:42" x14ac:dyDescent="0.2">
      <c r="A304" s="35"/>
      <c r="B304" s="35"/>
      <c r="C304" s="35"/>
      <c r="E304" s="36"/>
      <c r="F304" s="36"/>
      <c r="G304" s="36"/>
      <c r="Z304" s="36"/>
    </row>
    <row r="305" spans="1:42" x14ac:dyDescent="0.2">
      <c r="A305" s="36"/>
      <c r="B305" s="36"/>
      <c r="C305" s="36"/>
      <c r="D305" s="36"/>
      <c r="E305" s="36"/>
      <c r="F305" s="36"/>
      <c r="G305" s="36"/>
      <c r="J305" s="36"/>
      <c r="K305" s="36"/>
      <c r="L305" s="36"/>
      <c r="M305" s="36"/>
      <c r="N305" s="41"/>
      <c r="O305" s="41"/>
      <c r="P305" s="36"/>
      <c r="Q305" s="36"/>
      <c r="R305" s="36"/>
      <c r="S305" s="41"/>
      <c r="T305" s="41"/>
      <c r="U305" s="36"/>
      <c r="V305" s="41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</row>
    <row r="306" spans="1:42" x14ac:dyDescent="0.2">
      <c r="A306" s="35"/>
      <c r="B306" s="35"/>
      <c r="C306" s="35"/>
      <c r="E306" s="36"/>
      <c r="F306" s="36"/>
      <c r="G306" s="36"/>
      <c r="Z306" s="36"/>
    </row>
    <row r="307" spans="1:42" x14ac:dyDescent="0.2">
      <c r="A307" s="36"/>
      <c r="B307" s="36"/>
      <c r="C307" s="36"/>
      <c r="D307" s="36"/>
      <c r="E307" s="36"/>
      <c r="F307" s="36"/>
      <c r="G307" s="36"/>
      <c r="J307" s="36"/>
      <c r="K307" s="36"/>
      <c r="L307" s="36"/>
      <c r="M307" s="36"/>
      <c r="N307" s="41"/>
      <c r="O307" s="41"/>
      <c r="P307" s="36"/>
      <c r="Q307" s="36"/>
      <c r="R307" s="36"/>
      <c r="S307" s="41"/>
      <c r="T307" s="41"/>
      <c r="U307" s="36"/>
      <c r="V307" s="41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</row>
    <row r="308" spans="1:42" x14ac:dyDescent="0.2">
      <c r="A308" s="35"/>
      <c r="B308" s="35"/>
      <c r="C308" s="35"/>
      <c r="E308" s="36"/>
      <c r="F308" s="36"/>
      <c r="G308" s="36"/>
      <c r="Z308" s="36"/>
    </row>
    <row r="309" spans="1:42" x14ac:dyDescent="0.2">
      <c r="A309" s="36"/>
      <c r="B309" s="36"/>
      <c r="C309" s="36"/>
      <c r="D309" s="36"/>
      <c r="E309" s="36"/>
      <c r="F309" s="36"/>
      <c r="G309" s="36"/>
      <c r="J309" s="36"/>
      <c r="K309" s="36"/>
      <c r="L309" s="36"/>
      <c r="M309" s="36"/>
      <c r="N309" s="41"/>
      <c r="O309" s="41"/>
      <c r="P309" s="36"/>
      <c r="Q309" s="36"/>
      <c r="R309" s="36"/>
      <c r="S309" s="41"/>
      <c r="T309" s="41"/>
      <c r="U309" s="36"/>
      <c r="V309" s="41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</row>
    <row r="310" spans="1:42" x14ac:dyDescent="0.2">
      <c r="A310" s="35"/>
      <c r="B310" s="35"/>
      <c r="C310" s="35"/>
      <c r="E310" s="35"/>
      <c r="F310" s="36"/>
      <c r="G310" s="36"/>
      <c r="Z310" s="36"/>
    </row>
    <row r="311" spans="1:42" x14ac:dyDescent="0.2">
      <c r="A311" s="35"/>
      <c r="B311" s="35"/>
      <c r="C311" s="35"/>
      <c r="E311" s="36"/>
      <c r="F311" s="36"/>
      <c r="G311" s="36"/>
      <c r="Z311" s="36"/>
    </row>
    <row r="312" spans="1:42" x14ac:dyDescent="0.2">
      <c r="A312" s="35"/>
      <c r="B312" s="35"/>
      <c r="C312" s="35"/>
      <c r="E312" s="36"/>
      <c r="F312" s="36"/>
      <c r="G312" s="36"/>
      <c r="Z312" s="36"/>
    </row>
    <row r="313" spans="1:42" x14ac:dyDescent="0.2">
      <c r="A313" s="36"/>
      <c r="B313" s="36"/>
      <c r="C313" s="36"/>
      <c r="D313" s="36"/>
      <c r="E313" s="36"/>
      <c r="F313" s="36"/>
      <c r="G313" s="36"/>
      <c r="J313" s="36"/>
      <c r="K313" s="36"/>
      <c r="L313" s="36"/>
      <c r="M313" s="36"/>
      <c r="N313" s="41"/>
      <c r="O313" s="41"/>
      <c r="P313" s="36"/>
      <c r="Q313" s="36"/>
      <c r="R313" s="36"/>
      <c r="S313" s="41"/>
      <c r="T313" s="41"/>
      <c r="U313" s="36"/>
      <c r="V313" s="41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</row>
    <row r="314" spans="1:42" x14ac:dyDescent="0.2">
      <c r="A314" s="36"/>
      <c r="B314" s="36"/>
      <c r="C314" s="36"/>
      <c r="D314" s="36"/>
      <c r="E314" s="36"/>
      <c r="F314" s="36"/>
      <c r="G314" s="36"/>
      <c r="J314" s="36"/>
      <c r="K314" s="36"/>
      <c r="L314" s="36"/>
      <c r="M314" s="36"/>
      <c r="N314" s="41"/>
      <c r="O314" s="41"/>
      <c r="P314" s="36"/>
      <c r="Q314" s="36"/>
      <c r="R314" s="36"/>
      <c r="S314" s="41"/>
      <c r="T314" s="41"/>
      <c r="U314" s="36"/>
      <c r="V314" s="41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</row>
    <row r="315" spans="1:42" x14ac:dyDescent="0.2">
      <c r="A315" s="35"/>
      <c r="B315" s="35"/>
      <c r="C315" s="35"/>
      <c r="E315" s="36"/>
      <c r="F315" s="36"/>
      <c r="G315" s="36"/>
      <c r="Z315" s="36"/>
    </row>
    <row r="316" spans="1:42" x14ac:dyDescent="0.2">
      <c r="A316" s="36"/>
      <c r="B316" s="36"/>
      <c r="C316" s="36"/>
      <c r="D316" s="36"/>
      <c r="E316" s="36"/>
      <c r="F316" s="36"/>
      <c r="G316" s="36"/>
      <c r="J316" s="36"/>
      <c r="K316" s="36"/>
      <c r="L316" s="36"/>
      <c r="M316" s="36"/>
      <c r="N316" s="41"/>
      <c r="O316" s="41"/>
      <c r="P316" s="36"/>
      <c r="Q316" s="36"/>
      <c r="R316" s="36"/>
      <c r="S316" s="41"/>
      <c r="T316" s="41"/>
      <c r="U316" s="36"/>
      <c r="V316" s="41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</row>
    <row r="317" spans="1:42" x14ac:dyDescent="0.2">
      <c r="A317" s="35"/>
      <c r="B317" s="35"/>
      <c r="C317" s="35"/>
      <c r="E317" s="36"/>
      <c r="F317" s="36"/>
      <c r="G317" s="36"/>
      <c r="Z317" s="36"/>
    </row>
    <row r="318" spans="1:42" x14ac:dyDescent="0.2">
      <c r="A318" s="35"/>
      <c r="B318" s="35"/>
      <c r="C318" s="35"/>
      <c r="E318" s="36"/>
      <c r="F318" s="36"/>
      <c r="G318" s="36"/>
      <c r="Z318" s="36"/>
      <c r="AI318" s="36"/>
      <c r="AJ318" s="36"/>
      <c r="AK318" s="36"/>
      <c r="AL318" s="36"/>
      <c r="AM318" s="36"/>
      <c r="AN318" s="36"/>
      <c r="AO318" s="36"/>
      <c r="AP318" s="36"/>
    </row>
    <row r="319" spans="1:42" x14ac:dyDescent="0.2">
      <c r="A319" s="35"/>
      <c r="B319" s="35"/>
      <c r="C319" s="35"/>
      <c r="E319" s="36"/>
      <c r="F319" s="36"/>
      <c r="G319" s="36"/>
      <c r="Z319" s="36"/>
    </row>
    <row r="320" spans="1:42" x14ac:dyDescent="0.2">
      <c r="A320" s="35"/>
      <c r="B320" s="35"/>
      <c r="C320" s="35"/>
      <c r="E320" s="36"/>
      <c r="F320" s="36"/>
      <c r="G320" s="36"/>
      <c r="Z320" s="36"/>
    </row>
    <row r="321" spans="1:42" x14ac:dyDescent="0.2">
      <c r="A321" s="36"/>
      <c r="B321" s="36"/>
      <c r="C321" s="36"/>
      <c r="D321" s="36"/>
      <c r="E321" s="36"/>
      <c r="F321" s="36"/>
      <c r="G321" s="36"/>
      <c r="J321" s="36"/>
      <c r="K321" s="36"/>
      <c r="L321" s="36"/>
      <c r="M321" s="36"/>
      <c r="N321" s="41"/>
      <c r="O321" s="41"/>
      <c r="P321" s="36"/>
      <c r="Q321" s="36"/>
      <c r="R321" s="36"/>
      <c r="S321" s="41"/>
      <c r="T321" s="41"/>
      <c r="U321" s="36"/>
      <c r="V321" s="41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</row>
    <row r="322" spans="1:42" x14ac:dyDescent="0.2">
      <c r="A322" s="36"/>
      <c r="B322" s="36"/>
      <c r="C322" s="36"/>
      <c r="D322" s="36"/>
      <c r="E322" s="36"/>
      <c r="F322" s="36"/>
      <c r="G322" s="36"/>
      <c r="J322" s="36"/>
      <c r="K322" s="36"/>
      <c r="L322" s="36"/>
      <c r="M322" s="36"/>
      <c r="N322" s="41"/>
      <c r="O322" s="41"/>
      <c r="P322" s="36"/>
      <c r="Q322" s="36"/>
      <c r="R322" s="36"/>
      <c r="S322" s="41"/>
      <c r="T322" s="41"/>
      <c r="U322" s="36"/>
      <c r="V322" s="41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</row>
    <row r="323" spans="1:42" x14ac:dyDescent="0.2">
      <c r="A323" s="35"/>
      <c r="B323" s="35"/>
      <c r="C323" s="35"/>
      <c r="E323" s="36"/>
      <c r="F323" s="36"/>
      <c r="G323" s="36"/>
      <c r="Z323" s="36"/>
    </row>
    <row r="324" spans="1:42" x14ac:dyDescent="0.2">
      <c r="A324" s="35"/>
      <c r="B324" s="35"/>
      <c r="C324" s="35"/>
      <c r="E324" s="36"/>
      <c r="F324" s="36"/>
      <c r="G324" s="36"/>
      <c r="Z324" s="36"/>
    </row>
    <row r="325" spans="1:42" x14ac:dyDescent="0.2">
      <c r="A325" s="35"/>
      <c r="B325" s="35"/>
      <c r="C325" s="35"/>
      <c r="E325" s="36"/>
      <c r="F325" s="36"/>
      <c r="G325" s="36"/>
      <c r="Z325" s="36"/>
    </row>
    <row r="326" spans="1:42" x14ac:dyDescent="0.2">
      <c r="A326" s="35"/>
      <c r="B326" s="35"/>
      <c r="C326" s="35"/>
      <c r="E326" s="36"/>
      <c r="F326" s="36"/>
      <c r="G326" s="36"/>
      <c r="Z326" s="36"/>
    </row>
    <row r="327" spans="1:42" x14ac:dyDescent="0.2">
      <c r="A327" s="35"/>
      <c r="B327" s="35"/>
      <c r="C327" s="35"/>
      <c r="E327" s="36"/>
      <c r="F327" s="36"/>
      <c r="G327" s="36"/>
      <c r="Z327" s="36"/>
    </row>
    <row r="328" spans="1:42" x14ac:dyDescent="0.2">
      <c r="A328" s="35"/>
      <c r="B328" s="35"/>
      <c r="C328" s="35"/>
      <c r="E328" s="36"/>
      <c r="F328" s="36"/>
      <c r="G328" s="36"/>
      <c r="Z328" s="36"/>
    </row>
    <row r="329" spans="1:42" x14ac:dyDescent="0.2">
      <c r="A329" s="35"/>
      <c r="B329" s="35"/>
      <c r="C329" s="35"/>
      <c r="E329" s="36"/>
      <c r="F329" s="36"/>
      <c r="G329" s="36"/>
      <c r="Z329" s="36"/>
    </row>
    <row r="330" spans="1:42" x14ac:dyDescent="0.2">
      <c r="A330" s="35"/>
      <c r="B330" s="35"/>
      <c r="C330" s="35"/>
      <c r="E330" s="36"/>
      <c r="F330" s="36"/>
      <c r="G330" s="36"/>
      <c r="Z330" s="36"/>
    </row>
    <row r="331" spans="1:42" x14ac:dyDescent="0.2">
      <c r="A331" s="35"/>
      <c r="B331" s="35"/>
      <c r="C331" s="35"/>
      <c r="E331" s="36"/>
      <c r="F331" s="36"/>
      <c r="G331" s="36"/>
      <c r="Z331" s="36"/>
    </row>
    <row r="332" spans="1:42" x14ac:dyDescent="0.2">
      <c r="A332" s="36"/>
      <c r="B332" s="36"/>
      <c r="C332" s="36"/>
      <c r="D332" s="36"/>
      <c r="E332" s="36"/>
      <c r="F332" s="36"/>
      <c r="G332" s="36"/>
      <c r="J332" s="36"/>
      <c r="K332" s="36"/>
      <c r="L332" s="36"/>
      <c r="M332" s="36"/>
      <c r="N332" s="41"/>
      <c r="O332" s="41"/>
      <c r="P332" s="36"/>
      <c r="Q332" s="36"/>
      <c r="R332" s="36"/>
      <c r="S332" s="41"/>
      <c r="T332" s="41"/>
      <c r="U332" s="36"/>
      <c r="V332" s="41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</row>
    <row r="333" spans="1:42" x14ac:dyDescent="0.2">
      <c r="A333" s="36"/>
      <c r="B333" s="36"/>
      <c r="C333" s="36"/>
      <c r="D333" s="36"/>
      <c r="E333" s="36"/>
      <c r="F333" s="36"/>
      <c r="G333" s="36"/>
      <c r="J333" s="36"/>
      <c r="K333" s="36"/>
      <c r="L333" s="36"/>
      <c r="M333" s="36"/>
      <c r="N333" s="41"/>
      <c r="O333" s="41"/>
      <c r="P333" s="36"/>
      <c r="Q333" s="36"/>
      <c r="R333" s="36"/>
      <c r="S333" s="41"/>
      <c r="T333" s="41"/>
      <c r="U333" s="36"/>
      <c r="V333" s="41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</row>
    <row r="334" spans="1:42" x14ac:dyDescent="0.2">
      <c r="A334" s="35"/>
      <c r="B334" s="35"/>
      <c r="C334" s="35"/>
      <c r="E334" s="36"/>
      <c r="F334" s="36"/>
      <c r="G334" s="36"/>
      <c r="Z334" s="36"/>
    </row>
    <row r="335" spans="1:42" x14ac:dyDescent="0.2">
      <c r="A335" s="35"/>
      <c r="B335" s="35"/>
      <c r="C335" s="35"/>
      <c r="E335" s="36"/>
      <c r="F335" s="36"/>
      <c r="G335" s="36"/>
      <c r="Z335" s="36"/>
    </row>
    <row r="336" spans="1:42" x14ac:dyDescent="0.2">
      <c r="A336" s="35"/>
      <c r="B336" s="35"/>
      <c r="C336" s="35"/>
      <c r="E336" s="36"/>
      <c r="F336" s="36"/>
      <c r="G336" s="36"/>
      <c r="Z336" s="36"/>
    </row>
    <row r="337" spans="1:42" s="36" customFormat="1" x14ac:dyDescent="0.2">
      <c r="A337" s="35"/>
      <c r="B337" s="35"/>
      <c r="C337" s="35"/>
      <c r="D337" s="37"/>
      <c r="J337" s="37"/>
      <c r="K337" s="37"/>
      <c r="L337" s="37"/>
      <c r="M337" s="37"/>
      <c r="N337" s="38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</row>
    <row r="338" spans="1:42" x14ac:dyDescent="0.2">
      <c r="A338" s="36"/>
      <c r="B338" s="36"/>
      <c r="C338" s="36"/>
      <c r="D338" s="36"/>
      <c r="E338" s="36"/>
      <c r="F338" s="36"/>
      <c r="G338" s="36"/>
      <c r="J338" s="36"/>
      <c r="K338" s="36"/>
      <c r="L338" s="36"/>
      <c r="M338" s="36"/>
      <c r="N338" s="41"/>
      <c r="O338" s="41"/>
      <c r="P338" s="36"/>
      <c r="Q338" s="36"/>
      <c r="R338" s="36"/>
      <c r="S338" s="41"/>
      <c r="T338" s="41"/>
      <c r="U338" s="36"/>
      <c r="V338" s="41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</row>
    <row r="339" spans="1:42" x14ac:dyDescent="0.2">
      <c r="A339" s="36"/>
      <c r="B339" s="36"/>
      <c r="C339" s="36"/>
      <c r="D339" s="36"/>
      <c r="E339" s="36"/>
      <c r="F339" s="36"/>
      <c r="G339" s="36"/>
      <c r="J339" s="36"/>
      <c r="K339" s="36"/>
      <c r="L339" s="36"/>
      <c r="M339" s="36"/>
      <c r="N339" s="41"/>
      <c r="O339" s="41"/>
      <c r="P339" s="36"/>
      <c r="Q339" s="36"/>
      <c r="R339" s="36"/>
      <c r="S339" s="41"/>
      <c r="T339" s="41"/>
      <c r="U339" s="36"/>
      <c r="V339" s="41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</row>
    <row r="340" spans="1:42" x14ac:dyDescent="0.2">
      <c r="A340" s="36"/>
      <c r="B340" s="36"/>
      <c r="C340" s="36"/>
      <c r="D340" s="36"/>
      <c r="E340" s="36"/>
      <c r="F340" s="36"/>
      <c r="G340" s="36"/>
      <c r="J340" s="36"/>
      <c r="K340" s="36"/>
      <c r="L340" s="36"/>
      <c r="M340" s="36"/>
      <c r="N340" s="41"/>
      <c r="O340" s="41"/>
      <c r="P340" s="36"/>
      <c r="Q340" s="36"/>
      <c r="R340" s="36"/>
      <c r="S340" s="41"/>
      <c r="T340" s="41"/>
      <c r="U340" s="36"/>
      <c r="V340" s="41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</row>
    <row r="341" spans="1:42" x14ac:dyDescent="0.2">
      <c r="A341" s="36"/>
      <c r="B341" s="36"/>
      <c r="C341" s="36"/>
      <c r="D341" s="36"/>
      <c r="E341" s="36"/>
      <c r="F341" s="36"/>
      <c r="G341" s="36"/>
      <c r="J341" s="36"/>
      <c r="K341" s="36"/>
      <c r="L341" s="36"/>
      <c r="M341" s="36"/>
      <c r="N341" s="41"/>
      <c r="O341" s="41"/>
      <c r="P341" s="36"/>
      <c r="Q341" s="36"/>
      <c r="R341" s="36"/>
      <c r="S341" s="41"/>
      <c r="T341" s="41"/>
      <c r="U341" s="36"/>
      <c r="V341" s="41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</row>
    <row r="342" spans="1:42" x14ac:dyDescent="0.2">
      <c r="A342" s="36"/>
      <c r="B342" s="36"/>
      <c r="C342" s="36"/>
      <c r="D342" s="36"/>
      <c r="E342" s="36"/>
      <c r="F342" s="36"/>
      <c r="G342" s="36"/>
      <c r="J342" s="36"/>
      <c r="K342" s="36"/>
      <c r="L342" s="36"/>
      <c r="M342" s="36"/>
      <c r="N342" s="41"/>
      <c r="O342" s="41"/>
      <c r="P342" s="36"/>
      <c r="Q342" s="36"/>
      <c r="R342" s="36"/>
      <c r="S342" s="41"/>
      <c r="T342" s="41"/>
      <c r="U342" s="36"/>
      <c r="V342" s="41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</row>
    <row r="343" spans="1:42" x14ac:dyDescent="0.2">
      <c r="A343" s="35"/>
      <c r="B343" s="35"/>
      <c r="C343" s="35"/>
      <c r="E343" s="36"/>
      <c r="F343" s="36"/>
      <c r="G343" s="36"/>
      <c r="Z343" s="36"/>
    </row>
    <row r="344" spans="1:42" x14ac:dyDescent="0.2">
      <c r="A344" s="36"/>
      <c r="B344" s="36"/>
      <c r="C344" s="36"/>
      <c r="D344" s="36"/>
      <c r="E344" s="36"/>
      <c r="F344" s="36"/>
      <c r="G344" s="36"/>
      <c r="J344" s="36"/>
      <c r="K344" s="36"/>
      <c r="L344" s="36"/>
      <c r="M344" s="36"/>
      <c r="N344" s="41"/>
      <c r="O344" s="41"/>
      <c r="P344" s="36"/>
      <c r="Q344" s="36"/>
      <c r="R344" s="36"/>
      <c r="S344" s="41"/>
      <c r="T344" s="41"/>
      <c r="U344" s="36"/>
      <c r="V344" s="41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</row>
    <row r="345" spans="1:42" x14ac:dyDescent="0.2">
      <c r="A345" s="35"/>
      <c r="B345" s="35"/>
      <c r="C345" s="35"/>
      <c r="E345" s="36"/>
      <c r="F345" s="36"/>
      <c r="G345" s="36"/>
      <c r="Z345" s="36"/>
    </row>
    <row r="346" spans="1:42" x14ac:dyDescent="0.2">
      <c r="A346" s="36"/>
      <c r="B346" s="36"/>
      <c r="C346" s="36"/>
      <c r="D346" s="36"/>
      <c r="E346" s="36"/>
      <c r="F346" s="36"/>
      <c r="G346" s="36"/>
      <c r="J346" s="36"/>
      <c r="K346" s="36"/>
      <c r="L346" s="36"/>
      <c r="M346" s="36"/>
      <c r="N346" s="41"/>
      <c r="O346" s="41"/>
      <c r="P346" s="36"/>
      <c r="Q346" s="36"/>
      <c r="R346" s="36"/>
      <c r="S346" s="41"/>
      <c r="T346" s="41"/>
      <c r="U346" s="36"/>
      <c r="V346" s="41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</row>
    <row r="347" spans="1:42" x14ac:dyDescent="0.2">
      <c r="A347" s="36"/>
      <c r="B347" s="36"/>
      <c r="C347" s="36"/>
      <c r="D347" s="36"/>
      <c r="E347" s="36"/>
      <c r="F347" s="36"/>
      <c r="G347" s="36"/>
      <c r="J347" s="36"/>
      <c r="K347" s="36"/>
      <c r="L347" s="36"/>
      <c r="M347" s="36"/>
      <c r="N347" s="41"/>
      <c r="O347" s="41"/>
      <c r="P347" s="36"/>
      <c r="Q347" s="36"/>
      <c r="R347" s="36"/>
      <c r="S347" s="41"/>
      <c r="T347" s="41"/>
      <c r="U347" s="36"/>
      <c r="V347" s="41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</row>
    <row r="348" spans="1:42" x14ac:dyDescent="0.2">
      <c r="A348" s="36"/>
      <c r="B348" s="36"/>
      <c r="C348" s="36"/>
      <c r="D348" s="36"/>
      <c r="E348" s="36"/>
      <c r="F348" s="36"/>
      <c r="G348" s="36"/>
      <c r="J348" s="36"/>
      <c r="K348" s="36"/>
      <c r="L348" s="36"/>
      <c r="M348" s="36"/>
      <c r="N348" s="41"/>
      <c r="O348" s="41"/>
      <c r="P348" s="36"/>
      <c r="Q348" s="36"/>
      <c r="R348" s="36"/>
      <c r="S348" s="41"/>
      <c r="T348" s="41"/>
      <c r="U348" s="36"/>
      <c r="V348" s="41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</row>
    <row r="349" spans="1:42" x14ac:dyDescent="0.2">
      <c r="A349" s="36"/>
      <c r="B349" s="36"/>
      <c r="C349" s="36"/>
      <c r="D349" s="36"/>
      <c r="E349" s="36"/>
      <c r="F349" s="36"/>
      <c r="G349" s="36"/>
      <c r="J349" s="36"/>
      <c r="K349" s="40"/>
      <c r="L349" s="40"/>
      <c r="M349" s="36"/>
      <c r="N349" s="41"/>
      <c r="O349" s="41"/>
      <c r="P349" s="36"/>
      <c r="Q349" s="36"/>
      <c r="R349" s="36"/>
      <c r="S349" s="41"/>
      <c r="T349" s="41"/>
      <c r="U349" s="36"/>
      <c r="V349" s="41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</row>
    <row r="350" spans="1:42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45"/>
      <c r="O350" s="45"/>
      <c r="P350" s="35"/>
      <c r="Q350" s="35"/>
      <c r="R350" s="35"/>
      <c r="S350" s="45"/>
      <c r="T350" s="45"/>
      <c r="U350" s="35"/>
      <c r="V350" s="4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</row>
    <row r="351" spans="1:42" x14ac:dyDescent="0.2">
      <c r="A351" s="35"/>
      <c r="B351" s="35"/>
      <c r="C351" s="35"/>
      <c r="E351" s="36"/>
      <c r="F351" s="36"/>
      <c r="G351" s="36"/>
      <c r="Z351" s="36"/>
    </row>
    <row r="352" spans="1:42" x14ac:dyDescent="0.2">
      <c r="A352" s="35"/>
      <c r="B352" s="35"/>
      <c r="C352" s="35"/>
      <c r="E352" s="36"/>
      <c r="F352" s="36"/>
      <c r="G352" s="36"/>
      <c r="J352" s="40"/>
      <c r="Z352" s="36"/>
    </row>
    <row r="353" spans="1:42" x14ac:dyDescent="0.2">
      <c r="A353" s="36"/>
      <c r="B353" s="36"/>
      <c r="C353" s="36"/>
      <c r="D353" s="36"/>
      <c r="E353" s="36"/>
      <c r="F353" s="36"/>
      <c r="G353" s="36"/>
      <c r="J353" s="36"/>
      <c r="K353" s="36"/>
      <c r="L353" s="36"/>
      <c r="M353" s="36"/>
      <c r="N353" s="41"/>
      <c r="O353" s="41"/>
      <c r="P353" s="36"/>
      <c r="Q353" s="36"/>
      <c r="R353" s="36"/>
      <c r="S353" s="41"/>
      <c r="T353" s="41"/>
      <c r="U353" s="36"/>
      <c r="V353" s="41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</row>
    <row r="354" spans="1:42" x14ac:dyDescent="0.2">
      <c r="A354" s="35"/>
      <c r="B354" s="35"/>
      <c r="C354" s="35"/>
      <c r="E354" s="36"/>
      <c r="F354" s="36"/>
      <c r="G354" s="36"/>
      <c r="Z354" s="36"/>
    </row>
    <row r="355" spans="1:42" x14ac:dyDescent="0.2">
      <c r="A355" s="35"/>
      <c r="B355" s="35"/>
      <c r="C355" s="35"/>
      <c r="E355" s="36"/>
      <c r="F355" s="36"/>
      <c r="G355" s="36"/>
      <c r="Z355" s="36"/>
    </row>
    <row r="356" spans="1:42" x14ac:dyDescent="0.2">
      <c r="A356" s="35"/>
      <c r="B356" s="35"/>
      <c r="C356" s="35"/>
      <c r="E356" s="36"/>
      <c r="F356" s="36"/>
      <c r="G356" s="36"/>
      <c r="Z356" s="36"/>
    </row>
    <row r="357" spans="1:42" x14ac:dyDescent="0.2">
      <c r="A357" s="35"/>
      <c r="B357" s="35"/>
      <c r="C357" s="35"/>
      <c r="E357" s="36"/>
      <c r="F357" s="36"/>
      <c r="G357" s="36"/>
      <c r="Z357" s="36"/>
    </row>
    <row r="358" spans="1:42" x14ac:dyDescent="0.2">
      <c r="A358" s="35"/>
      <c r="B358" s="35"/>
      <c r="C358" s="35"/>
      <c r="E358" s="36"/>
      <c r="F358" s="36"/>
      <c r="G358" s="36"/>
      <c r="Z358" s="36"/>
    </row>
    <row r="359" spans="1:42" x14ac:dyDescent="0.2">
      <c r="A359" s="35"/>
      <c r="B359" s="35"/>
      <c r="C359" s="35"/>
      <c r="E359" s="36"/>
      <c r="F359" s="36"/>
      <c r="G359" s="36"/>
      <c r="Z359" s="36"/>
    </row>
    <row r="360" spans="1:42" x14ac:dyDescent="0.2">
      <c r="A360" s="35"/>
      <c r="B360" s="35"/>
      <c r="C360" s="35"/>
      <c r="E360" s="36"/>
      <c r="F360" s="36"/>
      <c r="G360" s="36"/>
      <c r="J360" s="40"/>
      <c r="Z360" s="36"/>
    </row>
    <row r="361" spans="1:42" x14ac:dyDescent="0.2">
      <c r="A361" s="35"/>
      <c r="B361" s="35"/>
      <c r="C361" s="35"/>
      <c r="E361" s="36"/>
      <c r="F361" s="36"/>
      <c r="G361" s="36"/>
      <c r="J361" s="40"/>
      <c r="Z361" s="36"/>
    </row>
    <row r="362" spans="1:42" x14ac:dyDescent="0.2">
      <c r="A362" s="35"/>
      <c r="B362" s="35"/>
      <c r="C362" s="35"/>
      <c r="E362" s="36"/>
      <c r="F362" s="36"/>
      <c r="G362" s="36"/>
      <c r="Z362" s="36"/>
    </row>
    <row r="363" spans="1:42" x14ac:dyDescent="0.2">
      <c r="A363" s="35"/>
      <c r="B363" s="35"/>
      <c r="C363" s="35"/>
      <c r="E363" s="36"/>
      <c r="F363" s="36"/>
      <c r="G363" s="36"/>
      <c r="Z363" s="36"/>
    </row>
    <row r="364" spans="1:42" x14ac:dyDescent="0.2">
      <c r="A364" s="35"/>
      <c r="B364" s="35"/>
      <c r="C364" s="35"/>
      <c r="E364" s="36"/>
      <c r="F364" s="36"/>
      <c r="G364" s="36"/>
      <c r="Z364" s="36"/>
    </row>
    <row r="365" spans="1:42" x14ac:dyDescent="0.2">
      <c r="A365" s="36"/>
      <c r="B365" s="36"/>
      <c r="C365" s="36"/>
      <c r="D365" s="36"/>
      <c r="E365" s="36"/>
      <c r="F365" s="36"/>
      <c r="G365" s="36"/>
      <c r="J365" s="36"/>
      <c r="K365" s="36"/>
      <c r="L365" s="36"/>
      <c r="M365" s="36"/>
      <c r="N365" s="41"/>
      <c r="O365" s="41"/>
      <c r="P365" s="36"/>
      <c r="Q365" s="36"/>
      <c r="R365" s="36"/>
      <c r="S365" s="41"/>
      <c r="T365" s="41"/>
      <c r="U365" s="36"/>
      <c r="V365" s="41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</row>
    <row r="366" spans="1:42" x14ac:dyDescent="0.2">
      <c r="A366" s="36"/>
      <c r="B366" s="36"/>
      <c r="C366" s="36"/>
      <c r="D366" s="36"/>
      <c r="E366" s="36"/>
      <c r="F366" s="36"/>
      <c r="G366" s="36"/>
      <c r="J366" s="36"/>
      <c r="K366" s="36"/>
      <c r="L366" s="36"/>
      <c r="M366" s="36"/>
      <c r="N366" s="41"/>
      <c r="O366" s="41"/>
      <c r="P366" s="36"/>
      <c r="Q366" s="36"/>
      <c r="R366" s="36"/>
      <c r="S366" s="41"/>
      <c r="T366" s="41"/>
      <c r="U366" s="36"/>
      <c r="V366" s="41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</row>
    <row r="367" spans="1:42" x14ac:dyDescent="0.2">
      <c r="A367" s="35"/>
      <c r="B367" s="35"/>
      <c r="C367" s="35"/>
      <c r="E367" s="36"/>
      <c r="F367" s="36"/>
      <c r="G367" s="36"/>
      <c r="Z367" s="36"/>
    </row>
    <row r="368" spans="1:42" x14ac:dyDescent="0.2">
      <c r="A368" s="36"/>
      <c r="B368" s="36"/>
      <c r="C368" s="36"/>
      <c r="D368" s="36"/>
      <c r="E368" s="36"/>
      <c r="F368" s="36"/>
      <c r="G368" s="36"/>
      <c r="J368" s="36"/>
      <c r="K368" s="36"/>
      <c r="L368" s="36"/>
      <c r="M368" s="36"/>
      <c r="N368" s="41"/>
      <c r="O368" s="41"/>
      <c r="P368" s="36"/>
      <c r="Q368" s="36"/>
      <c r="R368" s="36"/>
      <c r="S368" s="41"/>
      <c r="T368" s="41"/>
      <c r="U368" s="36"/>
      <c r="V368" s="41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</row>
    <row r="369" spans="1:42" x14ac:dyDescent="0.2">
      <c r="A369" s="36"/>
      <c r="B369" s="36"/>
      <c r="C369" s="36"/>
      <c r="D369" s="36"/>
      <c r="E369" s="36"/>
      <c r="F369" s="36"/>
      <c r="G369" s="36"/>
      <c r="J369" s="36"/>
      <c r="K369" s="36"/>
      <c r="L369" s="36"/>
      <c r="M369" s="36"/>
      <c r="N369" s="41"/>
      <c r="O369" s="41"/>
      <c r="P369" s="36"/>
      <c r="Q369" s="36"/>
      <c r="R369" s="36"/>
      <c r="S369" s="41"/>
      <c r="T369" s="41"/>
      <c r="U369" s="36"/>
      <c r="V369" s="41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</row>
    <row r="370" spans="1:42" x14ac:dyDescent="0.2">
      <c r="A370" s="36"/>
      <c r="B370" s="36"/>
      <c r="C370" s="36"/>
      <c r="D370" s="36"/>
      <c r="E370" s="36"/>
      <c r="F370" s="36"/>
      <c r="G370" s="36"/>
      <c r="J370" s="36"/>
      <c r="K370" s="36"/>
      <c r="L370" s="36"/>
      <c r="M370" s="36"/>
      <c r="N370" s="41"/>
      <c r="O370" s="41"/>
      <c r="P370" s="36"/>
      <c r="Q370" s="36"/>
      <c r="R370" s="36"/>
      <c r="S370" s="41"/>
      <c r="T370" s="41"/>
      <c r="U370" s="36"/>
      <c r="V370" s="41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</row>
    <row r="371" spans="1:42" x14ac:dyDescent="0.2">
      <c r="A371" s="36"/>
      <c r="B371" s="36"/>
      <c r="C371" s="36"/>
      <c r="D371" s="36"/>
      <c r="E371" s="36"/>
      <c r="F371" s="36"/>
      <c r="G371" s="36"/>
      <c r="J371" s="36"/>
      <c r="K371" s="36"/>
      <c r="L371" s="36"/>
      <c r="M371" s="36"/>
      <c r="N371" s="41"/>
      <c r="O371" s="41"/>
      <c r="P371" s="36"/>
      <c r="Q371" s="36"/>
      <c r="R371" s="36"/>
      <c r="S371" s="41"/>
      <c r="T371" s="41"/>
      <c r="U371" s="36"/>
      <c r="V371" s="41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</row>
    <row r="372" spans="1:42" x14ac:dyDescent="0.2">
      <c r="A372" s="36"/>
      <c r="B372" s="36"/>
      <c r="C372" s="36"/>
      <c r="D372" s="36"/>
      <c r="E372" s="36"/>
      <c r="F372" s="36"/>
      <c r="G372" s="36"/>
      <c r="J372" s="36"/>
      <c r="K372" s="36"/>
      <c r="L372" s="36"/>
      <c r="M372" s="36"/>
      <c r="N372" s="41"/>
      <c r="O372" s="41"/>
      <c r="P372" s="36"/>
      <c r="Q372" s="36"/>
      <c r="R372" s="36"/>
      <c r="S372" s="41"/>
      <c r="T372" s="41"/>
      <c r="U372" s="36"/>
      <c r="V372" s="41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</row>
    <row r="373" spans="1:42" x14ac:dyDescent="0.2">
      <c r="A373" s="35"/>
      <c r="B373" s="35"/>
      <c r="C373" s="35"/>
      <c r="E373" s="36"/>
      <c r="F373" s="36"/>
      <c r="G373" s="36"/>
      <c r="Z373" s="36"/>
    </row>
    <row r="374" spans="1:42" x14ac:dyDescent="0.2">
      <c r="A374" s="36"/>
      <c r="B374" s="36"/>
      <c r="C374" s="36"/>
      <c r="D374" s="36"/>
      <c r="E374" s="36"/>
      <c r="F374" s="36"/>
      <c r="G374" s="36"/>
      <c r="J374" s="36"/>
      <c r="K374" s="36"/>
      <c r="L374" s="36"/>
      <c r="M374" s="36"/>
      <c r="N374" s="41"/>
      <c r="O374" s="41"/>
      <c r="P374" s="36"/>
      <c r="Q374" s="36"/>
      <c r="R374" s="36"/>
      <c r="S374" s="41"/>
      <c r="T374" s="41"/>
      <c r="U374" s="36"/>
      <c r="V374" s="41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</row>
    <row r="375" spans="1:42" x14ac:dyDescent="0.2">
      <c r="A375" s="36"/>
      <c r="B375" s="36"/>
      <c r="C375" s="36"/>
      <c r="D375" s="36"/>
      <c r="E375" s="36"/>
      <c r="F375" s="36"/>
      <c r="G375" s="36"/>
      <c r="J375" s="36"/>
      <c r="K375" s="36"/>
      <c r="L375" s="36"/>
      <c r="M375" s="36"/>
      <c r="N375" s="41"/>
      <c r="O375" s="41"/>
      <c r="P375" s="36"/>
      <c r="Q375" s="36"/>
      <c r="R375" s="36"/>
      <c r="S375" s="41"/>
      <c r="T375" s="41"/>
      <c r="U375" s="36"/>
      <c r="V375" s="41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</row>
    <row r="376" spans="1:42" x14ac:dyDescent="0.2">
      <c r="A376" s="35"/>
      <c r="B376" s="35"/>
      <c r="C376" s="35"/>
      <c r="E376" s="36"/>
      <c r="F376" s="36"/>
      <c r="G376" s="36"/>
      <c r="J376" s="40"/>
      <c r="Z376" s="36"/>
    </row>
    <row r="377" spans="1:42" x14ac:dyDescent="0.2">
      <c r="A377" s="35"/>
      <c r="B377" s="35"/>
      <c r="C377" s="35"/>
      <c r="E377" s="36"/>
      <c r="F377" s="36"/>
      <c r="G377" s="36"/>
      <c r="J377" s="40"/>
      <c r="N377" s="38"/>
      <c r="Z377" s="36"/>
    </row>
    <row r="378" spans="1:42" x14ac:dyDescent="0.2">
      <c r="A378" s="36"/>
      <c r="B378" s="36"/>
      <c r="C378" s="36"/>
      <c r="D378" s="36"/>
      <c r="E378" s="36"/>
      <c r="F378" s="36"/>
      <c r="G378" s="36"/>
      <c r="J378" s="36"/>
      <c r="K378" s="36"/>
      <c r="L378" s="36"/>
      <c r="M378" s="36"/>
      <c r="N378" s="41"/>
      <c r="O378" s="41"/>
      <c r="P378" s="36"/>
      <c r="Q378" s="36"/>
      <c r="R378" s="36"/>
      <c r="S378" s="41"/>
      <c r="T378" s="41"/>
      <c r="U378" s="36"/>
      <c r="V378" s="41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</row>
    <row r="379" spans="1:42" x14ac:dyDescent="0.2">
      <c r="A379" s="35"/>
      <c r="B379" s="35"/>
      <c r="C379" s="35"/>
      <c r="E379" s="36"/>
      <c r="F379" s="36"/>
      <c r="G379" s="36"/>
      <c r="N379" s="38"/>
      <c r="Z379" s="36"/>
    </row>
    <row r="380" spans="1:42" x14ac:dyDescent="0.2">
      <c r="A380" s="35"/>
      <c r="B380" s="35"/>
      <c r="C380" s="35"/>
      <c r="E380" s="36"/>
      <c r="F380" s="36"/>
      <c r="G380" s="36"/>
      <c r="Z380" s="36"/>
    </row>
    <row r="381" spans="1:42" x14ac:dyDescent="0.2">
      <c r="A381" s="35"/>
      <c r="B381" s="35"/>
      <c r="C381" s="35"/>
      <c r="E381" s="36"/>
      <c r="F381" s="36"/>
      <c r="G381" s="36"/>
      <c r="Z381" s="36"/>
    </row>
    <row r="382" spans="1:42" x14ac:dyDescent="0.2">
      <c r="A382" s="36"/>
      <c r="B382" s="36"/>
      <c r="C382" s="36"/>
      <c r="D382" s="36"/>
      <c r="E382" s="36"/>
      <c r="F382" s="36"/>
      <c r="G382" s="36"/>
      <c r="J382" s="36"/>
      <c r="K382" s="36"/>
      <c r="L382" s="36"/>
      <c r="M382" s="36"/>
      <c r="N382" s="41"/>
      <c r="O382" s="41"/>
      <c r="P382" s="36"/>
      <c r="Q382" s="36"/>
      <c r="R382" s="36"/>
      <c r="S382" s="41"/>
      <c r="T382" s="41"/>
      <c r="U382" s="36"/>
      <c r="V382" s="41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</row>
    <row r="383" spans="1:42" x14ac:dyDescent="0.2">
      <c r="A383" s="35"/>
      <c r="B383" s="35"/>
      <c r="C383" s="35"/>
      <c r="E383" s="36"/>
      <c r="F383" s="36"/>
      <c r="G383" s="36"/>
      <c r="Z383" s="36"/>
    </row>
    <row r="384" spans="1:42" x14ac:dyDescent="0.2">
      <c r="A384" s="35"/>
      <c r="B384" s="35"/>
      <c r="C384" s="35"/>
      <c r="E384" s="36"/>
      <c r="F384" s="36"/>
      <c r="G384" s="36"/>
      <c r="Z384" s="36"/>
    </row>
    <row r="385" spans="1:42" x14ac:dyDescent="0.2">
      <c r="A385" s="35"/>
      <c r="B385" s="35"/>
      <c r="C385" s="35"/>
      <c r="E385" s="36"/>
      <c r="F385" s="36"/>
      <c r="G385" s="36"/>
      <c r="Z385" s="36"/>
    </row>
    <row r="386" spans="1:42" x14ac:dyDescent="0.2">
      <c r="A386" s="35"/>
      <c r="B386" s="35"/>
      <c r="C386" s="35"/>
      <c r="E386" s="36"/>
      <c r="F386" s="36"/>
      <c r="G386" s="36"/>
      <c r="J386" s="40"/>
      <c r="Z386" s="36"/>
    </row>
    <row r="387" spans="1:42" x14ac:dyDescent="0.2">
      <c r="A387" s="35"/>
      <c r="B387" s="35"/>
      <c r="C387" s="35"/>
      <c r="E387" s="36"/>
      <c r="F387" s="36"/>
      <c r="G387" s="36"/>
      <c r="J387" s="40"/>
      <c r="Z387" s="36"/>
    </row>
    <row r="388" spans="1:42" x14ac:dyDescent="0.2">
      <c r="A388" s="35"/>
      <c r="B388" s="35"/>
      <c r="C388" s="35"/>
      <c r="E388" s="36"/>
      <c r="F388" s="36"/>
      <c r="G388" s="36"/>
      <c r="Z388" s="36"/>
    </row>
    <row r="389" spans="1:42" x14ac:dyDescent="0.2">
      <c r="A389" s="35"/>
      <c r="B389" s="35"/>
      <c r="C389" s="35"/>
      <c r="E389" s="36"/>
      <c r="F389" s="36"/>
      <c r="G389" s="36"/>
      <c r="J389" s="40"/>
      <c r="N389" s="38"/>
      <c r="Z389" s="36"/>
    </row>
    <row r="390" spans="1:42" x14ac:dyDescent="0.2">
      <c r="A390" s="35"/>
      <c r="B390" s="35"/>
      <c r="C390" s="35"/>
      <c r="E390" s="36"/>
      <c r="F390" s="36"/>
      <c r="G390" s="36"/>
      <c r="J390" s="40"/>
      <c r="Z390" s="36"/>
    </row>
    <row r="391" spans="1:42" x14ac:dyDescent="0.2">
      <c r="A391" s="35"/>
      <c r="B391" s="35"/>
      <c r="C391" s="35"/>
      <c r="E391" s="36"/>
      <c r="F391" s="36"/>
      <c r="G391" s="36"/>
      <c r="Z391" s="36"/>
    </row>
    <row r="392" spans="1:42" x14ac:dyDescent="0.2">
      <c r="A392" s="35"/>
      <c r="B392" s="35"/>
      <c r="C392" s="35"/>
      <c r="E392" s="36"/>
      <c r="F392" s="36"/>
      <c r="G392" s="36"/>
      <c r="J392" s="40"/>
      <c r="Z392" s="36"/>
    </row>
    <row r="393" spans="1:42" x14ac:dyDescent="0.2">
      <c r="A393" s="36"/>
      <c r="B393" s="36"/>
      <c r="C393" s="36"/>
      <c r="D393" s="36"/>
      <c r="E393" s="36"/>
      <c r="F393" s="36"/>
      <c r="G393" s="36"/>
      <c r="J393" s="36"/>
      <c r="K393" s="36"/>
      <c r="L393" s="36"/>
      <c r="M393" s="36"/>
      <c r="N393" s="41"/>
      <c r="O393" s="41"/>
      <c r="P393" s="36"/>
      <c r="Q393" s="36"/>
      <c r="R393" s="36"/>
      <c r="S393" s="41"/>
      <c r="T393" s="41"/>
      <c r="U393" s="36"/>
      <c r="V393" s="41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</row>
    <row r="394" spans="1:42" x14ac:dyDescent="0.2">
      <c r="A394" s="35"/>
      <c r="B394" s="35"/>
      <c r="C394" s="35"/>
      <c r="E394" s="36"/>
      <c r="F394" s="36"/>
      <c r="G394" s="36"/>
      <c r="J394" s="40"/>
      <c r="Z394" s="36"/>
    </row>
    <row r="395" spans="1:42" x14ac:dyDescent="0.2">
      <c r="A395" s="35"/>
      <c r="B395" s="35"/>
      <c r="C395" s="35"/>
      <c r="E395" s="36"/>
      <c r="F395" s="36"/>
      <c r="G395" s="36"/>
      <c r="Z395" s="36"/>
    </row>
    <row r="396" spans="1:42" x14ac:dyDescent="0.2">
      <c r="A396" s="35"/>
      <c r="B396" s="35"/>
      <c r="C396" s="35"/>
      <c r="E396" s="36"/>
      <c r="F396" s="36"/>
      <c r="G396" s="36"/>
      <c r="Z396" s="36"/>
    </row>
    <row r="397" spans="1:42" x14ac:dyDescent="0.2">
      <c r="A397" s="35"/>
      <c r="B397" s="35"/>
      <c r="C397" s="35"/>
      <c r="E397" s="36"/>
      <c r="F397" s="36"/>
      <c r="G397" s="36"/>
      <c r="Z397" s="36"/>
    </row>
    <row r="398" spans="1:42" x14ac:dyDescent="0.2">
      <c r="A398" s="35"/>
      <c r="B398" s="35"/>
      <c r="C398" s="35"/>
      <c r="E398" s="36"/>
      <c r="F398" s="36"/>
      <c r="G398" s="36"/>
      <c r="J398" s="40"/>
      <c r="Z398" s="36"/>
    </row>
    <row r="399" spans="1:42" x14ac:dyDescent="0.2">
      <c r="A399" s="35"/>
      <c r="B399" s="35"/>
      <c r="C399" s="35"/>
      <c r="E399" s="36"/>
      <c r="F399" s="36"/>
      <c r="G399" s="36"/>
      <c r="Z399" s="36"/>
    </row>
    <row r="400" spans="1:42" x14ac:dyDescent="0.2">
      <c r="A400" s="35"/>
      <c r="B400" s="35"/>
      <c r="C400" s="35"/>
      <c r="E400" s="36"/>
      <c r="F400" s="36"/>
      <c r="G400" s="36"/>
      <c r="Z400" s="36"/>
    </row>
    <row r="401" spans="1:42" x14ac:dyDescent="0.2">
      <c r="A401" s="35"/>
      <c r="B401" s="35"/>
      <c r="C401" s="35"/>
      <c r="E401" s="36"/>
      <c r="F401" s="36"/>
      <c r="G401" s="36"/>
      <c r="Z401" s="36"/>
    </row>
    <row r="402" spans="1:42" x14ac:dyDescent="0.2">
      <c r="A402" s="35"/>
      <c r="B402" s="35"/>
      <c r="C402" s="35"/>
      <c r="E402" s="36"/>
      <c r="F402" s="36"/>
      <c r="G402" s="36"/>
      <c r="Z402" s="36"/>
    </row>
    <row r="403" spans="1:42" x14ac:dyDescent="0.2">
      <c r="A403" s="36"/>
      <c r="B403" s="36"/>
      <c r="C403" s="36"/>
      <c r="D403" s="36"/>
      <c r="E403" s="36"/>
      <c r="F403" s="36"/>
      <c r="G403" s="36"/>
      <c r="J403" s="43"/>
      <c r="K403" s="40"/>
      <c r="L403" s="40"/>
      <c r="M403" s="36"/>
      <c r="N403" s="41"/>
      <c r="O403" s="41"/>
      <c r="P403" s="36"/>
      <c r="Q403" s="36"/>
      <c r="R403" s="38"/>
      <c r="S403" s="41"/>
      <c r="T403" s="36"/>
      <c r="U403" s="41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</row>
    <row r="404" spans="1:42" x14ac:dyDescent="0.2">
      <c r="A404" s="35"/>
      <c r="B404" s="35"/>
      <c r="C404" s="35"/>
      <c r="E404" s="36"/>
      <c r="F404" s="36"/>
      <c r="G404" s="36"/>
      <c r="J404" s="40"/>
      <c r="Z404" s="36"/>
    </row>
    <row r="405" spans="1:42" x14ac:dyDescent="0.2">
      <c r="A405" s="35"/>
      <c r="B405" s="35"/>
      <c r="C405" s="35"/>
      <c r="E405" s="36"/>
      <c r="F405" s="36"/>
      <c r="G405" s="36"/>
      <c r="J405" s="40"/>
      <c r="N405" s="38"/>
      <c r="Z405" s="36"/>
    </row>
    <row r="406" spans="1:42" x14ac:dyDescent="0.2">
      <c r="A406" s="36"/>
      <c r="B406" s="36"/>
      <c r="C406" s="36"/>
      <c r="D406" s="36"/>
      <c r="E406" s="36"/>
      <c r="F406" s="36"/>
      <c r="G406" s="36"/>
      <c r="J406" s="36"/>
      <c r="K406" s="36"/>
      <c r="L406" s="36"/>
      <c r="M406" s="36"/>
      <c r="N406" s="41"/>
      <c r="O406" s="41"/>
      <c r="P406" s="36"/>
      <c r="Q406" s="36"/>
      <c r="R406" s="36"/>
      <c r="S406" s="41"/>
      <c r="T406" s="41"/>
      <c r="U406" s="36"/>
      <c r="V406" s="41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</row>
    <row r="407" spans="1:42" x14ac:dyDescent="0.2">
      <c r="A407" s="35"/>
      <c r="B407" s="35"/>
      <c r="C407" s="35"/>
      <c r="E407" s="36"/>
      <c r="F407" s="36"/>
      <c r="G407" s="36"/>
      <c r="Z407" s="36"/>
    </row>
    <row r="408" spans="1:42" s="36" customFormat="1" x14ac:dyDescent="0.2">
      <c r="N408" s="41"/>
      <c r="O408" s="41"/>
      <c r="S408" s="41"/>
      <c r="T408" s="41"/>
      <c r="V408" s="41"/>
    </row>
    <row r="409" spans="1:42" s="36" customFormat="1" x14ac:dyDescent="0.2">
      <c r="N409" s="41"/>
      <c r="O409" s="41"/>
      <c r="S409" s="41"/>
      <c r="T409" s="41"/>
      <c r="V409" s="41"/>
    </row>
    <row r="410" spans="1:42" s="36" customFormat="1" x14ac:dyDescent="0.2">
      <c r="A410" s="35"/>
      <c r="B410" s="35"/>
      <c r="C410" s="35"/>
      <c r="D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</row>
    <row r="411" spans="1:42" s="36" customFormat="1" x14ac:dyDescent="0.2">
      <c r="N411" s="41"/>
      <c r="O411" s="41"/>
      <c r="S411" s="41"/>
      <c r="T411" s="41"/>
      <c r="V411" s="41"/>
    </row>
    <row r="412" spans="1:42" s="36" customFormat="1" x14ac:dyDescent="0.2">
      <c r="A412" s="35"/>
      <c r="B412" s="35"/>
      <c r="C412" s="35"/>
      <c r="D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</row>
    <row r="413" spans="1:42" s="42" customFormat="1" x14ac:dyDescent="0.2">
      <c r="A413" s="35"/>
      <c r="B413" s="35"/>
      <c r="C413" s="35"/>
      <c r="D413" s="37"/>
      <c r="E413" s="36"/>
      <c r="F413" s="36"/>
      <c r="G413" s="36"/>
      <c r="H413" s="36"/>
      <c r="I413" s="36"/>
      <c r="J413" s="40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6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</row>
    <row r="414" spans="1:42" s="42" customFormat="1" x14ac:dyDescent="0.2">
      <c r="A414" s="35"/>
      <c r="B414" s="35"/>
      <c r="C414" s="35"/>
      <c r="D414" s="37"/>
      <c r="E414" s="36"/>
      <c r="F414" s="36"/>
      <c r="G414" s="36"/>
      <c r="H414" s="36"/>
      <c r="I414" s="36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6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</row>
    <row r="415" spans="1:42" s="42" customFormat="1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41"/>
      <c r="O415" s="41"/>
      <c r="P415" s="36"/>
      <c r="Q415" s="36"/>
      <c r="R415" s="36"/>
      <c r="S415" s="41"/>
      <c r="T415" s="41"/>
      <c r="U415" s="36"/>
      <c r="V415" s="41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</row>
    <row r="416" spans="1:42" s="42" customFormat="1" x14ac:dyDescent="0.2">
      <c r="A416" s="35"/>
      <c r="B416" s="35"/>
      <c r="C416" s="35"/>
      <c r="D416" s="37"/>
      <c r="E416" s="36"/>
      <c r="F416" s="36"/>
      <c r="G416" s="36"/>
      <c r="H416" s="36"/>
      <c r="I416" s="36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6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</row>
    <row r="417" spans="1:42" s="42" customFormat="1" x14ac:dyDescent="0.2">
      <c r="A417" s="35"/>
      <c r="B417" s="35"/>
      <c r="C417" s="35"/>
      <c r="D417" s="37"/>
      <c r="E417" s="36"/>
      <c r="F417" s="36"/>
      <c r="G417" s="36"/>
      <c r="H417" s="36"/>
      <c r="I417" s="36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6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</row>
    <row r="418" spans="1:42" s="42" customFormat="1" x14ac:dyDescent="0.2">
      <c r="A418" s="35"/>
      <c r="B418" s="35"/>
      <c r="C418" s="35"/>
      <c r="D418" s="37"/>
      <c r="E418" s="36"/>
      <c r="F418" s="36"/>
      <c r="G418" s="36"/>
      <c r="H418" s="36"/>
      <c r="I418" s="36"/>
      <c r="J418" s="40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6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</row>
    <row r="419" spans="1:42" s="42" customFormat="1" x14ac:dyDescent="0.2">
      <c r="A419" s="35"/>
      <c r="B419" s="35"/>
      <c r="C419" s="35"/>
      <c r="D419" s="37"/>
      <c r="E419" s="36"/>
      <c r="F419" s="36"/>
      <c r="G419" s="36"/>
      <c r="H419" s="36"/>
      <c r="I419" s="36"/>
      <c r="J419" s="40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6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</row>
    <row r="420" spans="1:42" s="42" customFormat="1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41"/>
      <c r="O420" s="41"/>
      <c r="P420" s="36"/>
      <c r="Q420" s="36"/>
      <c r="R420" s="36"/>
      <c r="S420" s="41"/>
      <c r="T420" s="41"/>
      <c r="U420" s="36"/>
      <c r="V420" s="41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</row>
    <row r="421" spans="1:42" s="42" customFormat="1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41"/>
      <c r="O421" s="41"/>
      <c r="P421" s="36"/>
      <c r="Q421" s="36"/>
      <c r="R421" s="36"/>
      <c r="S421" s="41"/>
      <c r="T421" s="41"/>
      <c r="U421" s="36"/>
      <c r="V421" s="41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</row>
    <row r="422" spans="1:42" s="36" customFormat="1" x14ac:dyDescent="0.2">
      <c r="N422" s="41"/>
      <c r="O422" s="41"/>
      <c r="S422" s="41"/>
      <c r="T422" s="41"/>
      <c r="V422" s="41"/>
    </row>
    <row r="423" spans="1:42" s="36" customFormat="1" x14ac:dyDescent="0.2">
      <c r="N423" s="41"/>
      <c r="O423" s="41"/>
      <c r="S423" s="41"/>
      <c r="T423" s="41"/>
      <c r="V423" s="41"/>
    </row>
    <row r="424" spans="1:42" s="36" customFormat="1" x14ac:dyDescent="0.2">
      <c r="N424" s="41"/>
      <c r="O424" s="41"/>
      <c r="S424" s="41"/>
      <c r="T424" s="41"/>
      <c r="V424" s="41"/>
    </row>
    <row r="425" spans="1:42" s="36" customFormat="1" x14ac:dyDescent="0.2">
      <c r="N425" s="41"/>
      <c r="O425" s="41"/>
      <c r="S425" s="41"/>
      <c r="T425" s="41"/>
      <c r="V425" s="41"/>
    </row>
    <row r="426" spans="1:42" s="36" customFormat="1" x14ac:dyDescent="0.2">
      <c r="N426" s="41"/>
      <c r="O426" s="41"/>
      <c r="S426" s="41"/>
      <c r="T426" s="41"/>
      <c r="V426" s="41"/>
    </row>
    <row r="427" spans="1:42" s="36" customFormat="1" x14ac:dyDescent="0.2">
      <c r="N427" s="41"/>
      <c r="O427" s="41"/>
      <c r="S427" s="41"/>
      <c r="T427" s="41"/>
      <c r="V427" s="41"/>
    </row>
    <row r="428" spans="1:42" s="36" customFormat="1" x14ac:dyDescent="0.2">
      <c r="N428" s="41"/>
      <c r="O428" s="41"/>
      <c r="S428" s="41"/>
      <c r="T428" s="41"/>
      <c r="V428" s="41"/>
    </row>
    <row r="429" spans="1:42" s="36" customFormat="1" x14ac:dyDescent="0.2">
      <c r="N429" s="41"/>
      <c r="O429" s="41"/>
      <c r="S429" s="41"/>
      <c r="T429" s="41"/>
      <c r="V429" s="41"/>
    </row>
    <row r="430" spans="1:42" s="36" customFormat="1" x14ac:dyDescent="0.2">
      <c r="N430" s="41"/>
      <c r="O430" s="41"/>
      <c r="S430" s="41"/>
      <c r="T430" s="41"/>
      <c r="V430" s="41"/>
    </row>
    <row r="431" spans="1:42" s="36" customFormat="1" x14ac:dyDescent="0.2">
      <c r="N431" s="41"/>
      <c r="O431" s="41"/>
      <c r="S431" s="41"/>
      <c r="T431" s="41"/>
      <c r="V431" s="41"/>
    </row>
    <row r="432" spans="1:42" s="36" customFormat="1" x14ac:dyDescent="0.2">
      <c r="N432" s="41"/>
      <c r="O432" s="41"/>
      <c r="S432" s="41"/>
      <c r="T432" s="41"/>
      <c r="V432" s="41"/>
    </row>
    <row r="433" spans="1:42" s="36" customFormat="1" x14ac:dyDescent="0.2">
      <c r="N433" s="41"/>
      <c r="O433" s="41"/>
      <c r="S433" s="41"/>
      <c r="T433" s="41"/>
      <c r="V433" s="41"/>
    </row>
    <row r="434" spans="1:42" s="36" customFormat="1" x14ac:dyDescent="0.2">
      <c r="A434" s="35"/>
      <c r="B434" s="35"/>
      <c r="C434" s="35"/>
      <c r="D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</row>
    <row r="435" spans="1:42" s="36" customFormat="1" x14ac:dyDescent="0.2">
      <c r="A435" s="35"/>
      <c r="B435" s="35"/>
      <c r="C435" s="35"/>
      <c r="D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</row>
    <row r="436" spans="1:42" s="36" customFormat="1" x14ac:dyDescent="0.2">
      <c r="A436" s="35"/>
      <c r="B436" s="35"/>
      <c r="C436" s="35"/>
      <c r="D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</row>
    <row r="437" spans="1:42" s="36" customFormat="1" x14ac:dyDescent="0.2">
      <c r="N437" s="41"/>
      <c r="O437" s="41"/>
      <c r="S437" s="41"/>
      <c r="T437" s="41"/>
      <c r="V437" s="41"/>
    </row>
    <row r="438" spans="1:42" s="36" customFormat="1" x14ac:dyDescent="0.2">
      <c r="A438" s="35"/>
      <c r="B438" s="35"/>
      <c r="C438" s="35"/>
      <c r="D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</row>
    <row r="439" spans="1:42" s="36" customFormat="1" x14ac:dyDescent="0.2">
      <c r="A439" s="35"/>
      <c r="B439" s="35"/>
      <c r="C439" s="35"/>
      <c r="D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</row>
    <row r="440" spans="1:42" s="36" customFormat="1" x14ac:dyDescent="0.2">
      <c r="A440" s="35"/>
      <c r="B440" s="35"/>
      <c r="C440" s="35"/>
      <c r="D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</row>
    <row r="441" spans="1:42" s="36" customFormat="1" x14ac:dyDescent="0.2">
      <c r="A441" s="35"/>
      <c r="B441" s="35"/>
      <c r="C441" s="35"/>
      <c r="D441" s="37"/>
      <c r="J441" s="40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</row>
    <row r="442" spans="1:42" s="36" customFormat="1" x14ac:dyDescent="0.2">
      <c r="A442" s="35"/>
      <c r="B442" s="35"/>
      <c r="C442" s="35"/>
      <c r="D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</row>
    <row r="443" spans="1:42" s="36" customFormat="1" x14ac:dyDescent="0.2">
      <c r="A443" s="35"/>
      <c r="B443" s="35"/>
      <c r="C443" s="35"/>
      <c r="D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</row>
    <row r="444" spans="1:42" s="36" customFormat="1" x14ac:dyDescent="0.2">
      <c r="A444" s="35"/>
      <c r="B444" s="35"/>
      <c r="C444" s="35"/>
      <c r="D444" s="37"/>
      <c r="J444" s="40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</row>
    <row r="445" spans="1:42" s="36" customFormat="1" x14ac:dyDescent="0.2">
      <c r="A445" s="35"/>
      <c r="B445" s="35"/>
      <c r="C445" s="35"/>
      <c r="D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</row>
    <row r="446" spans="1:42" s="36" customFormat="1" x14ac:dyDescent="0.2">
      <c r="N446" s="41"/>
      <c r="O446" s="41"/>
      <c r="S446" s="41"/>
      <c r="T446" s="41"/>
      <c r="V446" s="41"/>
    </row>
    <row r="447" spans="1:42" s="36" customFormat="1" x14ac:dyDescent="0.2">
      <c r="A447" s="35"/>
      <c r="B447" s="35"/>
      <c r="C447" s="35"/>
      <c r="D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</row>
    <row r="448" spans="1:42" s="36" customFormat="1" x14ac:dyDescent="0.2">
      <c r="A448" s="35"/>
      <c r="B448" s="35"/>
      <c r="C448" s="35"/>
      <c r="D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</row>
    <row r="449" spans="1:42" s="36" customFormat="1" x14ac:dyDescent="0.2">
      <c r="A449" s="35"/>
      <c r="B449" s="35"/>
      <c r="C449" s="35"/>
      <c r="D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</row>
    <row r="450" spans="1:42" x14ac:dyDescent="0.2">
      <c r="A450" s="35"/>
      <c r="B450" s="35"/>
      <c r="C450" s="35"/>
      <c r="E450" s="36"/>
      <c r="F450" s="36"/>
      <c r="G450" s="36"/>
      <c r="Z450" s="36"/>
    </row>
    <row r="451" spans="1:42" x14ac:dyDescent="0.2">
      <c r="A451" s="35"/>
      <c r="B451" s="35"/>
      <c r="C451" s="35"/>
      <c r="E451" s="36"/>
      <c r="F451" s="36"/>
      <c r="G451" s="36"/>
      <c r="Z451" s="36"/>
    </row>
    <row r="452" spans="1:42" x14ac:dyDescent="0.2">
      <c r="A452" s="35"/>
      <c r="B452" s="35"/>
      <c r="C452" s="35"/>
      <c r="E452" s="36"/>
      <c r="F452" s="36"/>
      <c r="G452" s="36"/>
      <c r="J452" s="40"/>
      <c r="Z452" s="36"/>
    </row>
    <row r="453" spans="1:42" x14ac:dyDescent="0.2">
      <c r="A453" s="35"/>
      <c r="B453" s="35"/>
      <c r="C453" s="35"/>
      <c r="E453" s="36"/>
      <c r="F453" s="36"/>
      <c r="G453" s="36"/>
      <c r="Z453" s="36"/>
    </row>
    <row r="454" spans="1:42" x14ac:dyDescent="0.2">
      <c r="A454" s="36"/>
      <c r="B454" s="36"/>
      <c r="C454" s="36"/>
      <c r="D454" s="36"/>
      <c r="E454" s="36"/>
      <c r="F454" s="36"/>
      <c r="G454" s="36"/>
      <c r="J454" s="36"/>
      <c r="K454" s="36"/>
      <c r="L454" s="36"/>
      <c r="M454" s="36"/>
      <c r="N454" s="41"/>
      <c r="O454" s="41"/>
      <c r="P454" s="36"/>
      <c r="Q454" s="36"/>
      <c r="R454" s="36"/>
      <c r="S454" s="41"/>
      <c r="T454" s="41"/>
      <c r="U454" s="36"/>
      <c r="V454" s="41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</row>
    <row r="455" spans="1:42" x14ac:dyDescent="0.2">
      <c r="A455" s="35"/>
      <c r="B455" s="35"/>
      <c r="C455" s="35"/>
      <c r="E455" s="36"/>
      <c r="F455" s="36"/>
      <c r="G455" s="36"/>
      <c r="Z455" s="36"/>
    </row>
    <row r="456" spans="1:42" x14ac:dyDescent="0.2">
      <c r="A456" s="35"/>
      <c r="B456" s="35"/>
      <c r="C456" s="35"/>
      <c r="E456" s="36"/>
      <c r="F456" s="36"/>
      <c r="G456" s="36"/>
      <c r="Z456" s="36"/>
    </row>
    <row r="457" spans="1:42" x14ac:dyDescent="0.2">
      <c r="A457" s="36"/>
      <c r="B457" s="36"/>
      <c r="C457" s="36"/>
      <c r="D457" s="36"/>
      <c r="E457" s="36"/>
      <c r="F457" s="36"/>
      <c r="G457" s="36"/>
      <c r="J457" s="36"/>
      <c r="K457" s="36"/>
      <c r="L457" s="36"/>
      <c r="M457" s="36"/>
      <c r="N457" s="41"/>
      <c r="O457" s="41"/>
      <c r="P457" s="36"/>
      <c r="Q457" s="36"/>
      <c r="R457" s="36"/>
      <c r="S457" s="41"/>
      <c r="T457" s="41"/>
      <c r="U457" s="36"/>
      <c r="V457" s="41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</row>
    <row r="458" spans="1:42" x14ac:dyDescent="0.2">
      <c r="A458" s="36"/>
      <c r="B458" s="36"/>
      <c r="C458" s="36"/>
      <c r="D458" s="36"/>
      <c r="E458" s="36"/>
      <c r="F458" s="36"/>
      <c r="G458" s="36"/>
      <c r="J458" s="36"/>
      <c r="K458" s="36"/>
      <c r="L458" s="36"/>
      <c r="M458" s="36"/>
      <c r="N458" s="41"/>
      <c r="O458" s="41"/>
      <c r="P458" s="36"/>
      <c r="Q458" s="36"/>
      <c r="R458" s="36"/>
      <c r="S458" s="41"/>
      <c r="T458" s="41"/>
      <c r="U458" s="36"/>
      <c r="V458" s="41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</row>
    <row r="459" spans="1:42" x14ac:dyDescent="0.2">
      <c r="A459" s="35"/>
      <c r="B459" s="35"/>
      <c r="C459" s="35"/>
      <c r="E459" s="36"/>
      <c r="F459" s="36"/>
      <c r="G459" s="36"/>
      <c r="Z459" s="36"/>
    </row>
    <row r="460" spans="1:42" x14ac:dyDescent="0.2">
      <c r="A460" s="36"/>
      <c r="B460" s="36"/>
      <c r="C460" s="36"/>
      <c r="D460" s="36"/>
      <c r="E460" s="36"/>
      <c r="F460" s="36"/>
      <c r="G460" s="36"/>
      <c r="J460" s="36"/>
      <c r="K460" s="36"/>
      <c r="L460" s="36"/>
      <c r="M460" s="36"/>
      <c r="N460" s="41"/>
      <c r="O460" s="41"/>
      <c r="P460" s="36"/>
      <c r="Q460" s="36"/>
      <c r="R460" s="36"/>
      <c r="S460" s="41"/>
      <c r="T460" s="41"/>
      <c r="U460" s="36"/>
      <c r="V460" s="41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</row>
    <row r="461" spans="1:42" x14ac:dyDescent="0.2">
      <c r="A461" s="36"/>
      <c r="B461" s="36"/>
      <c r="C461" s="36"/>
      <c r="D461" s="36"/>
      <c r="E461" s="36"/>
      <c r="F461" s="36"/>
      <c r="G461" s="36"/>
      <c r="J461" s="36"/>
      <c r="K461" s="36"/>
      <c r="L461" s="36"/>
      <c r="M461" s="36"/>
      <c r="N461" s="41"/>
      <c r="O461" s="41"/>
      <c r="P461" s="36"/>
      <c r="Q461" s="36"/>
      <c r="R461" s="36"/>
      <c r="S461" s="41"/>
      <c r="T461" s="41"/>
      <c r="U461" s="36"/>
      <c r="V461" s="41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</row>
    <row r="462" spans="1:42" x14ac:dyDescent="0.2">
      <c r="A462" s="35"/>
      <c r="B462" s="35"/>
      <c r="C462" s="35"/>
      <c r="E462" s="36"/>
      <c r="F462" s="36"/>
      <c r="G462" s="36"/>
      <c r="Z462" s="36"/>
    </row>
    <row r="463" spans="1:42" x14ac:dyDescent="0.2">
      <c r="A463" s="35"/>
      <c r="B463" s="35"/>
      <c r="C463" s="35"/>
      <c r="E463" s="36"/>
      <c r="F463" s="36"/>
      <c r="G463" s="36"/>
      <c r="Z463" s="36"/>
    </row>
    <row r="464" spans="1:42" x14ac:dyDescent="0.2">
      <c r="A464" s="35"/>
      <c r="B464" s="35"/>
      <c r="C464" s="35"/>
      <c r="E464" s="36"/>
      <c r="F464" s="36"/>
      <c r="G464" s="36"/>
      <c r="Z464" s="36"/>
    </row>
    <row r="465" spans="1:42" x14ac:dyDescent="0.2">
      <c r="A465" s="35"/>
      <c r="B465" s="35"/>
      <c r="C465" s="35"/>
      <c r="E465" s="36"/>
      <c r="F465" s="36"/>
      <c r="G465" s="36"/>
      <c r="J465" s="40"/>
      <c r="Z465" s="36"/>
    </row>
    <row r="466" spans="1:42" x14ac:dyDescent="0.2">
      <c r="A466" s="36"/>
      <c r="B466" s="36"/>
      <c r="C466" s="36"/>
      <c r="D466" s="36"/>
      <c r="E466" s="36"/>
      <c r="F466" s="36"/>
      <c r="G466" s="36"/>
      <c r="J466" s="36"/>
      <c r="K466" s="36"/>
      <c r="L466" s="36"/>
      <c r="M466" s="36"/>
      <c r="N466" s="41"/>
      <c r="O466" s="41"/>
      <c r="P466" s="36"/>
      <c r="Q466" s="36"/>
      <c r="R466" s="36"/>
      <c r="S466" s="41"/>
      <c r="T466" s="41"/>
      <c r="U466" s="36"/>
      <c r="V466" s="41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</row>
    <row r="467" spans="1:42" x14ac:dyDescent="0.2">
      <c r="A467" s="35"/>
      <c r="B467" s="35"/>
      <c r="C467" s="35"/>
      <c r="E467" s="36"/>
      <c r="F467" s="36"/>
      <c r="G467" s="36"/>
      <c r="Z467" s="36"/>
    </row>
    <row r="468" spans="1:42" x14ac:dyDescent="0.2">
      <c r="A468" s="35"/>
      <c r="B468" s="35"/>
      <c r="C468" s="35"/>
      <c r="E468" s="36"/>
      <c r="F468" s="36"/>
      <c r="G468" s="36"/>
      <c r="Z468" s="36"/>
    </row>
    <row r="469" spans="1:42" x14ac:dyDescent="0.2">
      <c r="A469" s="35"/>
      <c r="B469" s="35"/>
      <c r="C469" s="35"/>
      <c r="E469" s="36"/>
      <c r="F469" s="36"/>
      <c r="G469" s="36"/>
      <c r="Z469" s="36"/>
    </row>
    <row r="470" spans="1:42" x14ac:dyDescent="0.2">
      <c r="A470" s="35"/>
      <c r="B470" s="35"/>
      <c r="C470" s="35"/>
      <c r="E470" s="36"/>
      <c r="F470" s="36"/>
      <c r="G470" s="36"/>
      <c r="Z470" s="36"/>
    </row>
    <row r="471" spans="1:42" x14ac:dyDescent="0.2">
      <c r="A471" s="35"/>
      <c r="B471" s="35"/>
      <c r="C471" s="35"/>
      <c r="E471" s="36"/>
      <c r="F471" s="36"/>
      <c r="G471" s="36"/>
      <c r="Z471" s="36"/>
    </row>
    <row r="472" spans="1:42" x14ac:dyDescent="0.2">
      <c r="A472" s="35"/>
      <c r="B472" s="35"/>
      <c r="C472" s="35"/>
      <c r="E472" s="36"/>
      <c r="F472" s="36"/>
      <c r="G472" s="36"/>
      <c r="Z472" s="36"/>
    </row>
    <row r="473" spans="1:42" x14ac:dyDescent="0.2">
      <c r="A473" s="35"/>
      <c r="B473" s="35"/>
      <c r="C473" s="35"/>
      <c r="E473" s="36"/>
      <c r="F473" s="36"/>
      <c r="G473" s="36"/>
      <c r="Z473" s="36"/>
    </row>
    <row r="474" spans="1:42" x14ac:dyDescent="0.2">
      <c r="A474" s="35"/>
      <c r="B474" s="35"/>
      <c r="C474" s="35"/>
      <c r="E474" s="36"/>
      <c r="F474" s="36"/>
      <c r="G474" s="36"/>
      <c r="Z474" s="36"/>
    </row>
    <row r="475" spans="1:42" x14ac:dyDescent="0.2">
      <c r="A475" s="35"/>
      <c r="B475" s="35"/>
      <c r="C475" s="35"/>
      <c r="E475" s="36"/>
      <c r="F475" s="36"/>
      <c r="G475" s="36"/>
      <c r="Z475" s="36"/>
    </row>
    <row r="476" spans="1:42" x14ac:dyDescent="0.2">
      <c r="A476" s="36"/>
      <c r="B476" s="36"/>
      <c r="C476" s="36"/>
      <c r="D476" s="36"/>
      <c r="E476" s="36"/>
      <c r="F476" s="36"/>
      <c r="G476" s="36"/>
      <c r="J476" s="36"/>
      <c r="K476" s="36"/>
      <c r="L476" s="36"/>
      <c r="M476" s="36"/>
      <c r="N476" s="41"/>
      <c r="O476" s="41"/>
      <c r="P476" s="36"/>
      <c r="Q476" s="36"/>
      <c r="R476" s="36"/>
      <c r="S476" s="41"/>
      <c r="T476" s="41"/>
      <c r="U476" s="36"/>
      <c r="V476" s="41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</row>
    <row r="477" spans="1:42" x14ac:dyDescent="0.2">
      <c r="A477" s="35"/>
      <c r="B477" s="35"/>
      <c r="C477" s="35"/>
      <c r="E477" s="36"/>
      <c r="F477" s="36"/>
      <c r="G477" s="36"/>
      <c r="Z477" s="36"/>
    </row>
    <row r="478" spans="1:42" x14ac:dyDescent="0.2">
      <c r="A478" s="35"/>
      <c r="B478" s="35"/>
      <c r="C478" s="35"/>
      <c r="E478" s="36"/>
      <c r="F478" s="36"/>
      <c r="G478" s="36"/>
      <c r="Z478" s="36"/>
    </row>
    <row r="479" spans="1:42" x14ac:dyDescent="0.2">
      <c r="A479" s="35"/>
      <c r="B479" s="35"/>
      <c r="C479" s="35"/>
      <c r="E479" s="36"/>
      <c r="F479" s="36"/>
      <c r="G479" s="36"/>
      <c r="Z479" s="36"/>
    </row>
    <row r="480" spans="1:42" x14ac:dyDescent="0.2">
      <c r="A480" s="35"/>
      <c r="B480" s="35"/>
      <c r="C480" s="35"/>
      <c r="E480" s="36"/>
      <c r="F480" s="36"/>
      <c r="G480" s="36"/>
      <c r="J480" s="40"/>
      <c r="Z480" s="36"/>
    </row>
    <row r="481" spans="1:34" x14ac:dyDescent="0.2">
      <c r="A481" s="35"/>
      <c r="B481" s="35"/>
      <c r="C481" s="35"/>
      <c r="E481" s="36"/>
      <c r="F481" s="36"/>
      <c r="G481" s="36"/>
      <c r="Z481" s="36"/>
    </row>
    <row r="482" spans="1:34" x14ac:dyDescent="0.2">
      <c r="A482" s="35"/>
      <c r="B482" s="35"/>
      <c r="C482" s="35"/>
      <c r="E482" s="36"/>
      <c r="F482" s="36"/>
      <c r="G482" s="36"/>
      <c r="Z482" s="36"/>
    </row>
    <row r="483" spans="1:34" x14ac:dyDescent="0.2">
      <c r="A483" s="35"/>
      <c r="B483" s="35"/>
      <c r="C483" s="35"/>
      <c r="E483" s="36"/>
      <c r="F483" s="36"/>
      <c r="G483" s="36"/>
      <c r="Z483" s="36"/>
    </row>
    <row r="484" spans="1:34" x14ac:dyDescent="0.2">
      <c r="A484" s="35"/>
      <c r="B484" s="35"/>
      <c r="C484" s="35"/>
      <c r="E484" s="36"/>
      <c r="F484" s="36"/>
      <c r="G484" s="36"/>
      <c r="Z484" s="36"/>
    </row>
    <row r="485" spans="1:34" x14ac:dyDescent="0.2">
      <c r="A485" s="35"/>
      <c r="B485" s="35"/>
      <c r="C485" s="35"/>
      <c r="E485" s="36"/>
      <c r="F485" s="36"/>
      <c r="G485" s="36"/>
      <c r="Z485" s="36"/>
    </row>
    <row r="486" spans="1:34" x14ac:dyDescent="0.2">
      <c r="A486" s="35"/>
      <c r="B486" s="35"/>
      <c r="C486" s="35"/>
      <c r="E486" s="36"/>
      <c r="F486" s="36"/>
      <c r="G486" s="36"/>
      <c r="Z486" s="36"/>
    </row>
    <row r="487" spans="1:34" x14ac:dyDescent="0.2">
      <c r="A487" s="35"/>
      <c r="B487" s="35"/>
      <c r="C487" s="35"/>
      <c r="E487" s="36"/>
      <c r="F487" s="36"/>
      <c r="G487" s="36"/>
      <c r="Z487" s="36"/>
    </row>
    <row r="488" spans="1:34" x14ac:dyDescent="0.2">
      <c r="A488" s="35"/>
      <c r="B488" s="35"/>
      <c r="C488" s="35"/>
      <c r="E488" s="36"/>
      <c r="F488" s="36"/>
      <c r="G488" s="36"/>
      <c r="Z488" s="36"/>
    </row>
    <row r="489" spans="1:34" x14ac:dyDescent="0.2">
      <c r="A489" s="35"/>
      <c r="B489" s="35"/>
      <c r="C489" s="35"/>
      <c r="E489" s="36"/>
      <c r="F489" s="36"/>
      <c r="G489" s="36"/>
      <c r="Z489" s="36"/>
    </row>
    <row r="490" spans="1:34" x14ac:dyDescent="0.2">
      <c r="A490" s="36"/>
      <c r="B490" s="36"/>
      <c r="C490" s="36"/>
      <c r="D490" s="36"/>
      <c r="E490" s="36"/>
      <c r="F490" s="36"/>
      <c r="G490" s="36"/>
      <c r="J490" s="40"/>
      <c r="K490" s="40"/>
      <c r="L490" s="36"/>
      <c r="M490" s="41"/>
      <c r="N490" s="36"/>
      <c r="O490" s="36"/>
      <c r="P490" s="41"/>
      <c r="Q490" s="41"/>
      <c r="R490" s="36"/>
      <c r="S490" s="41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</row>
    <row r="491" spans="1:34" x14ac:dyDescent="0.2">
      <c r="A491" s="35"/>
      <c r="B491" s="35"/>
      <c r="C491" s="35"/>
      <c r="E491" s="36"/>
      <c r="F491" s="36"/>
      <c r="G491" s="36"/>
      <c r="N491" s="38"/>
      <c r="Z491" s="36"/>
    </row>
    <row r="492" spans="1:34" x14ac:dyDescent="0.2">
      <c r="A492" s="35"/>
      <c r="B492" s="35"/>
      <c r="C492" s="35"/>
      <c r="E492" s="36"/>
      <c r="F492" s="36"/>
      <c r="G492" s="36"/>
      <c r="J492" s="40"/>
      <c r="Z492" s="36"/>
    </row>
    <row r="493" spans="1:34" x14ac:dyDescent="0.2">
      <c r="A493" s="35"/>
      <c r="B493" s="35"/>
      <c r="C493" s="35"/>
      <c r="E493" s="36"/>
      <c r="F493" s="36"/>
      <c r="G493" s="36"/>
      <c r="Z493" s="36"/>
    </row>
    <row r="494" spans="1:34" x14ac:dyDescent="0.2">
      <c r="A494" s="35"/>
      <c r="B494" s="35"/>
      <c r="C494" s="35"/>
      <c r="E494" s="36"/>
      <c r="F494" s="36"/>
      <c r="G494" s="36"/>
      <c r="Z494" s="36"/>
    </row>
    <row r="495" spans="1:34" x14ac:dyDescent="0.2">
      <c r="A495" s="35"/>
      <c r="B495" s="35"/>
      <c r="C495" s="35"/>
      <c r="E495" s="36"/>
      <c r="F495" s="36"/>
      <c r="G495" s="36"/>
      <c r="J495" s="40"/>
      <c r="Z495" s="36"/>
    </row>
    <row r="496" spans="1:34" x14ac:dyDescent="0.2">
      <c r="A496" s="35"/>
      <c r="B496" s="35"/>
      <c r="C496" s="35"/>
      <c r="E496" s="36"/>
      <c r="F496" s="36"/>
      <c r="G496" s="36"/>
      <c r="Z496" s="36"/>
    </row>
    <row r="497" spans="1:42" x14ac:dyDescent="0.2">
      <c r="A497" s="35"/>
      <c r="B497" s="35"/>
      <c r="C497" s="35"/>
      <c r="E497" s="36"/>
      <c r="F497" s="36"/>
      <c r="G497" s="36"/>
      <c r="Z497" s="36"/>
    </row>
    <row r="498" spans="1:42" x14ac:dyDescent="0.2">
      <c r="A498" s="35"/>
      <c r="B498" s="35"/>
      <c r="C498" s="35"/>
      <c r="G498" s="36"/>
      <c r="Z498" s="36"/>
    </row>
    <row r="499" spans="1:42" x14ac:dyDescent="0.2">
      <c r="A499" s="36"/>
      <c r="B499" s="36"/>
      <c r="C499" s="36"/>
      <c r="D499" s="36"/>
      <c r="E499" s="36"/>
      <c r="F499" s="36"/>
      <c r="G499" s="36"/>
      <c r="J499" s="36"/>
      <c r="K499" s="36"/>
      <c r="L499" s="36"/>
      <c r="M499" s="36"/>
      <c r="N499" s="41"/>
      <c r="O499" s="41"/>
      <c r="P499" s="36"/>
      <c r="Q499" s="36"/>
      <c r="R499" s="36"/>
      <c r="S499" s="41"/>
      <c r="T499" s="41"/>
      <c r="U499" s="36"/>
      <c r="V499" s="41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</row>
    <row r="500" spans="1:42" x14ac:dyDescent="0.2">
      <c r="A500" s="35"/>
      <c r="B500" s="35"/>
      <c r="C500" s="35"/>
      <c r="E500" s="36"/>
      <c r="F500" s="36"/>
      <c r="G500" s="36"/>
      <c r="Z500" s="36"/>
    </row>
    <row r="501" spans="1:42" x14ac:dyDescent="0.2">
      <c r="A501" s="36"/>
      <c r="B501" s="36"/>
      <c r="C501" s="36"/>
      <c r="D501" s="36"/>
      <c r="E501" s="36"/>
      <c r="F501" s="36"/>
      <c r="G501" s="36"/>
      <c r="J501" s="36"/>
      <c r="K501" s="36"/>
      <c r="L501" s="36"/>
      <c r="M501" s="36"/>
      <c r="N501" s="41"/>
      <c r="O501" s="41"/>
      <c r="P501" s="36"/>
      <c r="Q501" s="36"/>
      <c r="R501" s="36"/>
      <c r="S501" s="41"/>
      <c r="T501" s="41"/>
      <c r="U501" s="36"/>
      <c r="V501" s="41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</row>
    <row r="502" spans="1:42" x14ac:dyDescent="0.2">
      <c r="A502" s="36"/>
      <c r="B502" s="36"/>
      <c r="C502" s="36"/>
      <c r="D502" s="36"/>
      <c r="E502" s="36"/>
      <c r="F502" s="36"/>
      <c r="G502" s="36"/>
      <c r="J502" s="36"/>
      <c r="K502" s="36"/>
      <c r="L502" s="36"/>
      <c r="M502" s="36"/>
      <c r="N502" s="41"/>
      <c r="O502" s="41"/>
      <c r="P502" s="36"/>
      <c r="Q502" s="36"/>
      <c r="R502" s="36"/>
      <c r="S502" s="41"/>
      <c r="T502" s="41"/>
      <c r="U502" s="36"/>
      <c r="V502" s="41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</row>
    <row r="503" spans="1:42" x14ac:dyDescent="0.2">
      <c r="A503" s="36"/>
      <c r="B503" s="36"/>
      <c r="C503" s="36"/>
      <c r="D503" s="36"/>
      <c r="E503" s="36"/>
      <c r="F503" s="36"/>
      <c r="G503" s="36"/>
      <c r="J503" s="36"/>
      <c r="K503" s="36"/>
      <c r="L503" s="36"/>
      <c r="M503" s="36"/>
      <c r="N503" s="41"/>
      <c r="O503" s="41"/>
      <c r="P503" s="36"/>
      <c r="Q503" s="36"/>
      <c r="R503" s="36"/>
      <c r="S503" s="41"/>
      <c r="T503" s="41"/>
      <c r="U503" s="36"/>
      <c r="V503" s="41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</row>
    <row r="504" spans="1:42" x14ac:dyDescent="0.2">
      <c r="A504" s="36"/>
      <c r="B504" s="36"/>
      <c r="C504" s="36"/>
      <c r="D504" s="36"/>
      <c r="E504" s="36"/>
      <c r="F504" s="36"/>
      <c r="G504" s="36"/>
      <c r="J504" s="36"/>
      <c r="K504" s="36"/>
      <c r="L504" s="36"/>
      <c r="M504" s="36"/>
      <c r="N504" s="41"/>
      <c r="O504" s="41"/>
      <c r="P504" s="36"/>
      <c r="Q504" s="36"/>
      <c r="R504" s="36"/>
      <c r="S504" s="41"/>
      <c r="T504" s="41"/>
      <c r="U504" s="36"/>
      <c r="V504" s="41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</row>
    <row r="505" spans="1:42" x14ac:dyDescent="0.2">
      <c r="A505" s="35"/>
      <c r="B505" s="35"/>
      <c r="C505" s="35"/>
      <c r="E505" s="36"/>
      <c r="F505" s="36"/>
      <c r="G505" s="36"/>
      <c r="Z505" s="36"/>
    </row>
    <row r="506" spans="1:42" x14ac:dyDescent="0.2">
      <c r="A506" s="36"/>
      <c r="B506" s="36"/>
      <c r="C506" s="36"/>
      <c r="D506" s="36"/>
      <c r="E506" s="36"/>
      <c r="F506" s="36"/>
      <c r="G506" s="36"/>
      <c r="J506" s="36"/>
      <c r="K506" s="36"/>
      <c r="L506" s="36"/>
      <c r="M506" s="36"/>
      <c r="N506" s="41"/>
      <c r="O506" s="41"/>
      <c r="P506" s="36"/>
      <c r="Q506" s="36"/>
      <c r="R506" s="36"/>
      <c r="S506" s="41"/>
      <c r="T506" s="41"/>
      <c r="U506" s="36"/>
      <c r="V506" s="41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</row>
    <row r="507" spans="1:42" x14ac:dyDescent="0.2">
      <c r="A507" s="35"/>
      <c r="B507" s="35"/>
      <c r="C507" s="35"/>
      <c r="E507" s="36"/>
      <c r="F507" s="36"/>
      <c r="G507" s="36"/>
      <c r="Z507" s="36"/>
    </row>
    <row r="508" spans="1:42" x14ac:dyDescent="0.2">
      <c r="A508" s="35"/>
      <c r="B508" s="35"/>
      <c r="C508" s="35"/>
      <c r="E508" s="36"/>
      <c r="F508" s="36"/>
      <c r="G508" s="36"/>
      <c r="Z50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job list</vt:lpstr>
      <vt:lpstr>interviews</vt:lpstr>
      <vt:lpstr>ASSA sched</vt:lpstr>
      <vt:lpstr>ASSA no int</vt:lpstr>
      <vt:lpstr>mmerge</vt:lpstr>
      <vt:lpstr>admin</vt:lpstr>
      <vt:lpstr>no-apply</vt:lpstr>
      <vt:lpstr>'job list'!Print_Area</vt:lpstr>
      <vt:lpstr>'job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Jacobson</dc:creator>
  <cp:lastModifiedBy>Sarah Jacobson</cp:lastModifiedBy>
  <cp:lastPrinted>2010-04-21T19:50:16Z</cp:lastPrinted>
  <dcterms:created xsi:type="dcterms:W3CDTF">2009-10-16T23:58:32Z</dcterms:created>
  <dcterms:modified xsi:type="dcterms:W3CDTF">2015-04-16T14:05:39Z</dcterms:modified>
</cp:coreProperties>
</file>