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E:\AI Code\Publication\In progress\Project - Conferences Soft Computing and Pattern Recognition\"/>
    </mc:Choice>
  </mc:AlternateContent>
  <xr:revisionPtr revIDLastSave="0" documentId="13_ncr:1_{3C251D59-0841-4C1D-9A69-425AA305328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6" i="1" l="1"/>
  <c r="F76" i="1"/>
  <c r="E76" i="1"/>
  <c r="D76" i="1"/>
  <c r="C76" i="1"/>
  <c r="B76" i="1"/>
  <c r="G75" i="1"/>
  <c r="F75" i="1"/>
  <c r="E75" i="1"/>
  <c r="D75" i="1"/>
  <c r="C75" i="1"/>
  <c r="B75" i="1"/>
  <c r="G74" i="1"/>
  <c r="F74" i="1"/>
  <c r="E74" i="1"/>
  <c r="D74" i="1"/>
  <c r="C74" i="1"/>
  <c r="B74" i="1"/>
  <c r="G73" i="1"/>
  <c r="F73" i="1"/>
  <c r="E73" i="1"/>
  <c r="D73" i="1"/>
  <c r="C73" i="1"/>
  <c r="B73" i="1"/>
  <c r="G72" i="1"/>
  <c r="F72" i="1"/>
  <c r="E72" i="1"/>
  <c r="D72" i="1"/>
  <c r="C72" i="1"/>
  <c r="B72" i="1"/>
  <c r="E43" i="1"/>
  <c r="B43" i="1"/>
  <c r="E44" i="1"/>
  <c r="G61" i="1"/>
  <c r="F61" i="1"/>
  <c r="E61" i="1"/>
  <c r="D61" i="1"/>
  <c r="C61" i="1"/>
  <c r="B61" i="1"/>
  <c r="G60" i="1"/>
  <c r="F60" i="1"/>
  <c r="E60" i="1"/>
  <c r="D60" i="1"/>
  <c r="C60" i="1"/>
  <c r="B60" i="1"/>
  <c r="G59" i="1"/>
  <c r="F59" i="1"/>
  <c r="E59" i="1"/>
  <c r="D59" i="1"/>
  <c r="C59" i="1"/>
  <c r="B59" i="1"/>
  <c r="G58" i="1"/>
  <c r="F58" i="1"/>
  <c r="E58" i="1"/>
  <c r="D58" i="1"/>
  <c r="C58" i="1"/>
  <c r="B58" i="1"/>
  <c r="G57" i="1"/>
  <c r="F57" i="1"/>
  <c r="E57" i="1"/>
  <c r="D57" i="1"/>
  <c r="C57" i="1"/>
  <c r="B57" i="1"/>
  <c r="G46" i="1"/>
  <c r="F46" i="1"/>
  <c r="E46" i="1"/>
  <c r="D46" i="1"/>
  <c r="C46" i="1"/>
  <c r="B46" i="1"/>
  <c r="G45" i="1"/>
  <c r="F45" i="1"/>
  <c r="E45" i="1"/>
  <c r="D45" i="1"/>
  <c r="C45" i="1"/>
  <c r="B45" i="1"/>
  <c r="G44" i="1"/>
  <c r="F44" i="1"/>
  <c r="D44" i="1"/>
  <c r="C44" i="1"/>
  <c r="B44" i="1"/>
  <c r="G43" i="1"/>
  <c r="F43" i="1"/>
  <c r="D43" i="1"/>
  <c r="C43" i="1"/>
  <c r="G42" i="1"/>
  <c r="F42" i="1"/>
  <c r="E42" i="1"/>
  <c r="D42" i="1"/>
  <c r="C42" i="1"/>
  <c r="B42" i="1"/>
  <c r="E29" i="1"/>
  <c r="B12" i="1"/>
  <c r="D29" i="1"/>
  <c r="C29" i="1"/>
  <c r="B27" i="1"/>
  <c r="G31" i="1"/>
  <c r="F31" i="1"/>
  <c r="E31" i="1"/>
  <c r="D31" i="1"/>
  <c r="C31" i="1"/>
  <c r="B31" i="1"/>
  <c r="G30" i="1"/>
  <c r="F30" i="1"/>
  <c r="E30" i="1"/>
  <c r="D30" i="1"/>
  <c r="C30" i="1"/>
  <c r="B30" i="1"/>
  <c r="G29" i="1"/>
  <c r="F29" i="1"/>
  <c r="B29" i="1"/>
  <c r="G28" i="1"/>
  <c r="F28" i="1"/>
  <c r="E28" i="1"/>
  <c r="D28" i="1"/>
  <c r="C28" i="1"/>
  <c r="B28" i="1"/>
  <c r="G27" i="1"/>
  <c r="F27" i="1"/>
  <c r="E27" i="1"/>
  <c r="D27" i="1"/>
  <c r="C27" i="1"/>
  <c r="C16" i="1"/>
  <c r="D16" i="1"/>
  <c r="E16" i="1"/>
  <c r="F16" i="1"/>
  <c r="G16" i="1"/>
  <c r="B16" i="1"/>
  <c r="C15" i="1"/>
  <c r="D15" i="1"/>
  <c r="E15" i="1"/>
  <c r="F15" i="1"/>
  <c r="G15" i="1"/>
  <c r="B15" i="1"/>
  <c r="C14" i="1"/>
  <c r="D14" i="1"/>
  <c r="E14" i="1"/>
  <c r="F14" i="1"/>
  <c r="G14" i="1"/>
  <c r="B14" i="1"/>
  <c r="C13" i="1"/>
  <c r="D13" i="1"/>
  <c r="E13" i="1"/>
  <c r="F13" i="1"/>
  <c r="G13" i="1"/>
  <c r="B13" i="1"/>
  <c r="C12" i="1"/>
  <c r="D12" i="1"/>
  <c r="E12" i="1"/>
  <c r="F12" i="1"/>
  <c r="G12" i="1"/>
</calcChain>
</file>

<file path=xl/sharedStrings.xml><?xml version="1.0" encoding="utf-8"?>
<sst xmlns="http://schemas.openxmlformats.org/spreadsheetml/2006/main" count="37" uniqueCount="17">
  <si>
    <t>Accuracy</t>
  </si>
  <si>
    <t>Precision</t>
  </si>
  <si>
    <t>Loss</t>
  </si>
  <si>
    <t>Recall</t>
  </si>
  <si>
    <t>AUC</t>
  </si>
  <si>
    <t>F1-Score</t>
  </si>
  <si>
    <t>MEAN</t>
  </si>
  <si>
    <t>Std</t>
  </si>
  <si>
    <t>Max</t>
  </si>
  <si>
    <t>Min</t>
  </si>
  <si>
    <t>Median</t>
  </si>
  <si>
    <t>VGG16</t>
  </si>
  <si>
    <t>Huge</t>
  </si>
  <si>
    <t>Large</t>
  </si>
  <si>
    <t>Medium</t>
  </si>
  <si>
    <t>Small</t>
  </si>
  <si>
    <t>Tiny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</si>
</sst>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6"/>
  <sheetViews>
    <sheetView tabSelected="1" topLeftCell="A55" workbookViewId="0">
      <selection activeCell="H51" sqref="H51"/>
    </sheetView>
  </sheetViews>
  <sheetFormatPr defaultRowHeight="15" x14ac:dyDescent="0.25"/>
  <cols>
    <col min="1" max="2" width="15.7109375" style="1" customWidth="1"/>
    <col min="3" max="3" width="19.85546875" style="1" customWidth="1"/>
    <col min="4" max="4" width="24.5703125" style="1" customWidth="1"/>
    <col min="5" max="5" width="19.42578125" style="1" customWidth="1"/>
    <col min="6" max="6" width="16.7109375" style="1" customWidth="1"/>
    <col min="7" max="7" width="17.28515625" style="1" customWidth="1"/>
    <col min="8" max="8" width="29.85546875" style="1" customWidth="1"/>
    <col min="9" max="9" width="10.7109375" style="1" customWidth="1"/>
    <col min="10" max="16384" width="9.140625" style="1"/>
  </cols>
  <sheetData>
    <row r="1" spans="1:9" ht="15.75" thickBot="1" x14ac:dyDescent="0.3">
      <c r="A1" s="2" t="s">
        <v>11</v>
      </c>
      <c r="B1" s="5" t="s">
        <v>2</v>
      </c>
      <c r="C1" s="5" t="s">
        <v>0</v>
      </c>
      <c r="D1" s="5" t="s">
        <v>1</v>
      </c>
      <c r="E1" s="5" t="s">
        <v>3</v>
      </c>
      <c r="F1" s="5" t="s">
        <v>4</v>
      </c>
      <c r="G1" s="3" t="s">
        <v>5</v>
      </c>
      <c r="H1" s="4"/>
      <c r="I1" s="4"/>
    </row>
    <row r="2" spans="1:9" x14ac:dyDescent="0.25">
      <c r="A2" s="8" t="s">
        <v>12</v>
      </c>
      <c r="B2" s="11">
        <v>10.827939033508301</v>
      </c>
      <c r="C2" s="11">
        <v>0.58571428060531605</v>
      </c>
      <c r="D2" s="11">
        <v>0.17142857611179299</v>
      </c>
      <c r="E2" s="11">
        <v>0.17142857611179299</v>
      </c>
      <c r="F2" s="11">
        <v>0.45289829373359602</v>
      </c>
      <c r="G2" s="12">
        <v>0.17192791402339899</v>
      </c>
    </row>
    <row r="3" spans="1:9" x14ac:dyDescent="0.25">
      <c r="A3" s="9"/>
      <c r="B3" s="13">
        <v>25.387992858886701</v>
      </c>
      <c r="C3" s="13">
        <v>0.58571428060531605</v>
      </c>
      <c r="D3" s="13">
        <v>0.17142857611179299</v>
      </c>
      <c r="E3" s="13">
        <v>0.17142857611179299</v>
      </c>
      <c r="F3" s="13">
        <v>0.44761902093887301</v>
      </c>
      <c r="G3" s="14">
        <v>0.17113342881202601</v>
      </c>
    </row>
    <row r="4" spans="1:9" x14ac:dyDescent="0.25">
      <c r="A4" s="9"/>
      <c r="B4" s="13">
        <v>2.0426113605499201</v>
      </c>
      <c r="C4" s="13">
        <v>0.67222219705581598</v>
      </c>
      <c r="D4" s="13">
        <v>0.26442307233810403</v>
      </c>
      <c r="E4" s="13">
        <v>0.17460317909717499</v>
      </c>
      <c r="F4" s="13">
        <v>0.58373904228210405</v>
      </c>
      <c r="G4" s="14">
        <v>0.20957300066947901</v>
      </c>
    </row>
    <row r="5" spans="1:9" x14ac:dyDescent="0.25">
      <c r="A5" s="9"/>
      <c r="B5" s="13">
        <v>49.347518920898402</v>
      </c>
      <c r="C5" s="13">
        <v>0.58571428060531605</v>
      </c>
      <c r="D5" s="13">
        <v>0.17142857611179299</v>
      </c>
      <c r="E5" s="13">
        <v>0.17142857611179299</v>
      </c>
      <c r="F5" s="13">
        <v>0.44761902093887301</v>
      </c>
      <c r="G5" s="14">
        <v>0.17166309058666199</v>
      </c>
    </row>
    <row r="6" spans="1:9" x14ac:dyDescent="0.25">
      <c r="A6" s="9"/>
      <c r="B6" s="13">
        <v>0.98963087797164895</v>
      </c>
      <c r="C6" s="13">
        <v>0.78571426868438698</v>
      </c>
      <c r="D6" s="13">
        <v>0.86885243654251099</v>
      </c>
      <c r="E6" s="13">
        <v>0.16825397312641099</v>
      </c>
      <c r="F6" s="13">
        <v>0.82619297504425004</v>
      </c>
      <c r="G6" s="14">
        <v>0.28156086802482599</v>
      </c>
    </row>
    <row r="7" spans="1:9" x14ac:dyDescent="0.25">
      <c r="A7" s="9"/>
      <c r="B7" s="13">
        <v>1.1276656389236399</v>
      </c>
      <c r="C7" s="13">
        <v>0.78015875816345204</v>
      </c>
      <c r="D7" s="13">
        <v>0.72619044780731201</v>
      </c>
      <c r="E7" s="13">
        <v>0.193650797009468</v>
      </c>
      <c r="F7" s="13">
        <v>0.731079220771789</v>
      </c>
      <c r="G7" s="14">
        <v>0.30396482348442</v>
      </c>
    </row>
    <row r="8" spans="1:9" x14ac:dyDescent="0.25">
      <c r="A8" s="9"/>
      <c r="B8" s="13">
        <v>2.6484804153442298</v>
      </c>
      <c r="C8" s="13">
        <v>0.61587303876876798</v>
      </c>
      <c r="D8" s="13">
        <v>0.19494584202766399</v>
      </c>
      <c r="E8" s="13">
        <v>0.17142857611179299</v>
      </c>
      <c r="F8" s="13">
        <v>0.56677925586700395</v>
      </c>
      <c r="G8" s="14">
        <v>0.18250098824500999</v>
      </c>
    </row>
    <row r="9" spans="1:9" x14ac:dyDescent="0.25">
      <c r="A9" s="9"/>
      <c r="B9" s="13">
        <v>28.786848068237301</v>
      </c>
      <c r="C9" s="13">
        <v>0.58571428060531605</v>
      </c>
      <c r="D9" s="13">
        <v>0.17142857611179299</v>
      </c>
      <c r="E9" s="13">
        <v>0.17142857611179299</v>
      </c>
      <c r="F9" s="13">
        <v>0.44761902093887301</v>
      </c>
      <c r="G9" s="14">
        <v>0.17113342881202601</v>
      </c>
    </row>
    <row r="10" spans="1:9" x14ac:dyDescent="0.25">
      <c r="A10" s="9"/>
      <c r="B10" s="13">
        <v>22.069290161132798</v>
      </c>
      <c r="C10" s="13">
        <v>0.58412700891494695</v>
      </c>
      <c r="D10" s="13">
        <v>0.16825397312641099</v>
      </c>
      <c r="E10" s="13">
        <v>0.16825397312641099</v>
      </c>
      <c r="F10" s="13">
        <v>0.44673889875411898</v>
      </c>
      <c r="G10" s="14">
        <v>0.16747877001762301</v>
      </c>
    </row>
    <row r="11" spans="1:9" ht="15.75" thickBot="1" x14ac:dyDescent="0.3">
      <c r="A11" s="10"/>
      <c r="B11" s="15">
        <v>1.0315804481506301</v>
      </c>
      <c r="C11" s="15">
        <v>0.78730159997939997</v>
      </c>
      <c r="D11" s="15">
        <v>0.67669171094894398</v>
      </c>
      <c r="E11" s="15">
        <v>0.28571429848670898</v>
      </c>
      <c r="F11" s="15">
        <v>0.775779008865356</v>
      </c>
      <c r="G11" s="16">
        <v>0.40073218941688499</v>
      </c>
    </row>
    <row r="12" spans="1:9" x14ac:dyDescent="0.25">
      <c r="A12" s="2" t="s">
        <v>6</v>
      </c>
      <c r="B12" s="17">
        <f>AVERAGE(B2:B11)</f>
        <v>14.425955778360358</v>
      </c>
      <c r="C12" s="17">
        <f t="shared" ref="C12:G12" si="0">AVERAGE(C2:C11)</f>
        <v>0.65682539939880347</v>
      </c>
      <c r="D12" s="17">
        <f t="shared" si="0"/>
        <v>0.35850717872381183</v>
      </c>
      <c r="E12" s="17">
        <f t="shared" si="0"/>
        <v>0.18476191014051391</v>
      </c>
      <c r="F12" s="17">
        <f t="shared" si="0"/>
        <v>0.57260637581348361</v>
      </c>
      <c r="G12" s="18">
        <f t="shared" si="0"/>
        <v>0.2231668502092356</v>
      </c>
    </row>
    <row r="13" spans="1:9" x14ac:dyDescent="0.25">
      <c r="A13" s="6" t="s">
        <v>10</v>
      </c>
      <c r="B13" s="19">
        <f>MEDIAN(B2:B11)</f>
        <v>6.738209724426266</v>
      </c>
      <c r="C13" s="19">
        <f t="shared" ref="C13:G13" si="1">MEDIAN(C2:C11)</f>
        <v>0.60079365968704201</v>
      </c>
      <c r="D13" s="19">
        <f t="shared" si="1"/>
        <v>0.18318720906972849</v>
      </c>
      <c r="E13" s="19">
        <f t="shared" si="1"/>
        <v>0.17142857611179299</v>
      </c>
      <c r="F13" s="19">
        <f t="shared" si="1"/>
        <v>0.50983877480029993</v>
      </c>
      <c r="G13" s="20">
        <f t="shared" si="1"/>
        <v>0.17721445113420448</v>
      </c>
    </row>
    <row r="14" spans="1:9" x14ac:dyDescent="0.25">
      <c r="A14" s="6" t="s">
        <v>7</v>
      </c>
      <c r="B14" s="19">
        <f>_xlfn.STDEV.P(B2:B11)</f>
        <v>15.640102699350171</v>
      </c>
      <c r="C14" s="19">
        <f t="shared" ref="C14:G14" si="2">_xlfn.STDEV.P(C2:C11)</f>
        <v>8.7334915692571985E-2</v>
      </c>
      <c r="D14" s="19">
        <f t="shared" si="2"/>
        <v>0.26621019730406031</v>
      </c>
      <c r="E14" s="19">
        <f t="shared" si="2"/>
        <v>3.4362057257258778E-2</v>
      </c>
      <c r="F14" s="19">
        <f t="shared" si="2"/>
        <v>0.14418563716320651</v>
      </c>
      <c r="G14" s="20">
        <f t="shared" si="2"/>
        <v>7.5564747443036054E-2</v>
      </c>
    </row>
    <row r="15" spans="1:9" x14ac:dyDescent="0.25">
      <c r="A15" s="6" t="s">
        <v>8</v>
      </c>
      <c r="B15" s="19">
        <f>MAX(B2:B11)</f>
        <v>49.347518920898402</v>
      </c>
      <c r="C15" s="19">
        <f t="shared" ref="C15:G15" si="3">MAX(C2:C11)</f>
        <v>0.78730159997939997</v>
      </c>
      <c r="D15" s="19">
        <f t="shared" si="3"/>
        <v>0.86885243654251099</v>
      </c>
      <c r="E15" s="19">
        <f t="shared" si="3"/>
        <v>0.28571429848670898</v>
      </c>
      <c r="F15" s="19">
        <f t="shared" si="3"/>
        <v>0.82619297504425004</v>
      </c>
      <c r="G15" s="20">
        <f t="shared" si="3"/>
        <v>0.40073218941688499</v>
      </c>
    </row>
    <row r="16" spans="1:9" ht="15.75" thickBot="1" x14ac:dyDescent="0.3">
      <c r="A16" s="7" t="s">
        <v>9</v>
      </c>
      <c r="B16" s="21">
        <f>MIN(B2:B11)</f>
        <v>0.98963087797164895</v>
      </c>
      <c r="C16" s="21">
        <f t="shared" ref="C16:G16" si="4">MIN(C2:C11)</f>
        <v>0.58412700891494695</v>
      </c>
      <c r="D16" s="21">
        <f t="shared" si="4"/>
        <v>0.16825397312641099</v>
      </c>
      <c r="E16" s="21">
        <f t="shared" si="4"/>
        <v>0.16825397312641099</v>
      </c>
      <c r="F16" s="21">
        <f t="shared" si="4"/>
        <v>0.44673889875411898</v>
      </c>
      <c r="G16" s="22">
        <f t="shared" si="4"/>
        <v>0.16747877001762301</v>
      </c>
    </row>
    <row r="17" spans="1:7" x14ac:dyDescent="0.25">
      <c r="A17" s="8" t="s">
        <v>13</v>
      </c>
      <c r="B17" s="11">
        <v>12.371142387390099</v>
      </c>
      <c r="C17" s="11">
        <v>0.58571428060531605</v>
      </c>
      <c r="D17" s="11">
        <v>0.17142857611179299</v>
      </c>
      <c r="E17" s="11">
        <v>0.17142857611179299</v>
      </c>
      <c r="F17" s="11">
        <v>0.448783069849014</v>
      </c>
      <c r="G17" s="12">
        <v>0.17113342881202601</v>
      </c>
    </row>
    <row r="18" spans="1:7" x14ac:dyDescent="0.25">
      <c r="A18" s="9"/>
      <c r="B18" s="13">
        <v>21.248334884643501</v>
      </c>
      <c r="C18" s="13">
        <v>0.58571428060531605</v>
      </c>
      <c r="D18" s="13">
        <v>0.17142857611179299</v>
      </c>
      <c r="E18" s="13">
        <v>0.17142857611179299</v>
      </c>
      <c r="F18" s="13">
        <v>0.44761902093887301</v>
      </c>
      <c r="G18" s="14">
        <v>0.17192791402339899</v>
      </c>
    </row>
    <row r="19" spans="1:7" x14ac:dyDescent="0.25">
      <c r="A19" s="9"/>
      <c r="B19" s="13">
        <v>15.737790107726999</v>
      </c>
      <c r="C19" s="13">
        <v>0.58571428060531605</v>
      </c>
      <c r="D19" s="13">
        <v>0.17142857611179299</v>
      </c>
      <c r="E19" s="13">
        <v>0.17142857611179299</v>
      </c>
      <c r="F19" s="13">
        <v>0.44904005527496299</v>
      </c>
      <c r="G19" s="14">
        <v>0.17113342881202601</v>
      </c>
    </row>
    <row r="20" spans="1:7" x14ac:dyDescent="0.25">
      <c r="A20" s="9"/>
      <c r="B20" s="13">
        <v>4.0396018028259197</v>
      </c>
      <c r="C20" s="13">
        <v>0.625396847724914</v>
      </c>
      <c r="D20" s="13">
        <v>0.21863798797130499</v>
      </c>
      <c r="E20" s="13">
        <v>0.193650797009468</v>
      </c>
      <c r="F20" s="13">
        <v>0.507598936557769</v>
      </c>
      <c r="G20" s="14">
        <v>0.20583149790763799</v>
      </c>
    </row>
    <row r="21" spans="1:7" x14ac:dyDescent="0.25">
      <c r="A21" s="9"/>
      <c r="B21" s="13">
        <v>1.1257472038269001</v>
      </c>
      <c r="C21" s="13">
        <v>0.77619045972824097</v>
      </c>
      <c r="D21" s="13">
        <v>0.63865548372268599</v>
      </c>
      <c r="E21" s="13">
        <v>0.241269841790199</v>
      </c>
      <c r="F21" s="13">
        <v>0.80110681056976296</v>
      </c>
      <c r="G21" s="14">
        <v>0.35162925720214799</v>
      </c>
    </row>
    <row r="22" spans="1:7" x14ac:dyDescent="0.25">
      <c r="A22" s="9"/>
      <c r="B22" s="13">
        <v>12.4575443267822</v>
      </c>
      <c r="C22" s="13">
        <v>0.58571428060531605</v>
      </c>
      <c r="D22" s="13">
        <v>0.17142857611179299</v>
      </c>
      <c r="E22" s="13">
        <v>0.17142857611179299</v>
      </c>
      <c r="F22" s="13">
        <v>0.44761902093887301</v>
      </c>
      <c r="G22" s="14">
        <v>0.170868605375289</v>
      </c>
    </row>
    <row r="23" spans="1:7" x14ac:dyDescent="0.25">
      <c r="A23" s="9"/>
      <c r="B23" s="13">
        <v>21.087604522705</v>
      </c>
      <c r="C23" s="13">
        <v>0.58571428060531605</v>
      </c>
      <c r="D23" s="13">
        <v>0.17142857611179299</v>
      </c>
      <c r="E23" s="13">
        <v>0.17142857611179299</v>
      </c>
      <c r="F23" s="13">
        <v>0.44761902093887301</v>
      </c>
      <c r="G23" s="14">
        <v>0.17192791402339899</v>
      </c>
    </row>
    <row r="24" spans="1:7" x14ac:dyDescent="0.25">
      <c r="A24" s="9"/>
      <c r="B24" s="13">
        <v>1.4446861743927</v>
      </c>
      <c r="C24" s="13">
        <v>0.70634919404983498</v>
      </c>
      <c r="D24" s="13">
        <v>0.39926740527152998</v>
      </c>
      <c r="E24" s="13">
        <v>0.34603175520896901</v>
      </c>
      <c r="F24" s="13">
        <v>0.65178972482681197</v>
      </c>
      <c r="G24" s="14">
        <v>0.36976146697998002</v>
      </c>
    </row>
    <row r="25" spans="1:7" x14ac:dyDescent="0.25">
      <c r="A25" s="9"/>
      <c r="B25" s="13">
        <v>50.529884338378899</v>
      </c>
      <c r="C25" s="13">
        <v>0.58571428060531605</v>
      </c>
      <c r="D25" s="13">
        <v>0.17142857611179299</v>
      </c>
      <c r="E25" s="13">
        <v>0.17142857611179299</v>
      </c>
      <c r="F25" s="13">
        <v>0.44761902093887301</v>
      </c>
      <c r="G25" s="14">
        <v>0.17113342881202601</v>
      </c>
    </row>
    <row r="26" spans="1:7" ht="15.75" thickBot="1" x14ac:dyDescent="0.3">
      <c r="A26" s="10"/>
      <c r="B26" s="15">
        <v>2.8997116088867099</v>
      </c>
      <c r="C26" s="15">
        <v>0.647619068622589</v>
      </c>
      <c r="D26" s="15">
        <v>0.24705882370471899</v>
      </c>
      <c r="E26" s="15">
        <v>0.20000000298023199</v>
      </c>
      <c r="F26" s="15">
        <v>0.55512046813964799</v>
      </c>
      <c r="G26" s="16">
        <v>0.22159452736377699</v>
      </c>
    </row>
    <row r="27" spans="1:7" x14ac:dyDescent="0.25">
      <c r="A27" s="2" t="s">
        <v>6</v>
      </c>
      <c r="B27" s="17">
        <f>AVERAGE(B17:B26)</f>
        <v>14.294204735755894</v>
      </c>
      <c r="C27" s="17">
        <f t="shared" ref="C27" si="5">AVERAGE(C17:C26)</f>
        <v>0.62698412537574755</v>
      </c>
      <c r="D27" s="17">
        <f t="shared" ref="D27" si="6">AVERAGE(D17:D26)</f>
        <v>0.25321911573409983</v>
      </c>
      <c r="E27" s="17">
        <f t="shared" ref="E27" si="7">AVERAGE(E17:E26)</f>
        <v>0.20095238536596258</v>
      </c>
      <c r="F27" s="17">
        <f t="shared" ref="F27" si="8">AVERAGE(F17:F26)</f>
        <v>0.52039151489734614</v>
      </c>
      <c r="G27" s="18">
        <f t="shared" ref="G27" si="9">AVERAGE(G17:G26)</f>
        <v>0.21769414693117078</v>
      </c>
    </row>
    <row r="28" spans="1:7" x14ac:dyDescent="0.25">
      <c r="A28" s="6" t="s">
        <v>10</v>
      </c>
      <c r="B28" s="19">
        <f>MEDIAN(B17:B26)</f>
        <v>12.41434335708615</v>
      </c>
      <c r="C28" s="19">
        <f t="shared" ref="C28:G28" si="10">MEDIAN(C17:C26)</f>
        <v>0.58571428060531605</v>
      </c>
      <c r="D28" s="19">
        <f t="shared" si="10"/>
        <v>0.17142857611179299</v>
      </c>
      <c r="E28" s="19">
        <f t="shared" si="10"/>
        <v>0.17142857611179299</v>
      </c>
      <c r="F28" s="19">
        <f t="shared" si="10"/>
        <v>0.4489115625619885</v>
      </c>
      <c r="G28" s="20">
        <f t="shared" si="10"/>
        <v>0.17192791402339899</v>
      </c>
    </row>
    <row r="29" spans="1:7" x14ac:dyDescent="0.25">
      <c r="A29" s="6" t="s">
        <v>7</v>
      </c>
      <c r="B29" s="19">
        <f>_xlfn.STDEV.P(B17:B26)</f>
        <v>14.107444375208637</v>
      </c>
      <c r="C29" s="19">
        <f>_xlfn.STDEV.P(C17:C26)</f>
        <v>6.2616982675584867E-2</v>
      </c>
      <c r="D29" s="19">
        <f>_xlfn.STDEV.P(D17:D26)</f>
        <v>0.14534897814244324</v>
      </c>
      <c r="E29" s="19">
        <f>_xlfn.STDEV.P(E17:E26)</f>
        <v>5.2875015790598154E-2</v>
      </c>
      <c r="F29" s="19">
        <f t="shared" ref="F29:G29" si="11">_xlfn.STDEV.P(F17:F26)</f>
        <v>0.11350703095016998</v>
      </c>
      <c r="G29" s="20">
        <f t="shared" si="11"/>
        <v>7.3555725749903503E-2</v>
      </c>
    </row>
    <row r="30" spans="1:7" x14ac:dyDescent="0.25">
      <c r="A30" s="6" t="s">
        <v>8</v>
      </c>
      <c r="B30" s="19">
        <f>MAX(B17:B26)</f>
        <v>50.529884338378899</v>
      </c>
      <c r="C30" s="19">
        <f t="shared" ref="C30:G30" si="12">MAX(C17:C26)</f>
        <v>0.77619045972824097</v>
      </c>
      <c r="D30" s="19">
        <f t="shared" si="12"/>
        <v>0.63865548372268599</v>
      </c>
      <c r="E30" s="19">
        <f t="shared" si="12"/>
        <v>0.34603175520896901</v>
      </c>
      <c r="F30" s="19">
        <f t="shared" si="12"/>
        <v>0.80110681056976296</v>
      </c>
      <c r="G30" s="20">
        <f t="shared" si="12"/>
        <v>0.36976146697998002</v>
      </c>
    </row>
    <row r="31" spans="1:7" ht="15.75" thickBot="1" x14ac:dyDescent="0.3">
      <c r="A31" s="7" t="s">
        <v>9</v>
      </c>
      <c r="B31" s="21">
        <f>MIN(B17:B26)</f>
        <v>1.1257472038269001</v>
      </c>
      <c r="C31" s="21">
        <f t="shared" ref="C31:G31" si="13">MIN(C17:C26)</f>
        <v>0.58571428060531605</v>
      </c>
      <c r="D31" s="21">
        <f t="shared" si="13"/>
        <v>0.17142857611179299</v>
      </c>
      <c r="E31" s="21">
        <f t="shared" si="13"/>
        <v>0.17142857611179299</v>
      </c>
      <c r="F31" s="21">
        <f t="shared" si="13"/>
        <v>0.44761902093887301</v>
      </c>
      <c r="G31" s="22">
        <f t="shared" si="13"/>
        <v>0.170868605375289</v>
      </c>
    </row>
    <row r="32" spans="1:7" x14ac:dyDescent="0.25">
      <c r="A32" s="8" t="s">
        <v>14</v>
      </c>
      <c r="B32" s="11">
        <v>2.2180802822113002</v>
      </c>
      <c r="C32" s="11">
        <v>0.70873016119003296</v>
      </c>
      <c r="D32" s="11">
        <v>0.412751674652099</v>
      </c>
      <c r="E32" s="11">
        <v>0.39047619700431802</v>
      </c>
      <c r="F32" s="11">
        <v>0.70405310392379705</v>
      </c>
      <c r="G32" s="12">
        <v>0.40126472711563099</v>
      </c>
    </row>
    <row r="33" spans="1:7" x14ac:dyDescent="0.25">
      <c r="A33" s="9"/>
      <c r="B33" s="13">
        <v>7.83744096755981</v>
      </c>
      <c r="C33" s="13">
        <v>0.59682542085647505</v>
      </c>
      <c r="D33" s="13">
        <v>0.17940199375152499</v>
      </c>
      <c r="E33" s="13">
        <v>0.17142857611179299</v>
      </c>
      <c r="F33" s="13">
        <v>0.461918234825134</v>
      </c>
      <c r="G33" s="14">
        <v>0.17667236924171401</v>
      </c>
    </row>
    <row r="34" spans="1:7" x14ac:dyDescent="0.25">
      <c r="A34" s="9"/>
      <c r="B34" s="13">
        <v>1.4700076580047601</v>
      </c>
      <c r="C34" s="13">
        <v>0.78730159997939997</v>
      </c>
      <c r="D34" s="13">
        <v>0.59514170885086004</v>
      </c>
      <c r="E34" s="13">
        <v>0.46666666865348799</v>
      </c>
      <c r="F34" s="13">
        <v>0.79045426845550504</v>
      </c>
      <c r="G34" s="14">
        <v>0.52161240577697698</v>
      </c>
    </row>
    <row r="35" spans="1:7" x14ac:dyDescent="0.25">
      <c r="A35" s="9"/>
      <c r="B35" s="13">
        <v>1.4170054197311399</v>
      </c>
      <c r="C35" s="13">
        <v>0.64999997615814198</v>
      </c>
      <c r="D35" s="13">
        <v>0.29411765933036799</v>
      </c>
      <c r="E35" s="13">
        <v>0.28571429848670898</v>
      </c>
      <c r="F35" s="13">
        <v>0.67408919334411599</v>
      </c>
      <c r="G35" s="14">
        <v>0.28889703750610302</v>
      </c>
    </row>
    <row r="36" spans="1:7" x14ac:dyDescent="0.25">
      <c r="A36" s="9"/>
      <c r="B36" s="13">
        <v>2.6944303512573198</v>
      </c>
      <c r="C36" s="13">
        <v>0.76666665077209395</v>
      </c>
      <c r="D36" s="13">
        <v>0.548387110233306</v>
      </c>
      <c r="E36" s="13">
        <v>0.37777778506278897</v>
      </c>
      <c r="F36" s="13">
        <v>0.73808354139328003</v>
      </c>
      <c r="G36" s="14">
        <v>0.44764342904090798</v>
      </c>
    </row>
    <row r="37" spans="1:7" x14ac:dyDescent="0.25">
      <c r="A37" s="9"/>
      <c r="B37" s="13">
        <v>1.14716815948486</v>
      </c>
      <c r="C37" s="13">
        <v>0.77063494920730502</v>
      </c>
      <c r="D37" s="13">
        <v>0.55199998617172197</v>
      </c>
      <c r="E37" s="13">
        <v>0.43809524178504899</v>
      </c>
      <c r="F37" s="13">
        <v>0.78262197971343905</v>
      </c>
      <c r="G37" s="14">
        <v>0.48915266990661599</v>
      </c>
    </row>
    <row r="38" spans="1:7" x14ac:dyDescent="0.25">
      <c r="A38" s="9"/>
      <c r="B38" s="13">
        <v>2.0331785678863499</v>
      </c>
      <c r="C38" s="13">
        <v>0.68888890743255604</v>
      </c>
      <c r="D38" s="13">
        <v>0.369491517543792</v>
      </c>
      <c r="E38" s="13">
        <v>0.34603175520896901</v>
      </c>
      <c r="F38" s="13">
        <v>0.62247586250305098</v>
      </c>
      <c r="G38" s="14">
        <v>0.35744205117225603</v>
      </c>
    </row>
    <row r="39" spans="1:7" x14ac:dyDescent="0.25">
      <c r="A39" s="9"/>
      <c r="B39" s="13">
        <v>36.572177886962798</v>
      </c>
      <c r="C39" s="13">
        <v>0.69206351041793801</v>
      </c>
      <c r="D39" s="13">
        <v>0.38412699103355402</v>
      </c>
      <c r="E39" s="13">
        <v>0.38412699103355402</v>
      </c>
      <c r="F39" s="13">
        <v>0.58711355924606301</v>
      </c>
      <c r="G39" s="14">
        <v>0.38315671682357699</v>
      </c>
    </row>
    <row r="40" spans="1:7" x14ac:dyDescent="0.25">
      <c r="A40" s="9"/>
      <c r="B40" s="13">
        <v>0.97601121664047197</v>
      </c>
      <c r="C40" s="13">
        <v>0.79285717010498002</v>
      </c>
      <c r="D40" s="13">
        <v>0.60629922151565496</v>
      </c>
      <c r="E40" s="13">
        <v>0.488888889551162</v>
      </c>
      <c r="F40" s="13">
        <v>0.82719069719314497</v>
      </c>
      <c r="G40" s="14">
        <v>0.540144562721252</v>
      </c>
    </row>
    <row r="41" spans="1:7" ht="15.75" thickBot="1" x14ac:dyDescent="0.3">
      <c r="A41" s="10"/>
      <c r="B41" s="15">
        <v>3.3439240455627401</v>
      </c>
      <c r="C41" s="15">
        <v>0.64682537317276001</v>
      </c>
      <c r="D41" s="15">
        <v>0.269503533840179</v>
      </c>
      <c r="E41" s="15">
        <v>0.241269841790199</v>
      </c>
      <c r="F41" s="15">
        <v>0.59766024351119995</v>
      </c>
      <c r="G41" s="16">
        <v>0.25488239526748602</v>
      </c>
    </row>
    <row r="42" spans="1:7" x14ac:dyDescent="0.25">
      <c r="A42" s="2" t="s">
        <v>6</v>
      </c>
      <c r="B42" s="17">
        <f>AVERAGE(B32:B41)</f>
        <v>5.9709424555301549</v>
      </c>
      <c r="C42" s="17">
        <f t="shared" ref="C42" si="14">AVERAGE(C32:C41)</f>
        <v>0.71007937192916837</v>
      </c>
      <c r="D42" s="17">
        <f t="shared" ref="D42" si="15">AVERAGE(D32:D41)</f>
        <v>0.421122139692306</v>
      </c>
      <c r="E42" s="17">
        <f t="shared" ref="E42" si="16">AVERAGE(E32:E41)</f>
        <v>0.35904762446880301</v>
      </c>
      <c r="F42" s="17">
        <f t="shared" ref="F42" si="17">AVERAGE(F32:F41)</f>
        <v>0.67856606841087297</v>
      </c>
      <c r="G42" s="18">
        <f t="shared" ref="G42" si="18">AVERAGE(G32:G41)</f>
        <v>0.386086836457252</v>
      </c>
    </row>
    <row r="43" spans="1:7" x14ac:dyDescent="0.25">
      <c r="A43" s="6" t="s">
        <v>10</v>
      </c>
      <c r="B43" s="19">
        <f>MEDIAN(B32:B41)</f>
        <v>2.125629425048825</v>
      </c>
      <c r="C43" s="19">
        <f t="shared" ref="C43:G43" si="19">MEDIAN(C32:C41)</f>
        <v>0.70039683580398548</v>
      </c>
      <c r="D43" s="19">
        <f t="shared" si="19"/>
        <v>0.39843933284282651</v>
      </c>
      <c r="E43" s="19">
        <f>MEDIAN(E32:E41)</f>
        <v>0.3809523880481715</v>
      </c>
      <c r="F43" s="19">
        <f t="shared" si="19"/>
        <v>0.68907114863395647</v>
      </c>
      <c r="G43" s="20">
        <f t="shared" si="19"/>
        <v>0.39221072196960399</v>
      </c>
    </row>
    <row r="44" spans="1:7" x14ac:dyDescent="0.25">
      <c r="A44" s="6" t="s">
        <v>7</v>
      </c>
      <c r="B44" s="19">
        <f>_xlfn.STDEV.P(B32:B41)</f>
        <v>10.374782098752297</v>
      </c>
      <c r="C44" s="19">
        <f t="shared" ref="C44:G44" si="20">_xlfn.STDEV.P(C32:C41)</f>
        <v>6.3950779081938275E-2</v>
      </c>
      <c r="D44" s="19">
        <f t="shared" si="20"/>
        <v>0.14126221752030066</v>
      </c>
      <c r="E44" s="19">
        <f t="shared" si="20"/>
        <v>9.5538678166927529E-2</v>
      </c>
      <c r="F44" s="19">
        <f t="shared" si="20"/>
        <v>0.10706986138878143</v>
      </c>
      <c r="G44" s="20">
        <f t="shared" si="20"/>
        <v>0.11317557256465349</v>
      </c>
    </row>
    <row r="45" spans="1:7" x14ac:dyDescent="0.25">
      <c r="A45" s="6" t="s">
        <v>8</v>
      </c>
      <c r="B45" s="19">
        <f>MAX(B32:B41)</f>
        <v>36.572177886962798</v>
      </c>
      <c r="C45" s="19">
        <f t="shared" ref="C45:G45" si="21">MAX(C32:C41)</f>
        <v>0.79285717010498002</v>
      </c>
      <c r="D45" s="19">
        <f t="shared" si="21"/>
        <v>0.60629922151565496</v>
      </c>
      <c r="E45" s="19">
        <f t="shared" si="21"/>
        <v>0.488888889551162</v>
      </c>
      <c r="F45" s="19">
        <f t="shared" si="21"/>
        <v>0.82719069719314497</v>
      </c>
      <c r="G45" s="20">
        <f t="shared" si="21"/>
        <v>0.540144562721252</v>
      </c>
    </row>
    <row r="46" spans="1:7" ht="15.75" thickBot="1" x14ac:dyDescent="0.3">
      <c r="A46" s="7" t="s">
        <v>9</v>
      </c>
      <c r="B46" s="21">
        <f>MIN(B32:B41)</f>
        <v>0.97601121664047197</v>
      </c>
      <c r="C46" s="21">
        <f t="shared" ref="C46:G46" si="22">MIN(C32:C41)</f>
        <v>0.59682542085647505</v>
      </c>
      <c r="D46" s="21">
        <f t="shared" si="22"/>
        <v>0.17940199375152499</v>
      </c>
      <c r="E46" s="21">
        <f t="shared" si="22"/>
        <v>0.17142857611179299</v>
      </c>
      <c r="F46" s="21">
        <f t="shared" si="22"/>
        <v>0.461918234825134</v>
      </c>
      <c r="G46" s="22">
        <f t="shared" si="22"/>
        <v>0.17667236924171401</v>
      </c>
    </row>
    <row r="47" spans="1:7" x14ac:dyDescent="0.25">
      <c r="A47" s="8" t="s">
        <v>15</v>
      </c>
      <c r="B47" s="11">
        <v>654.11126708984295</v>
      </c>
      <c r="C47" s="11">
        <v>0.65396827459335305</v>
      </c>
      <c r="D47" s="11">
        <v>0.30793651938438399</v>
      </c>
      <c r="E47" s="11">
        <v>0.30793651938438399</v>
      </c>
      <c r="F47" s="11">
        <v>0.54139244556427002</v>
      </c>
      <c r="G47" s="12">
        <v>0.30842155218124301</v>
      </c>
    </row>
    <row r="48" spans="1:7" x14ac:dyDescent="0.25">
      <c r="A48" s="9"/>
      <c r="B48" s="13">
        <v>26.891443252563398</v>
      </c>
      <c r="C48" s="13">
        <v>0.68968254327774003</v>
      </c>
      <c r="D48" s="13">
        <v>0.36428570747375399</v>
      </c>
      <c r="E48" s="13">
        <v>0.323809534311294</v>
      </c>
      <c r="F48" s="13">
        <v>0.55950284004211404</v>
      </c>
      <c r="G48" s="14">
        <v>0.34276351332664401</v>
      </c>
    </row>
    <row r="49" spans="1:7" x14ac:dyDescent="0.25">
      <c r="A49" s="9"/>
      <c r="B49" s="13">
        <v>1.54047727584838</v>
      </c>
      <c r="C49" s="13">
        <v>0.71746033430099398</v>
      </c>
      <c r="D49" s="13">
        <v>0.246913582086563</v>
      </c>
      <c r="E49" s="13">
        <v>6.3492067158222198E-2</v>
      </c>
      <c r="F49" s="13">
        <v>0.67798775434493996</v>
      </c>
      <c r="G49" s="14">
        <v>0.101167127490043</v>
      </c>
    </row>
    <row r="50" spans="1:7" x14ac:dyDescent="0.25">
      <c r="A50" s="9"/>
      <c r="B50" s="13">
        <v>3.4563179016113201</v>
      </c>
      <c r="C50" s="13">
        <v>0.58095240592956499</v>
      </c>
      <c r="D50" s="13">
        <v>0.161904767155647</v>
      </c>
      <c r="E50" s="13">
        <v>0.161904767155647</v>
      </c>
      <c r="F50" s="13">
        <v>0.52633744478225697</v>
      </c>
      <c r="G50" s="14">
        <v>0.161758422851562</v>
      </c>
    </row>
    <row r="51" spans="1:7" x14ac:dyDescent="0.25">
      <c r="A51" s="9"/>
      <c r="B51" s="13">
        <v>1.3722896575927701</v>
      </c>
      <c r="C51" s="13">
        <v>0.75873017311096103</v>
      </c>
      <c r="D51" s="13">
        <v>0.58208954334259</v>
      </c>
      <c r="E51" s="13">
        <v>0.123809523880481</v>
      </c>
      <c r="F51" s="13">
        <v>0.71053165197372403</v>
      </c>
      <c r="G51" s="14">
        <v>0.19802543520927399</v>
      </c>
    </row>
    <row r="52" spans="1:7" x14ac:dyDescent="0.25">
      <c r="A52" s="9"/>
      <c r="B52" s="13">
        <v>19.1739406585693</v>
      </c>
      <c r="C52" s="13">
        <v>0.69523811340331998</v>
      </c>
      <c r="D52" s="13">
        <v>0.39047619700431802</v>
      </c>
      <c r="E52" s="13">
        <v>0.39047619700431802</v>
      </c>
      <c r="F52" s="13">
        <v>0.60612404346465998</v>
      </c>
      <c r="G52" s="14">
        <v>0.39073085784912098</v>
      </c>
    </row>
    <row r="53" spans="1:7" x14ac:dyDescent="0.25">
      <c r="A53" s="9"/>
      <c r="B53" s="13">
        <v>381.35040283203102</v>
      </c>
      <c r="C53" s="13">
        <v>0.579365074634552</v>
      </c>
      <c r="D53" s="13">
        <v>0.158730164170265</v>
      </c>
      <c r="E53" s="13">
        <v>0.158730164170265</v>
      </c>
      <c r="F53" s="13">
        <v>0.44037961959838801</v>
      </c>
      <c r="G53" s="14">
        <v>0.15995757281780201</v>
      </c>
    </row>
    <row r="54" spans="1:7" x14ac:dyDescent="0.25">
      <c r="A54" s="9"/>
      <c r="B54" s="13">
        <v>1.0764404535293499</v>
      </c>
      <c r="C54" s="13">
        <v>0.76825398206710804</v>
      </c>
      <c r="D54" s="13">
        <v>0.63529413938522294</v>
      </c>
      <c r="E54" s="13">
        <v>0.17142857611179299</v>
      </c>
      <c r="F54" s="13">
        <v>0.77851688861846902</v>
      </c>
      <c r="G54" s="14">
        <v>0.27004271745681702</v>
      </c>
    </row>
    <row r="55" spans="1:7" x14ac:dyDescent="0.25">
      <c r="A55" s="9"/>
      <c r="B55" s="13">
        <v>12.846895217895501</v>
      </c>
      <c r="C55" s="13">
        <v>0.71666663885116499</v>
      </c>
      <c r="D55" s="13">
        <v>0.43046358227729797</v>
      </c>
      <c r="E55" s="13">
        <v>0.41269841790199202</v>
      </c>
      <c r="F55" s="13">
        <v>0.62343668937683105</v>
      </c>
      <c r="G55" s="14">
        <v>0.420855462551116</v>
      </c>
    </row>
    <row r="56" spans="1:7" ht="15.75" thickBot="1" x14ac:dyDescent="0.3">
      <c r="A56" s="10"/>
      <c r="B56" s="15">
        <v>3.9193475246429399</v>
      </c>
      <c r="C56" s="15">
        <v>0.73650795221328702</v>
      </c>
      <c r="D56" s="15">
        <v>0.47301587462425199</v>
      </c>
      <c r="E56" s="15">
        <v>0.47301587462425199</v>
      </c>
      <c r="F56" s="15">
        <v>0.71113133430480902</v>
      </c>
      <c r="G56" s="16">
        <v>0.472510516643524</v>
      </c>
    </row>
    <row r="57" spans="1:7" x14ac:dyDescent="0.25">
      <c r="A57" s="2" t="s">
        <v>6</v>
      </c>
      <c r="B57" s="17">
        <f>AVERAGE(B47:B56)</f>
        <v>110.5738821864127</v>
      </c>
      <c r="C57" s="17">
        <f t="shared" ref="C57" si="23">AVERAGE(C47:C56)</f>
        <v>0.68968254923820449</v>
      </c>
      <c r="D57" s="17">
        <f t="shared" ref="D57" si="24">AVERAGE(D47:D56)</f>
        <v>0.37511100769042943</v>
      </c>
      <c r="E57" s="17">
        <f t="shared" ref="E57" si="25">AVERAGE(E47:E56)</f>
        <v>0.25873016417026484</v>
      </c>
      <c r="F57" s="17">
        <f t="shared" ref="F57" si="26">AVERAGE(F47:F56)</f>
        <v>0.61753407120704618</v>
      </c>
      <c r="G57" s="18">
        <f t="shared" ref="G57" si="27">AVERAGE(G47:G56)</f>
        <v>0.2826233178377146</v>
      </c>
    </row>
    <row r="58" spans="1:7" x14ac:dyDescent="0.25">
      <c r="A58" s="6" t="s">
        <v>10</v>
      </c>
      <c r="B58" s="19">
        <f>MEDIAN(B47:B56)</f>
        <v>8.383121371269219</v>
      </c>
      <c r="C58" s="19">
        <f t="shared" ref="C58:G58" si="28">MEDIAN(C47:C56)</f>
        <v>0.70595237612724249</v>
      </c>
      <c r="D58" s="19">
        <f t="shared" si="28"/>
        <v>0.377380952239036</v>
      </c>
      <c r="E58" s="19">
        <f t="shared" si="28"/>
        <v>0.2396825477480885</v>
      </c>
      <c r="F58" s="19">
        <f t="shared" si="28"/>
        <v>0.61478036642074552</v>
      </c>
      <c r="G58" s="20">
        <f t="shared" si="28"/>
        <v>0.28923213481902998</v>
      </c>
    </row>
    <row r="59" spans="1:7" x14ac:dyDescent="0.25">
      <c r="A59" s="6" t="s">
        <v>7</v>
      </c>
      <c r="B59" s="19">
        <f>_xlfn.STDEV.P(B47:B56)</f>
        <v>212.67637388418513</v>
      </c>
      <c r="C59" s="19">
        <f>_xlfn.STDEV.P(C47:C56)</f>
        <v>6.3191749613157308E-2</v>
      </c>
      <c r="D59" s="19">
        <f>_xlfn.STDEV.P(D47:D56)</f>
        <v>0.15387088260794865</v>
      </c>
      <c r="E59" s="19">
        <f>_xlfn.STDEV.P(E47:E56)</f>
        <v>0.13302496544880152</v>
      </c>
      <c r="F59" s="19">
        <f t="shared" ref="F59:G59" si="29">_xlfn.STDEV.P(F47:F56)</f>
        <v>9.7984610001220981E-2</v>
      </c>
      <c r="G59" s="20">
        <f t="shared" si="29"/>
        <v>0.11875669935896049</v>
      </c>
    </row>
    <row r="60" spans="1:7" x14ac:dyDescent="0.25">
      <c r="A60" s="6" t="s">
        <v>8</v>
      </c>
      <c r="B60" s="19">
        <f>MAX(B47:B56)</f>
        <v>654.11126708984295</v>
      </c>
      <c r="C60" s="19">
        <f t="shared" ref="C60:G60" si="30">MAX(C47:C56)</f>
        <v>0.76825398206710804</v>
      </c>
      <c r="D60" s="19">
        <f t="shared" si="30"/>
        <v>0.63529413938522294</v>
      </c>
      <c r="E60" s="19">
        <f t="shared" si="30"/>
        <v>0.47301587462425199</v>
      </c>
      <c r="F60" s="19">
        <f t="shared" si="30"/>
        <v>0.77851688861846902</v>
      </c>
      <c r="G60" s="20">
        <f t="shared" si="30"/>
        <v>0.472510516643524</v>
      </c>
    </row>
    <row r="61" spans="1:7" ht="15.75" thickBot="1" x14ac:dyDescent="0.3">
      <c r="A61" s="7" t="s">
        <v>9</v>
      </c>
      <c r="B61" s="21">
        <f>MIN(B47:B56)</f>
        <v>1.0764404535293499</v>
      </c>
      <c r="C61" s="21">
        <f t="shared" ref="C61:G61" si="31">MIN(C47:C56)</f>
        <v>0.579365074634552</v>
      </c>
      <c r="D61" s="21">
        <f t="shared" si="31"/>
        <v>0.158730164170265</v>
      </c>
      <c r="E61" s="21">
        <f t="shared" si="31"/>
        <v>6.3492067158222198E-2</v>
      </c>
      <c r="F61" s="21">
        <f t="shared" si="31"/>
        <v>0.44037961959838801</v>
      </c>
      <c r="G61" s="22">
        <f t="shared" si="31"/>
        <v>0.101167127490043</v>
      </c>
    </row>
    <row r="62" spans="1:7" x14ac:dyDescent="0.25">
      <c r="A62" s="8" t="s">
        <v>16</v>
      </c>
      <c r="B62" s="11">
        <v>26.665092468261701</v>
      </c>
      <c r="C62" s="11">
        <v>0.58571428060531605</v>
      </c>
      <c r="D62" s="11">
        <v>0.17142857611179299</v>
      </c>
      <c r="E62" s="11">
        <v>0.17142857611179299</v>
      </c>
      <c r="F62" s="11">
        <v>0.44624507427215498</v>
      </c>
      <c r="G62" s="12">
        <v>0.17113342881202601</v>
      </c>
    </row>
    <row r="63" spans="1:7" x14ac:dyDescent="0.25">
      <c r="A63" s="9"/>
      <c r="B63" s="13">
        <v>3.4879589080810498</v>
      </c>
      <c r="C63" s="13">
        <v>0.670634925365448</v>
      </c>
      <c r="D63" s="13">
        <v>0.33766233921050998</v>
      </c>
      <c r="E63" s="13">
        <v>0.33015874028205799</v>
      </c>
      <c r="F63" s="13">
        <v>0.62694382667541504</v>
      </c>
      <c r="G63" s="14">
        <v>0.33357143402099598</v>
      </c>
    </row>
    <row r="64" spans="1:7" x14ac:dyDescent="0.25">
      <c r="A64" s="9"/>
      <c r="B64" s="13">
        <v>0.91426593065261796</v>
      </c>
      <c r="C64" s="13">
        <v>0.79603177309036199</v>
      </c>
      <c r="D64" s="13">
        <v>0.60661762952804499</v>
      </c>
      <c r="E64" s="13">
        <v>0.52380955219268799</v>
      </c>
      <c r="F64" s="13">
        <v>0.85551357269287098</v>
      </c>
      <c r="G64" s="14">
        <v>0.56101882457733099</v>
      </c>
    </row>
    <row r="65" spans="1:7" x14ac:dyDescent="0.25">
      <c r="A65" s="9"/>
      <c r="B65" s="13">
        <v>185.09759521484301</v>
      </c>
      <c r="C65" s="13">
        <v>0.66666668653488104</v>
      </c>
      <c r="D65" s="13">
        <v>0.33333334326744002</v>
      </c>
      <c r="E65" s="13">
        <v>0.33333334326744002</v>
      </c>
      <c r="F65" s="13">
        <v>0.556082963943481</v>
      </c>
      <c r="G65" s="14">
        <v>0.33342155814170799</v>
      </c>
    </row>
    <row r="66" spans="1:7" x14ac:dyDescent="0.25">
      <c r="A66" s="9"/>
      <c r="B66" s="13">
        <v>0.981697678565979</v>
      </c>
      <c r="C66" s="13">
        <v>0.79047620296478205</v>
      </c>
      <c r="D66" s="13">
        <v>0.58885020017623901</v>
      </c>
      <c r="E66" s="13">
        <v>0.53650796413421598</v>
      </c>
      <c r="F66" s="13">
        <v>0.83961373567581099</v>
      </c>
      <c r="G66" s="14">
        <v>0.56035715341567904</v>
      </c>
    </row>
    <row r="67" spans="1:7" x14ac:dyDescent="0.25">
      <c r="A67" s="9"/>
      <c r="B67" s="13">
        <v>2.42367959022521</v>
      </c>
      <c r="C67" s="13">
        <v>0.68571430444717396</v>
      </c>
      <c r="D67" s="13">
        <v>0.35986158251762301</v>
      </c>
      <c r="E67" s="13">
        <v>0.33015874028205799</v>
      </c>
      <c r="F67" s="13">
        <v>0.65448051691055298</v>
      </c>
      <c r="G67" s="14">
        <v>0.34204575419425898</v>
      </c>
    </row>
    <row r="68" spans="1:7" x14ac:dyDescent="0.25">
      <c r="A68" s="9"/>
      <c r="B68" s="13">
        <v>1.5670019388198799</v>
      </c>
      <c r="C68" s="13">
        <v>0.76904761791229204</v>
      </c>
      <c r="D68" s="13">
        <v>0.53846156597137396</v>
      </c>
      <c r="E68" s="13">
        <v>0.53333336114883401</v>
      </c>
      <c r="F68" s="13">
        <v>0.81676828861236495</v>
      </c>
      <c r="G68" s="14">
        <v>0.53619641065597501</v>
      </c>
    </row>
    <row r="69" spans="1:7" x14ac:dyDescent="0.25">
      <c r="A69" s="9"/>
      <c r="B69" s="13">
        <v>5.3672113418579102</v>
      </c>
      <c r="C69" s="13">
        <v>0.61190474033355702</v>
      </c>
      <c r="D69" s="13">
        <v>0.21753247082233401</v>
      </c>
      <c r="E69" s="13">
        <v>0.21269841492176</v>
      </c>
      <c r="F69" s="13">
        <v>0.498757064342498</v>
      </c>
      <c r="G69" s="14">
        <v>0.215345233678817</v>
      </c>
    </row>
    <row r="70" spans="1:7" x14ac:dyDescent="0.25">
      <c r="A70" s="9"/>
      <c r="B70" s="13">
        <v>2.5058143138885498</v>
      </c>
      <c r="C70" s="13">
        <v>0.72539681196212702</v>
      </c>
      <c r="D70" s="13">
        <v>0.45047923922538702</v>
      </c>
      <c r="E70" s="13">
        <v>0.44761905074119501</v>
      </c>
      <c r="F70" s="13">
        <v>0.70363986492156905</v>
      </c>
      <c r="G70" s="14">
        <v>0.45047101378440801</v>
      </c>
    </row>
    <row r="71" spans="1:7" ht="15.75" thickBot="1" x14ac:dyDescent="0.3">
      <c r="A71" s="10"/>
      <c r="B71" s="15">
        <v>5.1979451179504297</v>
      </c>
      <c r="C71" s="15">
        <v>0.60238093137741</v>
      </c>
      <c r="D71" s="15">
        <v>0.20000000298023199</v>
      </c>
      <c r="E71" s="15">
        <v>0.19682539999484999</v>
      </c>
      <c r="F71" s="15">
        <v>0.52077770233154297</v>
      </c>
      <c r="G71" s="16">
        <v>0.198919132351875</v>
      </c>
    </row>
    <row r="72" spans="1:7" x14ac:dyDescent="0.25">
      <c r="A72" s="2" t="s">
        <v>6</v>
      </c>
      <c r="B72" s="17">
        <f>AVERAGE(B62:B71)</f>
        <v>23.420826250314636</v>
      </c>
      <c r="C72" s="17">
        <f t="shared" ref="C72" si="32">AVERAGE(C62:C71)</f>
        <v>0.69039682745933495</v>
      </c>
      <c r="D72" s="17">
        <f t="shared" ref="D72" si="33">AVERAGE(D62:D71)</f>
        <v>0.38042269498109771</v>
      </c>
      <c r="E72" s="17">
        <f t="shared" ref="E72" si="34">AVERAGE(E62:E71)</f>
        <v>0.3615873143076892</v>
      </c>
      <c r="F72" s="17">
        <f t="shared" ref="F72" si="35">AVERAGE(F62:F71)</f>
        <v>0.65188226103782609</v>
      </c>
      <c r="G72" s="18">
        <f t="shared" ref="G72" si="36">AVERAGE(G62:G71)</f>
        <v>0.37024799436330735</v>
      </c>
    </row>
    <row r="73" spans="1:7" x14ac:dyDescent="0.25">
      <c r="A73" s="6" t="s">
        <v>10</v>
      </c>
      <c r="B73" s="19">
        <f>MEDIAN(B62:B71)</f>
        <v>2.9968866109847996</v>
      </c>
      <c r="C73" s="19">
        <f t="shared" ref="C73:G73" si="37">MEDIAN(C62:C71)</f>
        <v>0.67817461490631104</v>
      </c>
      <c r="D73" s="19">
        <f t="shared" si="37"/>
        <v>0.34876196086406652</v>
      </c>
      <c r="E73" s="19">
        <f t="shared" si="37"/>
        <v>0.33174604177474898</v>
      </c>
      <c r="F73" s="19">
        <f t="shared" si="37"/>
        <v>0.64071217179298401</v>
      </c>
      <c r="G73" s="20">
        <f t="shared" si="37"/>
        <v>0.33780859410762748</v>
      </c>
    </row>
    <row r="74" spans="1:7" x14ac:dyDescent="0.25">
      <c r="A74" s="6" t="s">
        <v>7</v>
      </c>
      <c r="B74" s="19">
        <f>_xlfn.STDEV.P(B62:B71)</f>
        <v>54.379403980090188</v>
      </c>
      <c r="C74" s="19">
        <f>_xlfn.STDEV.P(C62:C71)</f>
        <v>7.3774920263482355E-2</v>
      </c>
      <c r="D74" s="19">
        <f>_xlfn.STDEV.P(D62:D71)</f>
        <v>0.15222454024412943</v>
      </c>
      <c r="E74" s="19">
        <f>_xlfn.STDEV.P(E62:E71)</f>
        <v>0.13492960696979325</v>
      </c>
      <c r="F74" s="19">
        <f t="shared" ref="F74:G74" si="38">_xlfn.STDEV.P(F62:F71)</f>
        <v>0.14117493928755726</v>
      </c>
      <c r="G74" s="20">
        <f t="shared" si="38"/>
        <v>0.14247855593232081</v>
      </c>
    </row>
    <row r="75" spans="1:7" x14ac:dyDescent="0.25">
      <c r="A75" s="6" t="s">
        <v>8</v>
      </c>
      <c r="B75" s="19">
        <f>MAX(B62:B71)</f>
        <v>185.09759521484301</v>
      </c>
      <c r="C75" s="19">
        <f t="shared" ref="C75:G75" si="39">MAX(C62:C71)</f>
        <v>0.79603177309036199</v>
      </c>
      <c r="D75" s="19">
        <f t="shared" si="39"/>
        <v>0.60661762952804499</v>
      </c>
      <c r="E75" s="19">
        <f t="shared" si="39"/>
        <v>0.53650796413421598</v>
      </c>
      <c r="F75" s="19">
        <f t="shared" si="39"/>
        <v>0.85551357269287098</v>
      </c>
      <c r="G75" s="20">
        <f t="shared" si="39"/>
        <v>0.56101882457733099</v>
      </c>
    </row>
    <row r="76" spans="1:7" ht="15.75" thickBot="1" x14ac:dyDescent="0.3">
      <c r="A76" s="7" t="s">
        <v>9</v>
      </c>
      <c r="B76" s="21">
        <f>MIN(B62:B71)</f>
        <v>0.91426593065261796</v>
      </c>
      <c r="C76" s="21">
        <f t="shared" ref="C76:G76" si="40">MIN(C62:C71)</f>
        <v>0.58571428060531605</v>
      </c>
      <c r="D76" s="21">
        <f t="shared" si="40"/>
        <v>0.17142857611179299</v>
      </c>
      <c r="E76" s="21">
        <f t="shared" si="40"/>
        <v>0.17142857611179299</v>
      </c>
      <c r="F76" s="21">
        <f t="shared" si="40"/>
        <v>0.44624507427215498</v>
      </c>
      <c r="G76" s="22">
        <f t="shared" si="40"/>
        <v>0.17113342881202601</v>
      </c>
    </row>
  </sheetData>
  <mergeCells count="5">
    <mergeCell ref="A2:A11"/>
    <mergeCell ref="A17:A26"/>
    <mergeCell ref="A32:A41"/>
    <mergeCell ref="A47:A56"/>
    <mergeCell ref="A62:A7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Sajad Dadgar</dc:creator>
  <cp:lastModifiedBy>Windows User</cp:lastModifiedBy>
  <dcterms:created xsi:type="dcterms:W3CDTF">2015-06-05T18:17:20Z</dcterms:created>
  <dcterms:modified xsi:type="dcterms:W3CDTF">2022-10-14T19:48:35Z</dcterms:modified>
</cp:coreProperties>
</file>