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600" activeTab="4"/>
  </bookViews>
  <sheets>
    <sheet name="ITEMS LIST" sheetId="1" r:id="rId1"/>
    <sheet name="RECEIVED" sheetId="2" r:id="rId2"/>
    <sheet name="ISSUED" sheetId="3" r:id="rId3"/>
    <sheet name="RETURNED" sheetId="4" r:id="rId4"/>
    <sheet name="STOCK" sheetId="5" r:id="rId5"/>
  </sheets>
  <definedNames>
    <definedName name="ItemsList">'ITEMS LIST'!$A$3:$C$100</definedName>
    <definedName name="_xlnm.Print_Area" localSheetId="2">ISSUED!$A$1:$G$101</definedName>
    <definedName name="_xlnm.Print_Area" localSheetId="4">STOCK!$A$1:$G$63</definedName>
  </definedNames>
  <calcPr calcId="162913"/>
</workbook>
</file>

<file path=xl/calcChain.xml><?xml version="1.0" encoding="utf-8"?>
<calcChain xmlns="http://schemas.openxmlformats.org/spreadsheetml/2006/main">
  <c r="D70" i="3" l="1"/>
  <c r="C70" i="3"/>
  <c r="C55" i="3" l="1"/>
  <c r="C35" i="3" l="1"/>
  <c r="D8" i="4" l="1"/>
  <c r="A4" i="5" l="1"/>
  <c r="A5" i="5"/>
  <c r="A6" i="5"/>
  <c r="B6" i="5" s="1"/>
  <c r="A7" i="5"/>
  <c r="B7" i="5" s="1"/>
  <c r="A8" i="5"/>
  <c r="A9" i="5"/>
  <c r="A10" i="5"/>
  <c r="A11" i="5"/>
  <c r="B11" i="5" s="1"/>
  <c r="A12" i="5"/>
  <c r="A13" i="5"/>
  <c r="A14" i="5"/>
  <c r="A15" i="5"/>
  <c r="B15" i="5" s="1"/>
  <c r="A16" i="5"/>
  <c r="A17" i="5"/>
  <c r="A18" i="5"/>
  <c r="A19" i="5"/>
  <c r="B19" i="5" s="1"/>
  <c r="A20" i="5"/>
  <c r="A21" i="5"/>
  <c r="A22" i="5"/>
  <c r="A23" i="5"/>
  <c r="B23" i="5" s="1"/>
  <c r="A24" i="5"/>
  <c r="A25" i="5"/>
  <c r="A26" i="5"/>
  <c r="A27" i="5"/>
  <c r="B27" i="5" s="1"/>
  <c r="A28" i="5"/>
  <c r="A29" i="5"/>
  <c r="A30" i="5"/>
  <c r="A31" i="5"/>
  <c r="B31" i="5" s="1"/>
  <c r="A32" i="5"/>
  <c r="A33" i="5"/>
  <c r="A34" i="5"/>
  <c r="A35" i="5"/>
  <c r="B35" i="5" s="1"/>
  <c r="A36" i="5"/>
  <c r="A37" i="5"/>
  <c r="A38" i="5"/>
  <c r="A39" i="5"/>
  <c r="B39" i="5" s="1"/>
  <c r="A40" i="5"/>
  <c r="A41" i="5"/>
  <c r="A42" i="5"/>
  <c r="A43" i="5"/>
  <c r="B43" i="5" s="1"/>
  <c r="A44" i="5"/>
  <c r="A45" i="5"/>
  <c r="A46" i="5"/>
  <c r="A47" i="5"/>
  <c r="B47" i="5" s="1"/>
  <c r="A48" i="5"/>
  <c r="A49" i="5"/>
  <c r="A50" i="5"/>
  <c r="A51" i="5"/>
  <c r="B51" i="5" s="1"/>
  <c r="A52" i="5"/>
  <c r="A53" i="5"/>
  <c r="A54" i="5"/>
  <c r="A55" i="5"/>
  <c r="B55" i="5" s="1"/>
  <c r="A56" i="5"/>
  <c r="A57" i="5"/>
  <c r="A58" i="5"/>
  <c r="A59" i="5"/>
  <c r="B59" i="5" s="1"/>
  <c r="A60" i="5"/>
  <c r="A61" i="5"/>
  <c r="A62" i="5"/>
  <c r="A63" i="5"/>
  <c r="B63" i="5" s="1"/>
  <c r="A64" i="5"/>
  <c r="A65" i="5"/>
  <c r="A66" i="5"/>
  <c r="A67" i="5"/>
  <c r="B67" i="5" s="1"/>
  <c r="A68" i="5"/>
  <c r="A69" i="5"/>
  <c r="A70" i="5"/>
  <c r="A71" i="5"/>
  <c r="B71" i="5" s="1"/>
  <c r="A72" i="5"/>
  <c r="A73" i="5"/>
  <c r="A74" i="5"/>
  <c r="A75" i="5"/>
  <c r="B75" i="5" s="1"/>
  <c r="A76" i="5"/>
  <c r="A77" i="5"/>
  <c r="A78" i="5"/>
  <c r="A79" i="5"/>
  <c r="B79" i="5" s="1"/>
  <c r="A80" i="5"/>
  <c r="A81" i="5"/>
  <c r="A82" i="5"/>
  <c r="A83" i="5"/>
  <c r="B83" i="5" s="1"/>
  <c r="A84" i="5"/>
  <c r="A85" i="5"/>
  <c r="A86" i="5"/>
  <c r="A87" i="5"/>
  <c r="B87" i="5" s="1"/>
  <c r="A88" i="5"/>
  <c r="A89" i="5"/>
  <c r="A90" i="5"/>
  <c r="A91" i="5"/>
  <c r="B91" i="5" s="1"/>
  <c r="A92" i="5"/>
  <c r="A93" i="5"/>
  <c r="A94" i="5"/>
  <c r="A95" i="5"/>
  <c r="B95" i="5" s="1"/>
  <c r="A96" i="5"/>
  <c r="A97" i="5"/>
  <c r="A98" i="5"/>
  <c r="A99" i="5"/>
  <c r="B99" i="5" s="1"/>
  <c r="A100" i="5"/>
  <c r="A3" i="5"/>
  <c r="B4" i="5"/>
  <c r="B5" i="5"/>
  <c r="B8" i="5"/>
  <c r="B9" i="5"/>
  <c r="B10" i="5"/>
  <c r="B12" i="5"/>
  <c r="B13" i="5"/>
  <c r="B14" i="5"/>
  <c r="B16" i="5"/>
  <c r="B17" i="5"/>
  <c r="B18" i="5"/>
  <c r="B20" i="5"/>
  <c r="B21" i="5"/>
  <c r="B22" i="5"/>
  <c r="B24" i="5"/>
  <c r="B25" i="5"/>
  <c r="B26" i="5"/>
  <c r="B28" i="5"/>
  <c r="B29" i="5"/>
  <c r="B30" i="5"/>
  <c r="B32" i="5"/>
  <c r="B33" i="5"/>
  <c r="B34" i="5"/>
  <c r="B36" i="5"/>
  <c r="B37" i="5"/>
  <c r="B38" i="5"/>
  <c r="B40" i="5"/>
  <c r="B41" i="5"/>
  <c r="B42" i="5"/>
  <c r="B44" i="5"/>
  <c r="B45" i="5"/>
  <c r="B46" i="5"/>
  <c r="B48" i="5"/>
  <c r="B49" i="5"/>
  <c r="B50" i="5"/>
  <c r="B52" i="5"/>
  <c r="B53" i="5"/>
  <c r="B54" i="5"/>
  <c r="B56" i="5"/>
  <c r="B57" i="5"/>
  <c r="B58" i="5"/>
  <c r="B60" i="5"/>
  <c r="B61" i="5"/>
  <c r="B62" i="5"/>
  <c r="B64" i="5"/>
  <c r="B65" i="5"/>
  <c r="B66" i="5"/>
  <c r="B68" i="5"/>
  <c r="B69" i="5"/>
  <c r="B70" i="5"/>
  <c r="B72" i="5"/>
  <c r="B73" i="5"/>
  <c r="B74" i="5"/>
  <c r="B76" i="5"/>
  <c r="B77" i="5"/>
  <c r="B78" i="5"/>
  <c r="B80" i="5"/>
  <c r="B81" i="5"/>
  <c r="B82" i="5"/>
  <c r="B84" i="5"/>
  <c r="B85" i="5"/>
  <c r="B86" i="5"/>
  <c r="B88" i="5"/>
  <c r="B89" i="5"/>
  <c r="B90" i="5"/>
  <c r="B92" i="5"/>
  <c r="B93" i="5"/>
  <c r="B94" i="5"/>
  <c r="B96" i="5"/>
  <c r="B97" i="5"/>
  <c r="B98" i="5"/>
  <c r="B100" i="5"/>
  <c r="C3" i="4" l="1"/>
  <c r="C4" i="4"/>
  <c r="C4" i="3" l="1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3" i="3"/>
  <c r="D53" i="3"/>
  <c r="C54" i="3"/>
  <c r="D54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D4" i="4" l="1"/>
  <c r="D5" i="4"/>
  <c r="D6" i="4"/>
  <c r="D7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3" i="5"/>
  <c r="B3" i="5"/>
  <c r="D3" i="4"/>
  <c r="D3" i="3"/>
  <c r="D3" i="2"/>
  <c r="C3" i="3"/>
  <c r="C3" i="2"/>
  <c r="D95" i="5" l="1"/>
  <c r="D83" i="5"/>
  <c r="D67" i="5"/>
  <c r="D55" i="5"/>
  <c r="D43" i="5"/>
  <c r="D31" i="5"/>
  <c r="D19" i="5"/>
  <c r="D11" i="5"/>
  <c r="D3" i="5"/>
  <c r="D98" i="5"/>
  <c r="D94" i="5"/>
  <c r="D90" i="5"/>
  <c r="D86" i="5"/>
  <c r="D82" i="5"/>
  <c r="D78" i="5"/>
  <c r="D74" i="5"/>
  <c r="D70" i="5"/>
  <c r="D66" i="5"/>
  <c r="D62" i="5"/>
  <c r="D58" i="5"/>
  <c r="D54" i="5"/>
  <c r="D50" i="5"/>
  <c r="D46" i="5"/>
  <c r="D42" i="5"/>
  <c r="D38" i="5"/>
  <c r="D34" i="5"/>
  <c r="D30" i="5"/>
  <c r="D26" i="5"/>
  <c r="D22" i="5"/>
  <c r="D18" i="5"/>
  <c r="D14" i="5"/>
  <c r="D10" i="5"/>
  <c r="D6" i="5"/>
  <c r="D91" i="5"/>
  <c r="D75" i="5"/>
  <c r="D59" i="5"/>
  <c r="D47" i="5"/>
  <c r="D35" i="5"/>
  <c r="D23" i="5"/>
  <c r="D7" i="5"/>
  <c r="D97" i="5"/>
  <c r="D93" i="5"/>
  <c r="D89" i="5"/>
  <c r="D85" i="5"/>
  <c r="D81" i="5"/>
  <c r="D77" i="5"/>
  <c r="D73" i="5"/>
  <c r="D69" i="5"/>
  <c r="D65" i="5"/>
  <c r="D61" i="5"/>
  <c r="D57" i="5"/>
  <c r="D53" i="5"/>
  <c r="D49" i="5"/>
  <c r="D45" i="5"/>
  <c r="D41" i="5"/>
  <c r="D37" i="5"/>
  <c r="D33" i="5"/>
  <c r="D29" i="5"/>
  <c r="D25" i="5"/>
  <c r="D21" i="5"/>
  <c r="D17" i="5"/>
  <c r="D13" i="5"/>
  <c r="D9" i="5"/>
  <c r="D5" i="5"/>
  <c r="D99" i="5"/>
  <c r="D87" i="5"/>
  <c r="D79" i="5"/>
  <c r="D71" i="5"/>
  <c r="D63" i="5"/>
  <c r="D51" i="5"/>
  <c r="D39" i="5"/>
  <c r="D27" i="5"/>
  <c r="D15" i="5"/>
  <c r="D100" i="5"/>
  <c r="D96" i="5"/>
  <c r="D92" i="5"/>
  <c r="D88" i="5"/>
  <c r="D84" i="5"/>
  <c r="D80" i="5"/>
  <c r="D76" i="5"/>
  <c r="D72" i="5"/>
  <c r="D68" i="5"/>
  <c r="D64" i="5"/>
  <c r="D60" i="5"/>
  <c r="D56" i="5"/>
  <c r="D52" i="5"/>
  <c r="D48" i="5"/>
  <c r="D44" i="5"/>
  <c r="D40" i="5"/>
  <c r="D36" i="5"/>
  <c r="D32" i="5"/>
  <c r="D28" i="5"/>
  <c r="D24" i="5"/>
  <c r="D20" i="5"/>
  <c r="D16" i="5"/>
  <c r="D12" i="5"/>
  <c r="D8" i="5"/>
  <c r="D4" i="5"/>
  <c r="F6" i="5"/>
  <c r="F22" i="5"/>
  <c r="F38" i="5"/>
  <c r="F54" i="5"/>
  <c r="F70" i="5"/>
  <c r="F86" i="5"/>
  <c r="F21" i="5"/>
  <c r="F73" i="5"/>
  <c r="F11" i="5"/>
  <c r="F27" i="5"/>
  <c r="F43" i="5"/>
  <c r="F59" i="5"/>
  <c r="F75" i="5"/>
  <c r="F91" i="5"/>
  <c r="F17" i="5"/>
  <c r="F61" i="5"/>
  <c r="F89" i="5"/>
  <c r="F12" i="5"/>
  <c r="F28" i="5"/>
  <c r="F44" i="5"/>
  <c r="F60" i="5"/>
  <c r="F76" i="5"/>
  <c r="F92" i="5"/>
  <c r="F13" i="5"/>
  <c r="F77" i="5"/>
  <c r="F82" i="5"/>
  <c r="F23" i="5"/>
  <c r="F71" i="5"/>
  <c r="F5" i="5"/>
  <c r="F40" i="5"/>
  <c r="F9" i="5"/>
  <c r="F10" i="5"/>
  <c r="F26" i="5"/>
  <c r="F42" i="5"/>
  <c r="F58" i="5"/>
  <c r="F74" i="5"/>
  <c r="F90" i="5"/>
  <c r="F33" i="5"/>
  <c r="F85" i="5"/>
  <c r="F15" i="5"/>
  <c r="F31" i="5"/>
  <c r="F47" i="5"/>
  <c r="F63" i="5"/>
  <c r="F79" i="5"/>
  <c r="F95" i="5"/>
  <c r="F29" i="5"/>
  <c r="F65" i="5"/>
  <c r="F3" i="5"/>
  <c r="F16" i="5"/>
  <c r="F32" i="5"/>
  <c r="F48" i="5"/>
  <c r="F64" i="5"/>
  <c r="F80" i="5"/>
  <c r="F96" i="5"/>
  <c r="F25" i="5"/>
  <c r="F93" i="5"/>
  <c r="F34" i="5"/>
  <c r="F66" i="5"/>
  <c r="F98" i="5"/>
  <c r="F7" i="5"/>
  <c r="F87" i="5"/>
  <c r="F49" i="5"/>
  <c r="F24" i="5"/>
  <c r="F72" i="5"/>
  <c r="F88" i="5"/>
  <c r="F57" i="5"/>
  <c r="F14" i="5"/>
  <c r="F30" i="5"/>
  <c r="F46" i="5"/>
  <c r="F62" i="5"/>
  <c r="F78" i="5"/>
  <c r="F94" i="5"/>
  <c r="F41" i="5"/>
  <c r="F97" i="5"/>
  <c r="F19" i="5"/>
  <c r="F35" i="5"/>
  <c r="F51" i="5"/>
  <c r="F67" i="5"/>
  <c r="F83" i="5"/>
  <c r="F99" i="5"/>
  <c r="F37" i="5"/>
  <c r="F69" i="5"/>
  <c r="F4" i="5"/>
  <c r="F20" i="5"/>
  <c r="F36" i="5"/>
  <c r="F52" i="5"/>
  <c r="F68" i="5"/>
  <c r="F84" i="5"/>
  <c r="F100" i="5"/>
  <c r="F45" i="5"/>
  <c r="F18" i="5"/>
  <c r="F50" i="5"/>
  <c r="F53" i="5"/>
  <c r="F39" i="5"/>
  <c r="F55" i="5"/>
  <c r="F81" i="5"/>
  <c r="F8" i="5"/>
  <c r="F56" i="5"/>
  <c r="E6" i="5"/>
  <c r="E10" i="5"/>
  <c r="E14" i="5"/>
  <c r="E18" i="5"/>
  <c r="E22" i="5"/>
  <c r="E26" i="5"/>
  <c r="E30" i="5"/>
  <c r="E34" i="5"/>
  <c r="E38" i="5"/>
  <c r="E42" i="5"/>
  <c r="E46" i="5"/>
  <c r="E50" i="5"/>
  <c r="E54" i="5"/>
  <c r="E58" i="5"/>
  <c r="E62" i="5"/>
  <c r="E66" i="5"/>
  <c r="G66" i="5" s="1"/>
  <c r="E70" i="5"/>
  <c r="E74" i="5"/>
  <c r="E78" i="5"/>
  <c r="E82" i="5"/>
  <c r="G82" i="5" s="1"/>
  <c r="E86" i="5"/>
  <c r="E90" i="5"/>
  <c r="E94" i="5"/>
  <c r="E98" i="5"/>
  <c r="E55" i="5"/>
  <c r="E63" i="5"/>
  <c r="E67" i="5"/>
  <c r="E75" i="5"/>
  <c r="E83" i="5"/>
  <c r="E91" i="5"/>
  <c r="E99" i="5"/>
  <c r="E4" i="5"/>
  <c r="E16" i="5"/>
  <c r="E24" i="5"/>
  <c r="E32" i="5"/>
  <c r="E40" i="5"/>
  <c r="E48" i="5"/>
  <c r="E56" i="5"/>
  <c r="E72" i="5"/>
  <c r="E80" i="5"/>
  <c r="E33" i="5"/>
  <c r="E93" i="5"/>
  <c r="E7" i="5"/>
  <c r="E11" i="5"/>
  <c r="E15" i="5"/>
  <c r="E19" i="5"/>
  <c r="E23" i="5"/>
  <c r="E27" i="5"/>
  <c r="G27" i="5" s="1"/>
  <c r="E31" i="5"/>
  <c r="E35" i="5"/>
  <c r="E39" i="5"/>
  <c r="E43" i="5"/>
  <c r="E47" i="5"/>
  <c r="E51" i="5"/>
  <c r="E59" i="5"/>
  <c r="E71" i="5"/>
  <c r="E79" i="5"/>
  <c r="E87" i="5"/>
  <c r="E95" i="5"/>
  <c r="G95" i="5" s="1"/>
  <c r="E8" i="5"/>
  <c r="E12" i="5"/>
  <c r="E20" i="5"/>
  <c r="E28" i="5"/>
  <c r="E36" i="5"/>
  <c r="E44" i="5"/>
  <c r="E52" i="5"/>
  <c r="E60" i="5"/>
  <c r="E64" i="5"/>
  <c r="E68" i="5"/>
  <c r="E76" i="5"/>
  <c r="E84" i="5"/>
  <c r="E88" i="5"/>
  <c r="E92" i="5"/>
  <c r="E96" i="5"/>
  <c r="E100" i="5"/>
  <c r="E5" i="5"/>
  <c r="E9" i="5"/>
  <c r="E13" i="5"/>
  <c r="E17" i="5"/>
  <c r="E21" i="5"/>
  <c r="E25" i="5"/>
  <c r="E29" i="5"/>
  <c r="E37" i="5"/>
  <c r="E41" i="5"/>
  <c r="E45" i="5"/>
  <c r="E49" i="5"/>
  <c r="E53" i="5"/>
  <c r="E57" i="5"/>
  <c r="E61" i="5"/>
  <c r="E65" i="5"/>
  <c r="E69" i="5"/>
  <c r="E73" i="5"/>
  <c r="E77" i="5"/>
  <c r="E81" i="5"/>
  <c r="E85" i="5"/>
  <c r="E89" i="5"/>
  <c r="G89" i="5" s="1"/>
  <c r="E97" i="5"/>
  <c r="E3" i="5"/>
  <c r="G68" i="5" l="1"/>
  <c r="G75" i="5"/>
  <c r="G80" i="5"/>
  <c r="G100" i="5"/>
  <c r="G31" i="5"/>
  <c r="G38" i="5"/>
  <c r="G62" i="5"/>
  <c r="G20" i="5"/>
  <c r="G26" i="5"/>
  <c r="G70" i="5"/>
  <c r="G77" i="5"/>
  <c r="G11" i="5"/>
  <c r="G60" i="5"/>
  <c r="G90" i="5"/>
  <c r="G74" i="5"/>
  <c r="G58" i="5"/>
  <c r="G10" i="5"/>
  <c r="G94" i="5"/>
  <c r="G93" i="5"/>
  <c r="G79" i="5"/>
  <c r="G92" i="5"/>
  <c r="G78" i="5"/>
  <c r="G63" i="5"/>
  <c r="G81" i="5"/>
  <c r="G96" i="5"/>
  <c r="G76" i="5"/>
  <c r="G52" i="5"/>
  <c r="G91" i="5"/>
  <c r="G86" i="5"/>
  <c r="G73" i="5"/>
  <c r="G41" i="5"/>
  <c r="G36" i="5"/>
  <c r="G43" i="5"/>
  <c r="G98" i="5"/>
  <c r="G85" i="5"/>
  <c r="G59" i="5"/>
  <c r="G97" i="5"/>
  <c r="G61" i="5"/>
  <c r="G47" i="5"/>
  <c r="G15" i="5"/>
  <c r="G64" i="5"/>
  <c r="G84" i="5"/>
  <c r="G67" i="5"/>
  <c r="G9" i="5"/>
  <c r="G4" i="5"/>
  <c r="G6" i="5"/>
  <c r="G19" i="5"/>
  <c r="G35" i="5"/>
  <c r="G51" i="5"/>
  <c r="G12" i="5"/>
  <c r="G28" i="5"/>
  <c r="G44" i="5"/>
  <c r="G17" i="5"/>
  <c r="G29" i="5"/>
  <c r="G49" i="5"/>
  <c r="G14" i="5"/>
  <c r="G30" i="5"/>
  <c r="G42" i="5"/>
  <c r="G46" i="5"/>
  <c r="G8" i="5"/>
  <c r="G24" i="5"/>
  <c r="G40" i="5"/>
  <c r="G56" i="5"/>
  <c r="G13" i="5"/>
  <c r="G25" i="5"/>
  <c r="G45" i="5"/>
  <c r="G57" i="5"/>
  <c r="G22" i="5"/>
  <c r="G34" i="5"/>
  <c r="G50" i="5"/>
  <c r="G54" i="5"/>
  <c r="G7" i="5"/>
  <c r="G23" i="5"/>
  <c r="G39" i="5"/>
  <c r="G55" i="5"/>
  <c r="G16" i="5"/>
  <c r="G32" i="5"/>
  <c r="G48" i="5"/>
  <c r="G5" i="5"/>
  <c r="G21" i="5"/>
  <c r="G33" i="5"/>
  <c r="G37" i="5"/>
  <c r="G53" i="5"/>
  <c r="G18" i="5"/>
  <c r="G83" i="5"/>
  <c r="G71" i="5"/>
  <c r="G87" i="5"/>
  <c r="G88" i="5"/>
  <c r="G65" i="5"/>
  <c r="G69" i="5"/>
  <c r="G99" i="5"/>
  <c r="G72" i="5"/>
  <c r="G3" i="5"/>
</calcChain>
</file>

<file path=xl/sharedStrings.xml><?xml version="1.0" encoding="utf-8"?>
<sst xmlns="http://schemas.openxmlformats.org/spreadsheetml/2006/main" count="420" uniqueCount="148">
  <si>
    <t>Item Code</t>
  </si>
  <si>
    <t>Items Description</t>
  </si>
  <si>
    <t>Units</t>
  </si>
  <si>
    <t>Remarks</t>
  </si>
  <si>
    <t>2 PIN LONG CONNECTORS</t>
  </si>
  <si>
    <t>Pcs.</t>
  </si>
  <si>
    <t>2 PIN SMALL CONNECTORS</t>
  </si>
  <si>
    <t>3 PIN LONG CONNECTORS</t>
  </si>
  <si>
    <t>3 PIN SMALL CONNECTORS</t>
  </si>
  <si>
    <t>4 PIN LONG CONNECTORS</t>
  </si>
  <si>
    <t>4 PIN SMALL CONNECTORS</t>
  </si>
  <si>
    <t>5 PIN LONG CONNECTORS</t>
  </si>
  <si>
    <t>APL BAG STICKER</t>
  </si>
  <si>
    <t>APL CONTROL BOX KEYPAD</t>
  </si>
  <si>
    <t>APL RECEIVER CONNECTORS</t>
  </si>
  <si>
    <t>APL RECEIVER GLASS</t>
  </si>
  <si>
    <t>APL RED RING CONTROL BOX</t>
  </si>
  <si>
    <t>APL RED RING RECEIVER</t>
  </si>
  <si>
    <t>APL SEAL</t>
  </si>
  <si>
    <t>APL SR.NO. STICKER</t>
  </si>
  <si>
    <t>APL XMITTER BAG STICKER</t>
  </si>
  <si>
    <t>AV MOUNT</t>
  </si>
  <si>
    <t>BLACK GLASS CONTROL BOX</t>
  </si>
  <si>
    <t>BLACK RUBBER WASHER</t>
  </si>
  <si>
    <t>CONTROL BOX KNOBS</t>
  </si>
  <si>
    <t>GREEN 2 PIN LONG CONNECTORS</t>
  </si>
  <si>
    <t>GREEN 2 PIN SMALL CONNECTORS</t>
  </si>
  <si>
    <t>GREEN 3 PIN LONG CONNECTORS</t>
  </si>
  <si>
    <t>GREEN 3 PIN SMALL CONNECTORS</t>
  </si>
  <si>
    <t>GREEN 4 PIN LONG CONNECTORS</t>
  </si>
  <si>
    <t>GREEN 4 PIN SMALL CONNECTORS</t>
  </si>
  <si>
    <t>INSERTS</t>
  </si>
  <si>
    <t>KNOB BOLT</t>
  </si>
  <si>
    <t>LP TRANSMITTER</t>
  </si>
  <si>
    <t>MADE IN JAPAN STICKER</t>
  </si>
  <si>
    <t>MRL KEYPAD</t>
  </si>
  <si>
    <t>NEW APEM SWITCH</t>
  </si>
  <si>
    <t>NEW CARLING SWITCH</t>
  </si>
  <si>
    <t>RECEIVER KNOBS</t>
  </si>
  <si>
    <t>RED FILM</t>
  </si>
  <si>
    <t>RED RING RECEIVER</t>
  </si>
  <si>
    <t>RF CONTROL BOX KEYPAD</t>
  </si>
  <si>
    <t>RL600 BAG STICKER</t>
  </si>
  <si>
    <t>RL600 TRANSMITTER</t>
  </si>
  <si>
    <t>RL600 XMITTER STICKER</t>
  </si>
  <si>
    <t>RUBBER SWITCH</t>
  </si>
  <si>
    <t>SILVER SWITCH RUBBER</t>
  </si>
  <si>
    <t>SV2S REMOTE STICKER</t>
  </si>
  <si>
    <t>SV2S TRANSMITTER</t>
  </si>
  <si>
    <t>SWITCH WASHER BLACK</t>
  </si>
  <si>
    <t>TSI BAG STICKER</t>
  </si>
  <si>
    <t>TSI BOX</t>
  </si>
  <si>
    <t>TSI CONTROL BOX GLASS</t>
  </si>
  <si>
    <t>TSI CONTROL BOX KEYPAD</t>
  </si>
  <si>
    <t>TSI CONTROL BOX RED RING</t>
  </si>
  <si>
    <t>TSI INSERT</t>
  </si>
  <si>
    <t>TSI RECEIVER”D” RING</t>
  </si>
  <si>
    <t>UPW BOX</t>
  </si>
  <si>
    <t>UPW CONTROL BOX YELLOW KEYPAD</t>
  </si>
  <si>
    <t>UPW RECEIVER STICKER</t>
  </si>
  <si>
    <t>WHITE GLASS CONTROL BOX</t>
  </si>
  <si>
    <t>WHITE RUBBER WASHER</t>
  </si>
  <si>
    <t>Date</t>
  </si>
  <si>
    <t>Qty</t>
  </si>
  <si>
    <t>Party Name</t>
  </si>
  <si>
    <t>Received Qty</t>
  </si>
  <si>
    <t>Issued Qty</t>
  </si>
  <si>
    <t>Returned Qty</t>
  </si>
  <si>
    <t>Balance Stock</t>
  </si>
  <si>
    <t>13.07.2017</t>
  </si>
  <si>
    <t>RECEIVED LIST</t>
  </si>
  <si>
    <t>ISSUED LIST</t>
  </si>
  <si>
    <t>RETURNED LIST</t>
  </si>
  <si>
    <t>ITEMS LIST</t>
  </si>
  <si>
    <t>SV2S POWER PIN</t>
  </si>
  <si>
    <t>25.07.2017</t>
  </si>
  <si>
    <t>14.07.17</t>
  </si>
  <si>
    <t>JAYESH</t>
  </si>
  <si>
    <t>17.07.17</t>
  </si>
  <si>
    <t>18.07.17</t>
  </si>
  <si>
    <t>19.07.17</t>
  </si>
  <si>
    <t>VINIT</t>
  </si>
  <si>
    <t>20.07.17</t>
  </si>
  <si>
    <t>21.07.17</t>
  </si>
  <si>
    <t>24.07.17</t>
  </si>
  <si>
    <t>25.07.17</t>
  </si>
  <si>
    <t>26.07.17</t>
  </si>
  <si>
    <t xml:space="preserve"> APL HAPUR</t>
  </si>
  <si>
    <t>PARAS WIRES</t>
  </si>
  <si>
    <t>27.07.17</t>
  </si>
  <si>
    <t>APL HAPUR</t>
  </si>
  <si>
    <t>INVOICE NO.44</t>
  </si>
  <si>
    <t>30 BEFORE</t>
  </si>
  <si>
    <t>STOCK MATERIAL ON HAND</t>
  </si>
  <si>
    <t>JETRONICS</t>
  </si>
  <si>
    <t>15 (13.07.17)</t>
  </si>
  <si>
    <t>29.07.17</t>
  </si>
  <si>
    <t>PRANAV</t>
  </si>
  <si>
    <t>MATIC CONTROL BOX CONNECTORS - MALE</t>
  </si>
  <si>
    <t>MATIC CONTROL BOX CONNECTORS -FEMALE</t>
  </si>
  <si>
    <t>31.07.2017</t>
  </si>
  <si>
    <t>31.07.17</t>
  </si>
  <si>
    <t>01.08.17</t>
  </si>
  <si>
    <t>STL</t>
  </si>
  <si>
    <t>Ch.No.06</t>
  </si>
  <si>
    <t>03.08.17</t>
  </si>
  <si>
    <t>04.08.17</t>
  </si>
  <si>
    <t>SANJAY</t>
  </si>
  <si>
    <t>08.08.17</t>
  </si>
  <si>
    <t>09.08.17</t>
  </si>
  <si>
    <t>14.08.17</t>
  </si>
  <si>
    <t>12.08.17</t>
  </si>
  <si>
    <t>16.08.17</t>
  </si>
  <si>
    <t>18.08.17</t>
  </si>
  <si>
    <t>19.08.17</t>
  </si>
  <si>
    <t>21.08.17</t>
  </si>
  <si>
    <t>RAVI</t>
  </si>
  <si>
    <t>22.08.17</t>
  </si>
  <si>
    <t>REC READY</t>
  </si>
  <si>
    <t>25.08.17</t>
  </si>
  <si>
    <t>26.08.17</t>
  </si>
  <si>
    <t>2 PIN POWER CABLE</t>
  </si>
  <si>
    <t>SHAMBHUBHAI</t>
  </si>
  <si>
    <t>PARTY</t>
  </si>
  <si>
    <t>28.08.17</t>
  </si>
  <si>
    <t>29.08.17</t>
  </si>
  <si>
    <t>30.08.17</t>
  </si>
  <si>
    <t>31.08.17</t>
  </si>
  <si>
    <t>HAPUR</t>
  </si>
  <si>
    <t>01.09.17</t>
  </si>
  <si>
    <t>06.09.17</t>
  </si>
  <si>
    <t>07.09.17</t>
  </si>
  <si>
    <t>08.09.17</t>
  </si>
  <si>
    <t>09.09.17</t>
  </si>
  <si>
    <t>12.09.17</t>
  </si>
  <si>
    <t>KRISHNA AGRO</t>
  </si>
  <si>
    <t>19.09.17</t>
  </si>
  <si>
    <t>20.09.17</t>
  </si>
  <si>
    <t>21.09.17</t>
  </si>
  <si>
    <t>Ch.no.015</t>
  </si>
  <si>
    <t>DC GEAR MOTOR</t>
  </si>
  <si>
    <t>INVOICE NO.51 &amp; Ch.No.736</t>
  </si>
  <si>
    <t>TT Motor</t>
  </si>
  <si>
    <t>17.05.2017</t>
  </si>
  <si>
    <t>22.09.17</t>
  </si>
  <si>
    <t>PROTOLAB</t>
  </si>
  <si>
    <t>KANTIBHAI</t>
  </si>
  <si>
    <t>23.09.17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</si>
</sst>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mbria"/>
      <family val="1"/>
    </font>
    <font>
      <b/>
      <sz val="18"/>
      <color rgb="FF000000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6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6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6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6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6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8" borderId="6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10" workbookViewId="0">
      <selection activeCell="B20" sqref="B20"/>
    </sheetView>
  </sheetViews>
  <sheetFormatPr defaultRowHeight="15" x14ac:dyDescent="0.25"/>
  <cols>
    <col min="1" max="1" width="10.85546875" style="1" bestFit="1" customWidth="1"/>
    <col min="2" max="2" width="41.28515625" style="27" bestFit="1" customWidth="1"/>
    <col min="3" max="3" width="6" style="1" bestFit="1" customWidth="1"/>
    <col min="4" max="4" width="9.28515625" style="1" bestFit="1" customWidth="1"/>
    <col min="5" max="16384" width="9.140625" style="1"/>
  </cols>
  <sheetData>
    <row r="1" spans="1:4" ht="23.25" x14ac:dyDescent="0.35">
      <c r="A1" s="50" t="s">
        <v>73</v>
      </c>
      <c r="B1" s="51"/>
      <c r="C1" s="51"/>
      <c r="D1" s="52"/>
    </row>
    <row r="2" spans="1:4" ht="15.75" x14ac:dyDescent="0.25">
      <c r="A2" s="13" t="s">
        <v>0</v>
      </c>
      <c r="B2" s="9" t="s">
        <v>1</v>
      </c>
      <c r="C2" s="6" t="s">
        <v>2</v>
      </c>
      <c r="D2" s="22" t="s">
        <v>3</v>
      </c>
    </row>
    <row r="3" spans="1:4" x14ac:dyDescent="0.25">
      <c r="A3" s="4">
        <v>1</v>
      </c>
      <c r="B3" s="10" t="s">
        <v>4</v>
      </c>
      <c r="C3" s="24" t="s">
        <v>5</v>
      </c>
      <c r="D3" s="18"/>
    </row>
    <row r="4" spans="1:4" x14ac:dyDescent="0.25">
      <c r="A4" s="4">
        <v>2</v>
      </c>
      <c r="B4" s="10" t="s">
        <v>6</v>
      </c>
      <c r="C4" s="24" t="s">
        <v>5</v>
      </c>
      <c r="D4" s="18"/>
    </row>
    <row r="5" spans="1:4" x14ac:dyDescent="0.25">
      <c r="A5" s="4">
        <v>3</v>
      </c>
      <c r="B5" s="10" t="s">
        <v>7</v>
      </c>
      <c r="C5" s="24" t="s">
        <v>5</v>
      </c>
      <c r="D5" s="18"/>
    </row>
    <row r="6" spans="1:4" x14ac:dyDescent="0.25">
      <c r="A6" s="4">
        <v>4</v>
      </c>
      <c r="B6" s="10" t="s">
        <v>8</v>
      </c>
      <c r="C6" s="24" t="s">
        <v>5</v>
      </c>
      <c r="D6" s="18"/>
    </row>
    <row r="7" spans="1:4" x14ac:dyDescent="0.25">
      <c r="A7" s="4">
        <v>5</v>
      </c>
      <c r="B7" s="10" t="s">
        <v>9</v>
      </c>
      <c r="C7" s="24" t="s">
        <v>5</v>
      </c>
      <c r="D7" s="18"/>
    </row>
    <row r="8" spans="1:4" x14ac:dyDescent="0.25">
      <c r="A8" s="4">
        <v>6</v>
      </c>
      <c r="B8" s="10" t="s">
        <v>10</v>
      </c>
      <c r="C8" s="24" t="s">
        <v>5</v>
      </c>
      <c r="D8" s="18"/>
    </row>
    <row r="9" spans="1:4" x14ac:dyDescent="0.25">
      <c r="A9" s="4">
        <v>7</v>
      </c>
      <c r="B9" s="10" t="s">
        <v>11</v>
      </c>
      <c r="C9" s="24" t="s">
        <v>5</v>
      </c>
      <c r="D9" s="18"/>
    </row>
    <row r="10" spans="1:4" x14ac:dyDescent="0.25">
      <c r="A10" s="4">
        <v>8</v>
      </c>
      <c r="B10" s="10" t="s">
        <v>12</v>
      </c>
      <c r="C10" s="24" t="s">
        <v>5</v>
      </c>
      <c r="D10" s="18"/>
    </row>
    <row r="11" spans="1:4" x14ac:dyDescent="0.25">
      <c r="A11" s="4">
        <v>9</v>
      </c>
      <c r="B11" s="10" t="s">
        <v>13</v>
      </c>
      <c r="C11" s="24" t="s">
        <v>5</v>
      </c>
      <c r="D11" s="18"/>
    </row>
    <row r="12" spans="1:4" x14ac:dyDescent="0.25">
      <c r="A12" s="4">
        <v>10</v>
      </c>
      <c r="B12" s="11" t="s">
        <v>14</v>
      </c>
      <c r="C12" s="17" t="s">
        <v>5</v>
      </c>
      <c r="D12" s="18"/>
    </row>
    <row r="13" spans="1:4" x14ac:dyDescent="0.25">
      <c r="A13" s="4">
        <v>11</v>
      </c>
      <c r="B13" s="11" t="s">
        <v>15</v>
      </c>
      <c r="C13" s="24" t="s">
        <v>5</v>
      </c>
      <c r="D13" s="18"/>
    </row>
    <row r="14" spans="1:4" x14ac:dyDescent="0.25">
      <c r="A14" s="4">
        <v>12</v>
      </c>
      <c r="B14" s="10" t="s">
        <v>16</v>
      </c>
      <c r="C14" s="24" t="s">
        <v>5</v>
      </c>
      <c r="D14" s="18"/>
    </row>
    <row r="15" spans="1:4" x14ac:dyDescent="0.25">
      <c r="A15" s="4">
        <v>13</v>
      </c>
      <c r="B15" s="10" t="s">
        <v>17</v>
      </c>
      <c r="C15" s="24" t="s">
        <v>5</v>
      </c>
      <c r="D15" s="18"/>
    </row>
    <row r="16" spans="1:4" x14ac:dyDescent="0.25">
      <c r="A16" s="4">
        <v>14</v>
      </c>
      <c r="B16" s="10" t="s">
        <v>18</v>
      </c>
      <c r="C16" s="24" t="s">
        <v>5</v>
      </c>
      <c r="D16" s="18"/>
    </row>
    <row r="17" spans="1:4" x14ac:dyDescent="0.25">
      <c r="A17" s="4">
        <v>15</v>
      </c>
      <c r="B17" s="10" t="s">
        <v>19</v>
      </c>
      <c r="C17" s="24" t="s">
        <v>5</v>
      </c>
      <c r="D17" s="18"/>
    </row>
    <row r="18" spans="1:4" x14ac:dyDescent="0.25">
      <c r="A18" s="4">
        <v>16</v>
      </c>
      <c r="B18" s="10" t="s">
        <v>20</v>
      </c>
      <c r="C18" s="24" t="s">
        <v>5</v>
      </c>
      <c r="D18" s="18"/>
    </row>
    <row r="19" spans="1:4" x14ac:dyDescent="0.25">
      <c r="A19" s="4">
        <v>17</v>
      </c>
      <c r="B19" s="10" t="s">
        <v>21</v>
      </c>
      <c r="C19" s="24" t="s">
        <v>5</v>
      </c>
      <c r="D19" s="18"/>
    </row>
    <row r="20" spans="1:4" x14ac:dyDescent="0.25">
      <c r="A20" s="4">
        <v>18</v>
      </c>
      <c r="B20" s="10" t="s">
        <v>22</v>
      </c>
      <c r="C20" s="24" t="s">
        <v>5</v>
      </c>
      <c r="D20" s="18"/>
    </row>
    <row r="21" spans="1:4" x14ac:dyDescent="0.25">
      <c r="A21" s="4">
        <v>19</v>
      </c>
      <c r="B21" s="10" t="s">
        <v>23</v>
      </c>
      <c r="C21" s="24" t="s">
        <v>5</v>
      </c>
      <c r="D21" s="18"/>
    </row>
    <row r="22" spans="1:4" x14ac:dyDescent="0.25">
      <c r="A22" s="4">
        <v>20</v>
      </c>
      <c r="B22" s="11" t="s">
        <v>24</v>
      </c>
      <c r="C22" s="24" t="s">
        <v>5</v>
      </c>
      <c r="D22" s="18"/>
    </row>
    <row r="23" spans="1:4" x14ac:dyDescent="0.25">
      <c r="A23" s="4">
        <v>21</v>
      </c>
      <c r="B23" s="10" t="s">
        <v>25</v>
      </c>
      <c r="C23" s="24" t="s">
        <v>5</v>
      </c>
      <c r="D23" s="18"/>
    </row>
    <row r="24" spans="1:4" x14ac:dyDescent="0.25">
      <c r="A24" s="4">
        <v>22</v>
      </c>
      <c r="B24" s="10" t="s">
        <v>26</v>
      </c>
      <c r="C24" s="24" t="s">
        <v>5</v>
      </c>
      <c r="D24" s="18"/>
    </row>
    <row r="25" spans="1:4" x14ac:dyDescent="0.25">
      <c r="A25" s="4">
        <v>23</v>
      </c>
      <c r="B25" s="10" t="s">
        <v>27</v>
      </c>
      <c r="C25" s="24" t="s">
        <v>5</v>
      </c>
      <c r="D25" s="18"/>
    </row>
    <row r="26" spans="1:4" x14ac:dyDescent="0.25">
      <c r="A26" s="4">
        <v>24</v>
      </c>
      <c r="B26" s="10" t="s">
        <v>28</v>
      </c>
      <c r="C26" s="24" t="s">
        <v>5</v>
      </c>
      <c r="D26" s="18"/>
    </row>
    <row r="27" spans="1:4" x14ac:dyDescent="0.25">
      <c r="A27" s="4">
        <v>25</v>
      </c>
      <c r="B27" s="10" t="s">
        <v>29</v>
      </c>
      <c r="C27" s="24" t="s">
        <v>5</v>
      </c>
      <c r="D27" s="18"/>
    </row>
    <row r="28" spans="1:4" x14ac:dyDescent="0.25">
      <c r="A28" s="4">
        <v>26</v>
      </c>
      <c r="B28" s="10" t="s">
        <v>30</v>
      </c>
      <c r="C28" s="24" t="s">
        <v>5</v>
      </c>
      <c r="D28" s="18"/>
    </row>
    <row r="29" spans="1:4" x14ac:dyDescent="0.25">
      <c r="A29" s="4">
        <v>27</v>
      </c>
      <c r="B29" s="10" t="s">
        <v>31</v>
      </c>
      <c r="C29" s="24" t="s">
        <v>5</v>
      </c>
      <c r="D29" s="18"/>
    </row>
    <row r="30" spans="1:4" x14ac:dyDescent="0.25">
      <c r="A30" s="4">
        <v>28</v>
      </c>
      <c r="B30" s="10" t="s">
        <v>32</v>
      </c>
      <c r="C30" s="24" t="s">
        <v>5</v>
      </c>
      <c r="D30" s="18"/>
    </row>
    <row r="31" spans="1:4" x14ac:dyDescent="0.25">
      <c r="A31" s="4">
        <v>29</v>
      </c>
      <c r="B31" s="10" t="s">
        <v>33</v>
      </c>
      <c r="C31" s="24" t="s">
        <v>5</v>
      </c>
      <c r="D31" s="18"/>
    </row>
    <row r="32" spans="1:4" x14ac:dyDescent="0.25">
      <c r="A32" s="4">
        <v>30</v>
      </c>
      <c r="B32" s="10" t="s">
        <v>34</v>
      </c>
      <c r="C32" s="24" t="s">
        <v>5</v>
      </c>
      <c r="D32" s="18"/>
    </row>
    <row r="33" spans="1:4" x14ac:dyDescent="0.25">
      <c r="A33" s="4">
        <v>31</v>
      </c>
      <c r="B33" s="10" t="s">
        <v>35</v>
      </c>
      <c r="C33" s="24" t="s">
        <v>5</v>
      </c>
      <c r="D33" s="18"/>
    </row>
    <row r="34" spans="1:4" x14ac:dyDescent="0.25">
      <c r="A34" s="4">
        <v>32</v>
      </c>
      <c r="B34" s="10" t="s">
        <v>36</v>
      </c>
      <c r="C34" s="24" t="s">
        <v>5</v>
      </c>
      <c r="D34" s="18"/>
    </row>
    <row r="35" spans="1:4" x14ac:dyDescent="0.25">
      <c r="A35" s="4">
        <v>33</v>
      </c>
      <c r="B35" s="10" t="s">
        <v>37</v>
      </c>
      <c r="C35" s="24" t="s">
        <v>5</v>
      </c>
      <c r="D35" s="18"/>
    </row>
    <row r="36" spans="1:4" x14ac:dyDescent="0.25">
      <c r="A36" s="4">
        <v>34</v>
      </c>
      <c r="B36" s="11" t="s">
        <v>38</v>
      </c>
      <c r="C36" s="24" t="s">
        <v>5</v>
      </c>
      <c r="D36" s="18"/>
    </row>
    <row r="37" spans="1:4" x14ac:dyDescent="0.25">
      <c r="A37" s="4">
        <v>35</v>
      </c>
      <c r="B37" s="10" t="s">
        <v>39</v>
      </c>
      <c r="C37" s="24" t="s">
        <v>5</v>
      </c>
      <c r="D37" s="18"/>
    </row>
    <row r="38" spans="1:4" x14ac:dyDescent="0.25">
      <c r="A38" s="4">
        <v>36</v>
      </c>
      <c r="B38" s="10" t="s">
        <v>40</v>
      </c>
      <c r="C38" s="24" t="s">
        <v>5</v>
      </c>
      <c r="D38" s="18"/>
    </row>
    <row r="39" spans="1:4" x14ac:dyDescent="0.25">
      <c r="A39" s="4">
        <v>37</v>
      </c>
      <c r="B39" s="10" t="s">
        <v>41</v>
      </c>
      <c r="C39" s="24" t="s">
        <v>5</v>
      </c>
      <c r="D39" s="18"/>
    </row>
    <row r="40" spans="1:4" x14ac:dyDescent="0.25">
      <c r="A40" s="4">
        <v>38</v>
      </c>
      <c r="B40" s="10" t="s">
        <v>42</v>
      </c>
      <c r="C40" s="24" t="s">
        <v>5</v>
      </c>
      <c r="D40" s="18"/>
    </row>
    <row r="41" spans="1:4" x14ac:dyDescent="0.25">
      <c r="A41" s="4">
        <v>39</v>
      </c>
      <c r="B41" s="10" t="s">
        <v>43</v>
      </c>
      <c r="C41" s="24" t="s">
        <v>5</v>
      </c>
      <c r="D41" s="18"/>
    </row>
    <row r="42" spans="1:4" x14ac:dyDescent="0.25">
      <c r="A42" s="4">
        <v>40</v>
      </c>
      <c r="B42" s="10" t="s">
        <v>44</v>
      </c>
      <c r="C42" s="24" t="s">
        <v>5</v>
      </c>
      <c r="D42" s="18"/>
    </row>
    <row r="43" spans="1:4" x14ac:dyDescent="0.25">
      <c r="A43" s="4">
        <v>41</v>
      </c>
      <c r="B43" s="10" t="s">
        <v>45</v>
      </c>
      <c r="C43" s="24" t="s">
        <v>5</v>
      </c>
      <c r="D43" s="18"/>
    </row>
    <row r="44" spans="1:4" x14ac:dyDescent="0.25">
      <c r="A44" s="4">
        <v>42</v>
      </c>
      <c r="B44" s="10" t="s">
        <v>46</v>
      </c>
      <c r="C44" s="24" t="s">
        <v>5</v>
      </c>
      <c r="D44" s="18"/>
    </row>
    <row r="45" spans="1:4" x14ac:dyDescent="0.25">
      <c r="A45" s="4">
        <v>43</v>
      </c>
      <c r="B45" s="10" t="s">
        <v>47</v>
      </c>
      <c r="C45" s="24" t="s">
        <v>5</v>
      </c>
      <c r="D45" s="18"/>
    </row>
    <row r="46" spans="1:4" x14ac:dyDescent="0.25">
      <c r="A46" s="4">
        <v>44</v>
      </c>
      <c r="B46" s="10" t="s">
        <v>48</v>
      </c>
      <c r="C46" s="24" t="s">
        <v>5</v>
      </c>
      <c r="D46" s="18"/>
    </row>
    <row r="47" spans="1:4" x14ac:dyDescent="0.25">
      <c r="A47" s="4">
        <v>45</v>
      </c>
      <c r="B47" s="10" t="s">
        <v>49</v>
      </c>
      <c r="C47" s="24" t="s">
        <v>5</v>
      </c>
      <c r="D47" s="18"/>
    </row>
    <row r="48" spans="1:4" x14ac:dyDescent="0.25">
      <c r="A48" s="4">
        <v>46</v>
      </c>
      <c r="B48" s="10" t="s">
        <v>50</v>
      </c>
      <c r="C48" s="24" t="s">
        <v>5</v>
      </c>
      <c r="D48" s="18"/>
    </row>
    <row r="49" spans="1:4" x14ac:dyDescent="0.25">
      <c r="A49" s="4">
        <v>47</v>
      </c>
      <c r="B49" s="10" t="s">
        <v>51</v>
      </c>
      <c r="C49" s="24" t="s">
        <v>5</v>
      </c>
      <c r="D49" s="18"/>
    </row>
    <row r="50" spans="1:4" x14ac:dyDescent="0.25">
      <c r="A50" s="4">
        <v>48</v>
      </c>
      <c r="B50" s="10" t="s">
        <v>52</v>
      </c>
      <c r="C50" s="24" t="s">
        <v>5</v>
      </c>
      <c r="D50" s="18"/>
    </row>
    <row r="51" spans="1:4" x14ac:dyDescent="0.25">
      <c r="A51" s="4">
        <v>49</v>
      </c>
      <c r="B51" s="10" t="s">
        <v>53</v>
      </c>
      <c r="C51" s="24" t="s">
        <v>5</v>
      </c>
      <c r="D51" s="18"/>
    </row>
    <row r="52" spans="1:4" x14ac:dyDescent="0.25">
      <c r="A52" s="4">
        <v>50</v>
      </c>
      <c r="B52" s="10" t="s">
        <v>54</v>
      </c>
      <c r="C52" s="24" t="s">
        <v>5</v>
      </c>
      <c r="D52" s="18"/>
    </row>
    <row r="53" spans="1:4" x14ac:dyDescent="0.25">
      <c r="A53" s="4">
        <v>51</v>
      </c>
      <c r="B53" s="10" t="s">
        <v>55</v>
      </c>
      <c r="C53" s="24" t="s">
        <v>5</v>
      </c>
      <c r="D53" s="18"/>
    </row>
    <row r="54" spans="1:4" x14ac:dyDescent="0.25">
      <c r="A54" s="4">
        <v>52</v>
      </c>
      <c r="B54" s="10" t="s">
        <v>56</v>
      </c>
      <c r="C54" s="24" t="s">
        <v>5</v>
      </c>
      <c r="D54" s="18"/>
    </row>
    <row r="55" spans="1:4" x14ac:dyDescent="0.25">
      <c r="A55" s="4">
        <v>53</v>
      </c>
      <c r="B55" s="10" t="s">
        <v>57</v>
      </c>
      <c r="C55" s="24" t="s">
        <v>5</v>
      </c>
      <c r="D55" s="18"/>
    </row>
    <row r="56" spans="1:4" x14ac:dyDescent="0.25">
      <c r="A56" s="4">
        <v>54</v>
      </c>
      <c r="B56" s="10" t="s">
        <v>58</v>
      </c>
      <c r="C56" s="24" t="s">
        <v>5</v>
      </c>
      <c r="D56" s="18"/>
    </row>
    <row r="57" spans="1:4" x14ac:dyDescent="0.25">
      <c r="A57" s="4">
        <v>55</v>
      </c>
      <c r="B57" s="10" t="s">
        <v>59</v>
      </c>
      <c r="C57" s="24" t="s">
        <v>5</v>
      </c>
      <c r="D57" s="18"/>
    </row>
    <row r="58" spans="1:4" x14ac:dyDescent="0.25">
      <c r="A58" s="4">
        <v>56</v>
      </c>
      <c r="B58" s="10" t="s">
        <v>60</v>
      </c>
      <c r="C58" s="24" t="s">
        <v>5</v>
      </c>
      <c r="D58" s="18"/>
    </row>
    <row r="59" spans="1:4" x14ac:dyDescent="0.25">
      <c r="A59" s="4">
        <v>57</v>
      </c>
      <c r="B59" s="10" t="s">
        <v>61</v>
      </c>
      <c r="C59" s="24" t="s">
        <v>5</v>
      </c>
      <c r="D59" s="18"/>
    </row>
    <row r="60" spans="1:4" x14ac:dyDescent="0.25">
      <c r="A60" s="14">
        <v>58</v>
      </c>
      <c r="B60" s="12" t="s">
        <v>74</v>
      </c>
      <c r="C60" s="25" t="s">
        <v>5</v>
      </c>
      <c r="D60" s="18"/>
    </row>
    <row r="61" spans="1:4" x14ac:dyDescent="0.25">
      <c r="A61" s="14">
        <v>59</v>
      </c>
      <c r="B61" s="12" t="s">
        <v>98</v>
      </c>
      <c r="C61" s="25" t="s">
        <v>5</v>
      </c>
      <c r="D61" s="18"/>
    </row>
    <row r="62" spans="1:4" x14ac:dyDescent="0.25">
      <c r="A62" s="4">
        <v>60</v>
      </c>
      <c r="B62" s="12" t="s">
        <v>99</v>
      </c>
      <c r="C62" s="17" t="s">
        <v>5</v>
      </c>
      <c r="D62" s="18"/>
    </row>
    <row r="63" spans="1:4" x14ac:dyDescent="0.25">
      <c r="A63" s="4">
        <v>61</v>
      </c>
      <c r="B63" s="11" t="s">
        <v>140</v>
      </c>
      <c r="C63" s="17" t="s">
        <v>5</v>
      </c>
      <c r="D63" s="18"/>
    </row>
    <row r="64" spans="1:4" x14ac:dyDescent="0.25">
      <c r="A64" s="4"/>
      <c r="B64" s="11"/>
      <c r="C64" s="17"/>
      <c r="D64" s="18"/>
    </row>
    <row r="65" spans="1:4" x14ac:dyDescent="0.25">
      <c r="A65" s="4"/>
      <c r="B65" s="11"/>
      <c r="C65" s="17"/>
      <c r="D65" s="18"/>
    </row>
    <row r="66" spans="1:4" x14ac:dyDescent="0.25">
      <c r="A66" s="4"/>
      <c r="B66" s="11"/>
      <c r="C66" s="17"/>
      <c r="D66" s="18"/>
    </row>
    <row r="67" spans="1:4" x14ac:dyDescent="0.25">
      <c r="A67" s="4"/>
      <c r="B67" s="11"/>
      <c r="C67" s="17"/>
      <c r="D67" s="18"/>
    </row>
    <row r="68" spans="1:4" x14ac:dyDescent="0.25">
      <c r="A68" s="4"/>
      <c r="B68" s="11"/>
      <c r="C68" s="17"/>
      <c r="D68" s="18"/>
    </row>
    <row r="69" spans="1:4" x14ac:dyDescent="0.25">
      <c r="A69" s="4"/>
      <c r="B69" s="11"/>
      <c r="C69" s="17"/>
      <c r="D69" s="18"/>
    </row>
    <row r="70" spans="1:4" x14ac:dyDescent="0.25">
      <c r="A70" s="4"/>
      <c r="B70" s="11"/>
      <c r="C70" s="17"/>
      <c r="D70" s="18"/>
    </row>
    <row r="71" spans="1:4" x14ac:dyDescent="0.25">
      <c r="A71" s="4"/>
      <c r="B71" s="11"/>
      <c r="C71" s="17"/>
      <c r="D71" s="18"/>
    </row>
    <row r="72" spans="1:4" x14ac:dyDescent="0.25">
      <c r="A72" s="4"/>
      <c r="B72" s="11"/>
      <c r="C72" s="17"/>
      <c r="D72" s="18"/>
    </row>
    <row r="73" spans="1:4" x14ac:dyDescent="0.25">
      <c r="A73" s="4"/>
      <c r="B73" s="11"/>
      <c r="C73" s="17"/>
      <c r="D73" s="18"/>
    </row>
    <row r="74" spans="1:4" x14ac:dyDescent="0.25">
      <c r="A74" s="4"/>
      <c r="B74" s="11"/>
      <c r="C74" s="17"/>
      <c r="D74" s="18"/>
    </row>
    <row r="75" spans="1:4" x14ac:dyDescent="0.25">
      <c r="A75" s="4"/>
      <c r="B75" s="11"/>
      <c r="C75" s="17"/>
      <c r="D75" s="18"/>
    </row>
    <row r="76" spans="1:4" x14ac:dyDescent="0.25">
      <c r="A76" s="4"/>
      <c r="B76" s="11"/>
      <c r="C76" s="17"/>
      <c r="D76" s="18"/>
    </row>
    <row r="77" spans="1:4" x14ac:dyDescent="0.25">
      <c r="A77" s="4"/>
      <c r="B77" s="11"/>
      <c r="C77" s="17"/>
      <c r="D77" s="18"/>
    </row>
    <row r="78" spans="1:4" x14ac:dyDescent="0.25">
      <c r="A78" s="4"/>
      <c r="B78" s="11"/>
      <c r="C78" s="17"/>
      <c r="D78" s="18"/>
    </row>
    <row r="79" spans="1:4" x14ac:dyDescent="0.25">
      <c r="A79" s="4"/>
      <c r="B79" s="11"/>
      <c r="C79" s="17"/>
      <c r="D79" s="18"/>
    </row>
    <row r="80" spans="1:4" x14ac:dyDescent="0.25">
      <c r="A80" s="4"/>
      <c r="B80" s="11"/>
      <c r="C80" s="17"/>
      <c r="D80" s="18"/>
    </row>
    <row r="81" spans="1:4" x14ac:dyDescent="0.25">
      <c r="A81" s="4"/>
      <c r="B81" s="11"/>
      <c r="C81" s="17"/>
      <c r="D81" s="18"/>
    </row>
    <row r="82" spans="1:4" x14ac:dyDescent="0.25">
      <c r="A82" s="4"/>
      <c r="B82" s="11"/>
      <c r="C82" s="17"/>
      <c r="D82" s="18"/>
    </row>
    <row r="83" spans="1:4" x14ac:dyDescent="0.25">
      <c r="A83" s="4"/>
      <c r="B83" s="11"/>
      <c r="C83" s="17"/>
      <c r="D83" s="18"/>
    </row>
    <row r="84" spans="1:4" x14ac:dyDescent="0.25">
      <c r="A84" s="4"/>
      <c r="B84" s="11"/>
      <c r="C84" s="17"/>
      <c r="D84" s="18"/>
    </row>
    <row r="85" spans="1:4" x14ac:dyDescent="0.25">
      <c r="A85" s="4"/>
      <c r="B85" s="11"/>
      <c r="C85" s="17"/>
      <c r="D85" s="18"/>
    </row>
    <row r="86" spans="1:4" x14ac:dyDescent="0.25">
      <c r="A86" s="4"/>
      <c r="B86" s="11"/>
      <c r="C86" s="17"/>
      <c r="D86" s="18"/>
    </row>
    <row r="87" spans="1:4" x14ac:dyDescent="0.25">
      <c r="A87" s="4"/>
      <c r="B87" s="11"/>
      <c r="C87" s="17"/>
      <c r="D87" s="18"/>
    </row>
    <row r="88" spans="1:4" x14ac:dyDescent="0.25">
      <c r="A88" s="4"/>
      <c r="B88" s="11"/>
      <c r="C88" s="17"/>
      <c r="D88" s="18"/>
    </row>
    <row r="89" spans="1:4" x14ac:dyDescent="0.25">
      <c r="A89" s="4"/>
      <c r="B89" s="11"/>
      <c r="C89" s="17"/>
      <c r="D89" s="18"/>
    </row>
    <row r="90" spans="1:4" x14ac:dyDescent="0.25">
      <c r="A90" s="4"/>
      <c r="B90" s="11"/>
      <c r="C90" s="17"/>
      <c r="D90" s="18"/>
    </row>
    <row r="91" spans="1:4" x14ac:dyDescent="0.25">
      <c r="A91" s="4"/>
      <c r="B91" s="11"/>
      <c r="C91" s="17"/>
      <c r="D91" s="18"/>
    </row>
    <row r="92" spans="1:4" x14ac:dyDescent="0.25">
      <c r="A92" s="4"/>
      <c r="B92" s="11"/>
      <c r="C92" s="17"/>
      <c r="D92" s="18"/>
    </row>
    <row r="93" spans="1:4" x14ac:dyDescent="0.25">
      <c r="A93" s="4"/>
      <c r="B93" s="11"/>
      <c r="C93" s="17"/>
      <c r="D93" s="18"/>
    </row>
    <row r="94" spans="1:4" x14ac:dyDescent="0.25">
      <c r="A94" s="4"/>
      <c r="B94" s="11"/>
      <c r="C94" s="17"/>
      <c r="D94" s="18"/>
    </row>
    <row r="95" spans="1:4" x14ac:dyDescent="0.25">
      <c r="A95" s="4"/>
      <c r="B95" s="11"/>
      <c r="C95" s="17"/>
      <c r="D95" s="18"/>
    </row>
    <row r="96" spans="1:4" x14ac:dyDescent="0.25">
      <c r="A96" s="4"/>
      <c r="B96" s="11"/>
      <c r="C96" s="17"/>
      <c r="D96" s="18"/>
    </row>
    <row r="97" spans="1:4" x14ac:dyDescent="0.25">
      <c r="A97" s="4"/>
      <c r="B97" s="11"/>
      <c r="C97" s="17"/>
      <c r="D97" s="18"/>
    </row>
    <row r="98" spans="1:4" x14ac:dyDescent="0.25">
      <c r="A98" s="4"/>
      <c r="B98" s="11"/>
      <c r="C98" s="17"/>
      <c r="D98" s="18"/>
    </row>
    <row r="99" spans="1:4" x14ac:dyDescent="0.25">
      <c r="A99" s="4"/>
      <c r="B99" s="11"/>
      <c r="C99" s="17"/>
      <c r="D99" s="18"/>
    </row>
    <row r="100" spans="1:4" ht="15.75" thickBot="1" x14ac:dyDescent="0.3">
      <c r="A100" s="5"/>
      <c r="B100" s="26"/>
      <c r="C100" s="19"/>
      <c r="D100" s="20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opLeftCell="A55" workbookViewId="0">
      <selection activeCell="F66" sqref="F66"/>
    </sheetView>
  </sheetViews>
  <sheetFormatPr defaultRowHeight="15" x14ac:dyDescent="0.25"/>
  <cols>
    <col min="1" max="1" width="10.140625" bestFit="1" customWidth="1"/>
    <col min="2" max="2" width="10.85546875" style="2" bestFit="1" customWidth="1"/>
    <col min="3" max="3" width="39.7109375" style="27" bestFit="1" customWidth="1"/>
    <col min="6" max="6" width="12.5703125" bestFit="1" customWidth="1"/>
    <col min="7" max="7" width="9.28515625" bestFit="1" customWidth="1"/>
  </cols>
  <sheetData>
    <row r="1" spans="1:7" ht="23.25" x14ac:dyDescent="0.25">
      <c r="A1" s="53" t="s">
        <v>70</v>
      </c>
      <c r="B1" s="53"/>
      <c r="C1" s="53"/>
      <c r="D1" s="53"/>
      <c r="E1" s="53"/>
      <c r="F1" s="53"/>
      <c r="G1" s="53"/>
    </row>
    <row r="2" spans="1:7" ht="15.75" x14ac:dyDescent="0.25">
      <c r="A2" s="7" t="s">
        <v>62</v>
      </c>
      <c r="B2" s="7" t="s">
        <v>0</v>
      </c>
      <c r="C2" s="28" t="s">
        <v>1</v>
      </c>
      <c r="D2" s="7" t="s">
        <v>2</v>
      </c>
      <c r="E2" s="7" t="s">
        <v>63</v>
      </c>
      <c r="F2" s="7" t="s">
        <v>64</v>
      </c>
      <c r="G2" s="7" t="s">
        <v>3</v>
      </c>
    </row>
    <row r="3" spans="1:7" x14ac:dyDescent="0.25">
      <c r="A3" s="8" t="s">
        <v>69</v>
      </c>
      <c r="B3" s="8">
        <v>1</v>
      </c>
      <c r="C3" s="21" t="str">
        <f t="shared" ref="C3:C34" si="0">VLOOKUP(B3,ItemsList,2,FALSE)</f>
        <v>2 PIN LONG CONNECTORS</v>
      </c>
      <c r="D3" s="8" t="str">
        <f t="shared" ref="D3:D34" si="1">VLOOKUP(B3,ItemsList,3,FALSE)</f>
        <v>Pcs.</v>
      </c>
      <c r="E3" s="8">
        <v>221</v>
      </c>
      <c r="F3" s="8"/>
      <c r="G3" s="8"/>
    </row>
    <row r="4" spans="1:7" x14ac:dyDescent="0.25">
      <c r="A4" s="8" t="s">
        <v>69</v>
      </c>
      <c r="B4" s="8">
        <v>2</v>
      </c>
      <c r="C4" s="21" t="str">
        <f t="shared" si="0"/>
        <v>2 PIN SMALL CONNECTORS</v>
      </c>
      <c r="D4" s="8" t="str">
        <f t="shared" si="1"/>
        <v>Pcs.</v>
      </c>
      <c r="E4" s="8">
        <v>249</v>
      </c>
      <c r="F4" s="8"/>
      <c r="G4" s="8"/>
    </row>
    <row r="5" spans="1:7" x14ac:dyDescent="0.25">
      <c r="A5" s="8" t="s">
        <v>69</v>
      </c>
      <c r="B5" s="8">
        <v>3</v>
      </c>
      <c r="C5" s="21" t="str">
        <f t="shared" si="0"/>
        <v>3 PIN LONG CONNECTORS</v>
      </c>
      <c r="D5" s="8" t="str">
        <f t="shared" si="1"/>
        <v>Pcs.</v>
      </c>
      <c r="E5" s="8">
        <v>234</v>
      </c>
      <c r="F5" s="8"/>
      <c r="G5" s="8"/>
    </row>
    <row r="6" spans="1:7" x14ac:dyDescent="0.25">
      <c r="A6" s="8" t="s">
        <v>69</v>
      </c>
      <c r="B6" s="8">
        <v>4</v>
      </c>
      <c r="C6" s="21" t="str">
        <f t="shared" si="0"/>
        <v>3 PIN SMALL CONNECTORS</v>
      </c>
      <c r="D6" s="8" t="str">
        <f t="shared" si="1"/>
        <v>Pcs.</v>
      </c>
      <c r="E6" s="8">
        <v>213</v>
      </c>
      <c r="F6" s="8"/>
      <c r="G6" s="8"/>
    </row>
    <row r="7" spans="1:7" x14ac:dyDescent="0.25">
      <c r="A7" s="8" t="s">
        <v>69</v>
      </c>
      <c r="B7" s="8">
        <v>5</v>
      </c>
      <c r="C7" s="21" t="str">
        <f t="shared" si="0"/>
        <v>4 PIN LONG CONNECTORS</v>
      </c>
      <c r="D7" s="8" t="str">
        <f t="shared" si="1"/>
        <v>Pcs.</v>
      </c>
      <c r="E7" s="8">
        <v>218</v>
      </c>
      <c r="F7" s="8"/>
      <c r="G7" s="8"/>
    </row>
    <row r="8" spans="1:7" x14ac:dyDescent="0.25">
      <c r="A8" s="8" t="s">
        <v>69</v>
      </c>
      <c r="B8" s="8">
        <v>6</v>
      </c>
      <c r="C8" s="21" t="str">
        <f t="shared" si="0"/>
        <v>4 PIN SMALL CONNECTORS</v>
      </c>
      <c r="D8" s="8" t="str">
        <f t="shared" si="1"/>
        <v>Pcs.</v>
      </c>
      <c r="E8" s="8">
        <v>341</v>
      </c>
      <c r="F8" s="8"/>
      <c r="G8" s="8"/>
    </row>
    <row r="9" spans="1:7" x14ac:dyDescent="0.25">
      <c r="A9" s="8" t="s">
        <v>69</v>
      </c>
      <c r="B9" s="8">
        <v>7</v>
      </c>
      <c r="C9" s="21" t="str">
        <f t="shared" si="0"/>
        <v>5 PIN LONG CONNECTORS</v>
      </c>
      <c r="D9" s="8" t="str">
        <f t="shared" si="1"/>
        <v>Pcs.</v>
      </c>
      <c r="E9" s="8">
        <v>81</v>
      </c>
      <c r="F9" s="8"/>
      <c r="G9" s="8"/>
    </row>
    <row r="10" spans="1:7" x14ac:dyDescent="0.25">
      <c r="A10" s="8" t="s">
        <v>69</v>
      </c>
      <c r="B10" s="8">
        <v>8</v>
      </c>
      <c r="C10" s="21" t="str">
        <f t="shared" si="0"/>
        <v>APL BAG STICKER</v>
      </c>
      <c r="D10" s="8" t="str">
        <f t="shared" si="1"/>
        <v>Pcs.</v>
      </c>
      <c r="E10" s="8">
        <v>210</v>
      </c>
      <c r="F10" s="8"/>
      <c r="G10" s="8"/>
    </row>
    <row r="11" spans="1:7" x14ac:dyDescent="0.25">
      <c r="A11" s="8" t="s">
        <v>69</v>
      </c>
      <c r="B11" s="8">
        <v>9</v>
      </c>
      <c r="C11" s="21" t="str">
        <f t="shared" si="0"/>
        <v>APL CONTROL BOX KEYPAD</v>
      </c>
      <c r="D11" s="8" t="str">
        <f t="shared" si="1"/>
        <v>Pcs.</v>
      </c>
      <c r="E11" s="8">
        <v>239</v>
      </c>
      <c r="F11" s="8"/>
      <c r="G11" s="8"/>
    </row>
    <row r="12" spans="1:7" x14ac:dyDescent="0.25">
      <c r="A12" s="8" t="s">
        <v>69</v>
      </c>
      <c r="B12" s="8">
        <v>10</v>
      </c>
      <c r="C12" s="21" t="str">
        <f t="shared" si="0"/>
        <v>APL RECEIVER CONNECTORS</v>
      </c>
      <c r="D12" s="8" t="str">
        <f t="shared" si="1"/>
        <v>Pcs.</v>
      </c>
      <c r="E12" s="23">
        <v>36</v>
      </c>
      <c r="F12" s="8"/>
      <c r="G12" s="8"/>
    </row>
    <row r="13" spans="1:7" x14ac:dyDescent="0.25">
      <c r="A13" s="8" t="s">
        <v>69</v>
      </c>
      <c r="B13" s="8">
        <v>11</v>
      </c>
      <c r="C13" s="21" t="str">
        <f t="shared" si="0"/>
        <v>APL RECEIVER GLASS</v>
      </c>
      <c r="D13" s="8" t="str">
        <f t="shared" si="1"/>
        <v>Pcs.</v>
      </c>
      <c r="E13" s="23">
        <v>250</v>
      </c>
      <c r="F13" s="8"/>
      <c r="G13" s="8"/>
    </row>
    <row r="14" spans="1:7" x14ac:dyDescent="0.25">
      <c r="A14" s="8" t="s">
        <v>69</v>
      </c>
      <c r="B14" s="8">
        <v>12</v>
      </c>
      <c r="C14" s="21" t="str">
        <f t="shared" si="0"/>
        <v>APL RED RING CONTROL BOX</v>
      </c>
      <c r="D14" s="8" t="str">
        <f t="shared" si="1"/>
        <v>Pcs.</v>
      </c>
      <c r="E14" s="8">
        <v>297</v>
      </c>
      <c r="F14" s="8"/>
      <c r="G14" s="8"/>
    </row>
    <row r="15" spans="1:7" x14ac:dyDescent="0.25">
      <c r="A15" s="8" t="s">
        <v>69</v>
      </c>
      <c r="B15" s="8">
        <v>13</v>
      </c>
      <c r="C15" s="21" t="str">
        <f t="shared" si="0"/>
        <v>APL RED RING RECEIVER</v>
      </c>
      <c r="D15" s="8" t="str">
        <f t="shared" si="1"/>
        <v>Pcs.</v>
      </c>
      <c r="E15" s="8">
        <v>1436</v>
      </c>
      <c r="F15" s="8"/>
      <c r="G15" s="8"/>
    </row>
    <row r="16" spans="1:7" x14ac:dyDescent="0.25">
      <c r="A16" s="8" t="s">
        <v>69</v>
      </c>
      <c r="B16" s="8">
        <v>14</v>
      </c>
      <c r="C16" s="21" t="str">
        <f t="shared" si="0"/>
        <v>APL SEAL</v>
      </c>
      <c r="D16" s="8" t="str">
        <f t="shared" si="1"/>
        <v>Pcs.</v>
      </c>
      <c r="E16" s="8">
        <v>2000</v>
      </c>
      <c r="F16" s="8"/>
      <c r="G16" s="8"/>
    </row>
    <row r="17" spans="1:7" x14ac:dyDescent="0.25">
      <c r="A17" s="8" t="s">
        <v>69</v>
      </c>
      <c r="B17" s="8">
        <v>15</v>
      </c>
      <c r="C17" s="21" t="str">
        <f t="shared" si="0"/>
        <v>APL SR.NO. STICKER</v>
      </c>
      <c r="D17" s="8" t="str">
        <f t="shared" si="1"/>
        <v>Pcs.</v>
      </c>
      <c r="E17" s="8">
        <v>67</v>
      </c>
      <c r="F17" s="8"/>
      <c r="G17" s="8"/>
    </row>
    <row r="18" spans="1:7" x14ac:dyDescent="0.25">
      <c r="A18" s="8" t="s">
        <v>69</v>
      </c>
      <c r="B18" s="8">
        <v>16</v>
      </c>
      <c r="C18" s="21" t="str">
        <f t="shared" si="0"/>
        <v>APL XMITTER BAG STICKER</v>
      </c>
      <c r="D18" s="8" t="str">
        <f t="shared" si="1"/>
        <v>Pcs.</v>
      </c>
      <c r="E18" s="8">
        <v>62</v>
      </c>
      <c r="F18" s="8"/>
      <c r="G18" s="8"/>
    </row>
    <row r="19" spans="1:7" x14ac:dyDescent="0.25">
      <c r="A19" s="8" t="s">
        <v>69</v>
      </c>
      <c r="B19" s="8">
        <v>17</v>
      </c>
      <c r="C19" s="21" t="str">
        <f t="shared" si="0"/>
        <v>AV MOUNT</v>
      </c>
      <c r="D19" s="8" t="str">
        <f t="shared" si="1"/>
        <v>Pcs.</v>
      </c>
      <c r="E19" s="8">
        <v>995</v>
      </c>
      <c r="F19" s="8"/>
      <c r="G19" s="8"/>
    </row>
    <row r="20" spans="1:7" x14ac:dyDescent="0.25">
      <c r="A20" s="8" t="s">
        <v>69</v>
      </c>
      <c r="B20" s="8">
        <v>18</v>
      </c>
      <c r="C20" s="21" t="str">
        <f t="shared" si="0"/>
        <v>BLACK GLASS CONTROL BOX</v>
      </c>
      <c r="D20" s="8" t="str">
        <f t="shared" si="1"/>
        <v>Pcs.</v>
      </c>
      <c r="E20" s="8">
        <v>126</v>
      </c>
      <c r="F20" s="8"/>
      <c r="G20" s="8"/>
    </row>
    <row r="21" spans="1:7" x14ac:dyDescent="0.25">
      <c r="A21" s="8" t="s">
        <v>69</v>
      </c>
      <c r="B21" s="8">
        <v>19</v>
      </c>
      <c r="C21" s="21" t="str">
        <f t="shared" si="0"/>
        <v>BLACK RUBBER WASHER</v>
      </c>
      <c r="D21" s="8" t="str">
        <f t="shared" si="1"/>
        <v>Pcs.</v>
      </c>
      <c r="E21" s="8">
        <v>490</v>
      </c>
      <c r="F21" s="8"/>
      <c r="G21" s="8"/>
    </row>
    <row r="22" spans="1:7" x14ac:dyDescent="0.25">
      <c r="A22" s="8" t="s">
        <v>69</v>
      </c>
      <c r="B22" s="8">
        <v>20</v>
      </c>
      <c r="C22" s="21" t="str">
        <f t="shared" si="0"/>
        <v>CONTROL BOX KNOBS</v>
      </c>
      <c r="D22" s="8" t="str">
        <f t="shared" si="1"/>
        <v>Pcs.</v>
      </c>
      <c r="E22" s="23">
        <v>450</v>
      </c>
      <c r="F22" s="8"/>
      <c r="G22" s="8"/>
    </row>
    <row r="23" spans="1:7" x14ac:dyDescent="0.25">
      <c r="A23" s="8" t="s">
        <v>69</v>
      </c>
      <c r="B23" s="8">
        <v>21</v>
      </c>
      <c r="C23" s="21" t="str">
        <f t="shared" si="0"/>
        <v>GREEN 2 PIN LONG CONNECTORS</v>
      </c>
      <c r="D23" s="8" t="str">
        <f t="shared" si="1"/>
        <v>Pcs.</v>
      </c>
      <c r="E23" s="8">
        <v>120</v>
      </c>
      <c r="F23" s="8"/>
      <c r="G23" s="8"/>
    </row>
    <row r="24" spans="1:7" x14ac:dyDescent="0.25">
      <c r="A24" s="8" t="s">
        <v>69</v>
      </c>
      <c r="B24" s="8">
        <v>22</v>
      </c>
      <c r="C24" s="21" t="str">
        <f t="shared" si="0"/>
        <v>GREEN 2 PIN SMALL CONNECTORS</v>
      </c>
      <c r="D24" s="8" t="str">
        <f t="shared" si="1"/>
        <v>Pcs.</v>
      </c>
      <c r="E24" s="8">
        <v>100</v>
      </c>
      <c r="F24" s="8"/>
      <c r="G24" s="8"/>
    </row>
    <row r="25" spans="1:7" x14ac:dyDescent="0.25">
      <c r="A25" s="8" t="s">
        <v>69</v>
      </c>
      <c r="B25" s="8">
        <v>23</v>
      </c>
      <c r="C25" s="21" t="str">
        <f t="shared" si="0"/>
        <v>GREEN 3 PIN LONG CONNECTORS</v>
      </c>
      <c r="D25" s="8" t="str">
        <f t="shared" si="1"/>
        <v>Pcs.</v>
      </c>
      <c r="E25" s="8">
        <v>122</v>
      </c>
      <c r="F25" s="8"/>
      <c r="G25" s="8"/>
    </row>
    <row r="26" spans="1:7" x14ac:dyDescent="0.25">
      <c r="A26" s="8" t="s">
        <v>69</v>
      </c>
      <c r="B26" s="8">
        <v>24</v>
      </c>
      <c r="C26" s="21" t="str">
        <f t="shared" si="0"/>
        <v>GREEN 3 PIN SMALL CONNECTORS</v>
      </c>
      <c r="D26" s="8" t="str">
        <f t="shared" si="1"/>
        <v>Pcs.</v>
      </c>
      <c r="E26" s="8">
        <v>115</v>
      </c>
      <c r="F26" s="8"/>
      <c r="G26" s="8"/>
    </row>
    <row r="27" spans="1:7" x14ac:dyDescent="0.25">
      <c r="A27" s="8" t="s">
        <v>69</v>
      </c>
      <c r="B27" s="8">
        <v>25</v>
      </c>
      <c r="C27" s="21" t="str">
        <f t="shared" si="0"/>
        <v>GREEN 4 PIN LONG CONNECTORS</v>
      </c>
      <c r="D27" s="8" t="str">
        <f t="shared" si="1"/>
        <v>Pcs.</v>
      </c>
      <c r="E27" s="8">
        <v>239</v>
      </c>
      <c r="F27" s="8"/>
      <c r="G27" s="8"/>
    </row>
    <row r="28" spans="1:7" x14ac:dyDescent="0.25">
      <c r="A28" s="8" t="s">
        <v>69</v>
      </c>
      <c r="B28" s="8">
        <v>26</v>
      </c>
      <c r="C28" s="21" t="str">
        <f t="shared" si="0"/>
        <v>GREEN 4 PIN SMALL CONNECTORS</v>
      </c>
      <c r="D28" s="8" t="str">
        <f t="shared" si="1"/>
        <v>Pcs.</v>
      </c>
      <c r="E28" s="8">
        <v>231</v>
      </c>
      <c r="F28" s="8"/>
      <c r="G28" s="8"/>
    </row>
    <row r="29" spans="1:7" x14ac:dyDescent="0.25">
      <c r="A29" s="8" t="s">
        <v>69</v>
      </c>
      <c r="B29" s="8">
        <v>27</v>
      </c>
      <c r="C29" s="21" t="str">
        <f t="shared" si="0"/>
        <v>INSERTS</v>
      </c>
      <c r="D29" s="8" t="str">
        <f t="shared" si="1"/>
        <v>Pcs.</v>
      </c>
      <c r="E29" s="8">
        <v>34</v>
      </c>
      <c r="F29" s="8"/>
      <c r="G29" s="8"/>
    </row>
    <row r="30" spans="1:7" x14ac:dyDescent="0.25">
      <c r="A30" s="8" t="s">
        <v>69</v>
      </c>
      <c r="B30" s="8">
        <v>28</v>
      </c>
      <c r="C30" s="21" t="str">
        <f t="shared" si="0"/>
        <v>KNOB BOLT</v>
      </c>
      <c r="D30" s="8" t="str">
        <f t="shared" si="1"/>
        <v>Pcs.</v>
      </c>
      <c r="E30" s="8">
        <v>222</v>
      </c>
      <c r="F30" s="8"/>
      <c r="G30" s="8"/>
    </row>
    <row r="31" spans="1:7" x14ac:dyDescent="0.25">
      <c r="A31" s="8" t="s">
        <v>69</v>
      </c>
      <c r="B31" s="8">
        <v>29</v>
      </c>
      <c r="C31" s="21" t="str">
        <f t="shared" si="0"/>
        <v>LP TRANSMITTER</v>
      </c>
      <c r="D31" s="8" t="str">
        <f t="shared" si="1"/>
        <v>Pcs.</v>
      </c>
      <c r="E31" s="8">
        <v>30</v>
      </c>
      <c r="F31" s="8"/>
      <c r="G31" s="8"/>
    </row>
    <row r="32" spans="1:7" x14ac:dyDescent="0.25">
      <c r="A32" s="8" t="s">
        <v>69</v>
      </c>
      <c r="B32" s="8">
        <v>30</v>
      </c>
      <c r="C32" s="21" t="str">
        <f t="shared" si="0"/>
        <v>MADE IN JAPAN STICKER</v>
      </c>
      <c r="D32" s="8" t="str">
        <f t="shared" si="1"/>
        <v>Pcs.</v>
      </c>
      <c r="E32" s="8">
        <v>324</v>
      </c>
      <c r="F32" s="8"/>
      <c r="G32" s="8"/>
    </row>
    <row r="33" spans="1:7" x14ac:dyDescent="0.25">
      <c r="A33" s="8" t="s">
        <v>69</v>
      </c>
      <c r="B33" s="8">
        <v>31</v>
      </c>
      <c r="C33" s="21" t="str">
        <f t="shared" si="0"/>
        <v>MRL KEYPAD</v>
      </c>
      <c r="D33" s="8" t="str">
        <f t="shared" si="1"/>
        <v>Pcs.</v>
      </c>
      <c r="E33" s="8">
        <v>46</v>
      </c>
      <c r="F33" s="8"/>
      <c r="G33" s="8"/>
    </row>
    <row r="34" spans="1:7" x14ac:dyDescent="0.25">
      <c r="A34" s="8" t="s">
        <v>69</v>
      </c>
      <c r="B34" s="8">
        <v>32</v>
      </c>
      <c r="C34" s="21" t="str">
        <f t="shared" si="0"/>
        <v>NEW APEM SWITCH</v>
      </c>
      <c r="D34" s="8" t="str">
        <f t="shared" si="1"/>
        <v>Pcs.</v>
      </c>
      <c r="E34" s="8">
        <v>197</v>
      </c>
      <c r="F34" s="8"/>
      <c r="G34" s="8"/>
    </row>
    <row r="35" spans="1:7" x14ac:dyDescent="0.25">
      <c r="A35" s="8" t="s">
        <v>69</v>
      </c>
      <c r="B35" s="8">
        <v>33</v>
      </c>
      <c r="C35" s="21" t="str">
        <f t="shared" ref="C35:C66" si="2">VLOOKUP(B35,ItemsList,2,FALSE)</f>
        <v>NEW CARLING SWITCH</v>
      </c>
      <c r="D35" s="8" t="str">
        <f t="shared" ref="D35:D66" si="3">VLOOKUP(B35,ItemsList,3,FALSE)</f>
        <v>Pcs.</v>
      </c>
      <c r="E35" s="8">
        <v>700</v>
      </c>
      <c r="F35" s="8"/>
      <c r="G35" s="8"/>
    </row>
    <row r="36" spans="1:7" x14ac:dyDescent="0.25">
      <c r="A36" s="8" t="s">
        <v>69</v>
      </c>
      <c r="B36" s="8">
        <v>34</v>
      </c>
      <c r="C36" s="21" t="str">
        <f t="shared" si="2"/>
        <v>RECEIVER KNOBS</v>
      </c>
      <c r="D36" s="8" t="str">
        <f t="shared" si="3"/>
        <v>Pcs.</v>
      </c>
      <c r="E36" s="23">
        <v>1000</v>
      </c>
      <c r="F36" s="8"/>
      <c r="G36" s="8"/>
    </row>
    <row r="37" spans="1:7" x14ac:dyDescent="0.25">
      <c r="A37" s="8" t="s">
        <v>69</v>
      </c>
      <c r="B37" s="8">
        <v>35</v>
      </c>
      <c r="C37" s="21" t="str">
        <f t="shared" si="2"/>
        <v>RED FILM</v>
      </c>
      <c r="D37" s="8" t="str">
        <f t="shared" si="3"/>
        <v>Pcs.</v>
      </c>
      <c r="E37" s="8">
        <v>368</v>
      </c>
      <c r="F37" s="8"/>
      <c r="G37" s="8"/>
    </row>
    <row r="38" spans="1:7" x14ac:dyDescent="0.25">
      <c r="A38" s="8" t="s">
        <v>69</v>
      </c>
      <c r="B38" s="8">
        <v>36</v>
      </c>
      <c r="C38" s="21" t="str">
        <f t="shared" si="2"/>
        <v>RED RING RECEIVER</v>
      </c>
      <c r="D38" s="8" t="str">
        <f t="shared" si="3"/>
        <v>Pcs.</v>
      </c>
      <c r="E38" s="8">
        <v>875</v>
      </c>
      <c r="F38" s="8"/>
      <c r="G38" s="8"/>
    </row>
    <row r="39" spans="1:7" x14ac:dyDescent="0.25">
      <c r="A39" s="8" t="s">
        <v>69</v>
      </c>
      <c r="B39" s="8">
        <v>37</v>
      </c>
      <c r="C39" s="21" t="str">
        <f t="shared" si="2"/>
        <v>RF CONTROL BOX KEYPAD</v>
      </c>
      <c r="D39" s="8" t="str">
        <f t="shared" si="3"/>
        <v>Pcs.</v>
      </c>
      <c r="E39" s="8">
        <v>89</v>
      </c>
      <c r="F39" s="8"/>
      <c r="G39" s="8"/>
    </row>
    <row r="40" spans="1:7" x14ac:dyDescent="0.25">
      <c r="A40" s="8" t="s">
        <v>69</v>
      </c>
      <c r="B40" s="8">
        <v>38</v>
      </c>
      <c r="C40" s="21" t="str">
        <f t="shared" si="2"/>
        <v>RL600 BAG STICKER</v>
      </c>
      <c r="D40" s="8" t="str">
        <f t="shared" si="3"/>
        <v>Pcs.</v>
      </c>
      <c r="E40" s="8">
        <v>31</v>
      </c>
      <c r="F40" s="8"/>
      <c r="G40" s="8"/>
    </row>
    <row r="41" spans="1:7" x14ac:dyDescent="0.25">
      <c r="A41" s="8" t="s">
        <v>69</v>
      </c>
      <c r="B41" s="8">
        <v>39</v>
      </c>
      <c r="C41" s="21" t="str">
        <f t="shared" si="2"/>
        <v>RL600 TRANSMITTER</v>
      </c>
      <c r="D41" s="8" t="str">
        <f t="shared" si="3"/>
        <v>Pcs.</v>
      </c>
      <c r="E41" s="8">
        <v>50</v>
      </c>
      <c r="F41" s="8"/>
      <c r="G41" s="8"/>
    </row>
    <row r="42" spans="1:7" x14ac:dyDescent="0.25">
      <c r="A42" s="8" t="s">
        <v>69</v>
      </c>
      <c r="B42" s="8">
        <v>40</v>
      </c>
      <c r="C42" s="21" t="str">
        <f t="shared" si="2"/>
        <v>RL600 XMITTER STICKER</v>
      </c>
      <c r="D42" s="8" t="str">
        <f t="shared" si="3"/>
        <v>Pcs.</v>
      </c>
      <c r="E42" s="8">
        <v>46</v>
      </c>
      <c r="F42" s="8"/>
      <c r="G42" s="8"/>
    </row>
    <row r="43" spans="1:7" x14ac:dyDescent="0.25">
      <c r="A43" s="8" t="s">
        <v>69</v>
      </c>
      <c r="B43" s="8">
        <v>41</v>
      </c>
      <c r="C43" s="21" t="str">
        <f t="shared" si="2"/>
        <v>RUBBER SWITCH</v>
      </c>
      <c r="D43" s="8" t="str">
        <f t="shared" si="3"/>
        <v>Pcs.</v>
      </c>
      <c r="E43" s="8">
        <v>793</v>
      </c>
      <c r="F43" s="8"/>
      <c r="G43" s="8"/>
    </row>
    <row r="44" spans="1:7" x14ac:dyDescent="0.25">
      <c r="A44" s="8" t="s">
        <v>69</v>
      </c>
      <c r="B44" s="8">
        <v>42</v>
      </c>
      <c r="C44" s="21" t="str">
        <f t="shared" si="2"/>
        <v>SILVER SWITCH RUBBER</v>
      </c>
      <c r="D44" s="8" t="str">
        <f t="shared" si="3"/>
        <v>Pcs.</v>
      </c>
      <c r="E44" s="8">
        <v>367</v>
      </c>
      <c r="F44" s="8"/>
      <c r="G44" s="8"/>
    </row>
    <row r="45" spans="1:7" x14ac:dyDescent="0.25">
      <c r="A45" s="8" t="s">
        <v>69</v>
      </c>
      <c r="B45" s="8">
        <v>43</v>
      </c>
      <c r="C45" s="21" t="str">
        <f t="shared" si="2"/>
        <v>SV2S REMOTE STICKER</v>
      </c>
      <c r="D45" s="8" t="str">
        <f t="shared" si="3"/>
        <v>Pcs.</v>
      </c>
      <c r="E45" s="8">
        <v>80</v>
      </c>
      <c r="F45" s="8"/>
      <c r="G45" s="8"/>
    </row>
    <row r="46" spans="1:7" x14ac:dyDescent="0.25">
      <c r="A46" s="8" t="s">
        <v>69</v>
      </c>
      <c r="B46" s="8">
        <v>44</v>
      </c>
      <c r="C46" s="21" t="str">
        <f t="shared" si="2"/>
        <v>SV2S TRANSMITTER</v>
      </c>
      <c r="D46" s="8" t="str">
        <f t="shared" si="3"/>
        <v>Pcs.</v>
      </c>
      <c r="E46" s="8">
        <v>12</v>
      </c>
      <c r="F46" s="8"/>
      <c r="G46" s="8"/>
    </row>
    <row r="47" spans="1:7" x14ac:dyDescent="0.25">
      <c r="A47" s="8" t="s">
        <v>69</v>
      </c>
      <c r="B47" s="8">
        <v>45</v>
      </c>
      <c r="C47" s="21" t="str">
        <f t="shared" si="2"/>
        <v>SWITCH WASHER BLACK</v>
      </c>
      <c r="D47" s="8" t="str">
        <f t="shared" si="3"/>
        <v>Pcs.</v>
      </c>
      <c r="E47" s="8">
        <v>780</v>
      </c>
      <c r="F47" s="8"/>
      <c r="G47" s="8"/>
    </row>
    <row r="48" spans="1:7" x14ac:dyDescent="0.25">
      <c r="A48" s="8" t="s">
        <v>69</v>
      </c>
      <c r="B48" s="8">
        <v>46</v>
      </c>
      <c r="C48" s="21" t="str">
        <f t="shared" si="2"/>
        <v>TSI BAG STICKER</v>
      </c>
      <c r="D48" s="8" t="str">
        <f t="shared" si="3"/>
        <v>Pcs.</v>
      </c>
      <c r="E48" s="8">
        <v>207</v>
      </c>
      <c r="F48" s="8"/>
      <c r="G48" s="8"/>
    </row>
    <row r="49" spans="1:7" x14ac:dyDescent="0.25">
      <c r="A49" s="8" t="s">
        <v>69</v>
      </c>
      <c r="B49" s="8">
        <v>47</v>
      </c>
      <c r="C49" s="21" t="str">
        <f t="shared" si="2"/>
        <v>TSI BOX</v>
      </c>
      <c r="D49" s="8" t="str">
        <f t="shared" si="3"/>
        <v>Pcs.</v>
      </c>
      <c r="E49" s="8">
        <v>642</v>
      </c>
      <c r="F49" s="8"/>
      <c r="G49" s="8"/>
    </row>
    <row r="50" spans="1:7" x14ac:dyDescent="0.25">
      <c r="A50" s="8" t="s">
        <v>69</v>
      </c>
      <c r="B50" s="8">
        <v>48</v>
      </c>
      <c r="C50" s="21" t="str">
        <f t="shared" si="2"/>
        <v>TSI CONTROL BOX GLASS</v>
      </c>
      <c r="D50" s="8" t="str">
        <f t="shared" si="3"/>
        <v>Pcs.</v>
      </c>
      <c r="E50" s="8">
        <v>904</v>
      </c>
      <c r="F50" s="8"/>
      <c r="G50" s="8"/>
    </row>
    <row r="51" spans="1:7" x14ac:dyDescent="0.25">
      <c r="A51" s="8" t="s">
        <v>69</v>
      </c>
      <c r="B51" s="8">
        <v>49</v>
      </c>
      <c r="C51" s="21" t="str">
        <f t="shared" si="2"/>
        <v>TSI CONTROL BOX KEYPAD</v>
      </c>
      <c r="D51" s="8" t="str">
        <f t="shared" si="3"/>
        <v>Pcs.</v>
      </c>
      <c r="E51" s="8">
        <v>64</v>
      </c>
      <c r="F51" s="8"/>
      <c r="G51" s="8"/>
    </row>
    <row r="52" spans="1:7" x14ac:dyDescent="0.25">
      <c r="A52" s="8" t="s">
        <v>69</v>
      </c>
      <c r="B52" s="8">
        <v>50</v>
      </c>
      <c r="C52" s="21" t="str">
        <f t="shared" si="2"/>
        <v>TSI CONTROL BOX RED RING</v>
      </c>
      <c r="D52" s="8" t="str">
        <f t="shared" si="3"/>
        <v>Pcs.</v>
      </c>
      <c r="E52" s="8">
        <v>128</v>
      </c>
      <c r="F52" s="8"/>
      <c r="G52" s="8"/>
    </row>
    <row r="53" spans="1:7" x14ac:dyDescent="0.25">
      <c r="A53" s="8" t="s">
        <v>69</v>
      </c>
      <c r="B53" s="8">
        <v>51</v>
      </c>
      <c r="C53" s="21" t="str">
        <f t="shared" si="2"/>
        <v>TSI INSERT</v>
      </c>
      <c r="D53" s="8" t="str">
        <f t="shared" si="3"/>
        <v>Pcs.</v>
      </c>
      <c r="E53" s="8">
        <v>267</v>
      </c>
      <c r="F53" s="8"/>
      <c r="G53" s="8"/>
    </row>
    <row r="54" spans="1:7" x14ac:dyDescent="0.25">
      <c r="A54" s="8" t="s">
        <v>69</v>
      </c>
      <c r="B54" s="8">
        <v>52</v>
      </c>
      <c r="C54" s="21" t="str">
        <f t="shared" si="2"/>
        <v>TSI RECEIVER”D” RING</v>
      </c>
      <c r="D54" s="8" t="str">
        <f t="shared" si="3"/>
        <v>Pcs.</v>
      </c>
      <c r="E54" s="8">
        <v>41</v>
      </c>
      <c r="F54" s="8"/>
      <c r="G54" s="8"/>
    </row>
    <row r="55" spans="1:7" x14ac:dyDescent="0.25">
      <c r="A55" s="8" t="s">
        <v>69</v>
      </c>
      <c r="B55" s="8">
        <v>53</v>
      </c>
      <c r="C55" s="21" t="str">
        <f t="shared" si="2"/>
        <v>UPW BOX</v>
      </c>
      <c r="D55" s="8" t="str">
        <f t="shared" si="3"/>
        <v>Pcs.</v>
      </c>
      <c r="E55" s="8">
        <v>33</v>
      </c>
      <c r="F55" s="8"/>
      <c r="G55" s="8"/>
    </row>
    <row r="56" spans="1:7" x14ac:dyDescent="0.25">
      <c r="A56" s="8" t="s">
        <v>69</v>
      </c>
      <c r="B56" s="8">
        <v>54</v>
      </c>
      <c r="C56" s="21" t="str">
        <f t="shared" si="2"/>
        <v>UPW CONTROL BOX YELLOW KEYPAD</v>
      </c>
      <c r="D56" s="8" t="str">
        <f t="shared" si="3"/>
        <v>Pcs.</v>
      </c>
      <c r="E56" s="8">
        <v>48</v>
      </c>
      <c r="F56" s="8"/>
      <c r="G56" s="8"/>
    </row>
    <row r="57" spans="1:7" x14ac:dyDescent="0.25">
      <c r="A57" s="8" t="s">
        <v>69</v>
      </c>
      <c r="B57" s="8">
        <v>55</v>
      </c>
      <c r="C57" s="21" t="str">
        <f t="shared" si="2"/>
        <v>UPW RECEIVER STICKER</v>
      </c>
      <c r="D57" s="8" t="str">
        <f t="shared" si="3"/>
        <v>Pcs.</v>
      </c>
      <c r="E57" s="8">
        <v>166</v>
      </c>
      <c r="F57" s="8"/>
      <c r="G57" s="8"/>
    </row>
    <row r="58" spans="1:7" x14ac:dyDescent="0.25">
      <c r="A58" s="8" t="s">
        <v>69</v>
      </c>
      <c r="B58" s="8">
        <v>56</v>
      </c>
      <c r="C58" s="21" t="str">
        <f t="shared" si="2"/>
        <v>WHITE GLASS CONTROL BOX</v>
      </c>
      <c r="D58" s="8" t="str">
        <f t="shared" si="3"/>
        <v>Pcs.</v>
      </c>
      <c r="E58" s="8">
        <v>168</v>
      </c>
      <c r="F58" s="8"/>
      <c r="G58" s="8"/>
    </row>
    <row r="59" spans="1:7" x14ac:dyDescent="0.25">
      <c r="A59" s="8" t="s">
        <v>69</v>
      </c>
      <c r="B59" s="8">
        <v>57</v>
      </c>
      <c r="C59" s="21" t="str">
        <f t="shared" si="2"/>
        <v>WHITE RUBBER WASHER</v>
      </c>
      <c r="D59" s="8" t="str">
        <f t="shared" si="3"/>
        <v>Pcs.</v>
      </c>
      <c r="E59" s="8">
        <v>388</v>
      </c>
      <c r="F59" s="8"/>
      <c r="G59" s="8"/>
    </row>
    <row r="60" spans="1:7" x14ac:dyDescent="0.25">
      <c r="A60" s="8" t="s">
        <v>75</v>
      </c>
      <c r="B60" s="8">
        <v>58</v>
      </c>
      <c r="C60" s="21" t="str">
        <f t="shared" si="2"/>
        <v>SV2S POWER PIN</v>
      </c>
      <c r="D60" s="8" t="str">
        <f t="shared" si="3"/>
        <v>Pcs.</v>
      </c>
      <c r="E60" s="23">
        <v>1015</v>
      </c>
      <c r="F60" s="8" t="s">
        <v>88</v>
      </c>
      <c r="G60" s="8" t="s">
        <v>95</v>
      </c>
    </row>
    <row r="61" spans="1:7" x14ac:dyDescent="0.25">
      <c r="A61" s="8" t="s">
        <v>75</v>
      </c>
      <c r="B61" s="8">
        <v>59</v>
      </c>
      <c r="C61" s="21" t="str">
        <f t="shared" si="2"/>
        <v>MATIC CONTROL BOX CONNECTORS - MALE</v>
      </c>
      <c r="D61" s="8" t="str">
        <f t="shared" si="3"/>
        <v>Pcs.</v>
      </c>
      <c r="E61" s="23">
        <v>25</v>
      </c>
      <c r="F61" s="8" t="s">
        <v>94</v>
      </c>
      <c r="G61" s="8"/>
    </row>
    <row r="62" spans="1:7" x14ac:dyDescent="0.25">
      <c r="A62" s="8" t="s">
        <v>100</v>
      </c>
      <c r="B62" s="8">
        <v>60</v>
      </c>
      <c r="C62" s="21" t="str">
        <f t="shared" si="2"/>
        <v>MATIC CONTROL BOX CONNECTORS -FEMALE</v>
      </c>
      <c r="D62" s="8" t="str">
        <f t="shared" si="3"/>
        <v>Pcs.</v>
      </c>
      <c r="E62" s="8">
        <v>30</v>
      </c>
      <c r="F62" s="8" t="s">
        <v>94</v>
      </c>
      <c r="G62" s="8"/>
    </row>
    <row r="63" spans="1:7" x14ac:dyDescent="0.25">
      <c r="A63" s="8" t="s">
        <v>100</v>
      </c>
      <c r="B63" s="8">
        <v>59</v>
      </c>
      <c r="C63" s="21" t="str">
        <f t="shared" si="2"/>
        <v>MATIC CONTROL BOX CONNECTORS - MALE</v>
      </c>
      <c r="D63" s="8" t="str">
        <f t="shared" si="3"/>
        <v>Pcs.</v>
      </c>
      <c r="E63" s="8">
        <v>5</v>
      </c>
      <c r="F63" s="8" t="s">
        <v>94</v>
      </c>
      <c r="G63" s="8"/>
    </row>
    <row r="64" spans="1:7" x14ac:dyDescent="0.25">
      <c r="A64" s="8" t="s">
        <v>143</v>
      </c>
      <c r="B64" s="8">
        <v>61</v>
      </c>
      <c r="C64" s="21" t="str">
        <f t="shared" si="2"/>
        <v>DC GEAR MOTOR</v>
      </c>
      <c r="D64" s="8" t="str">
        <f t="shared" si="3"/>
        <v>Pcs.</v>
      </c>
      <c r="E64" s="8">
        <v>10</v>
      </c>
      <c r="F64" s="8" t="s">
        <v>142</v>
      </c>
      <c r="G64" s="8"/>
    </row>
    <row r="65" spans="1:7" x14ac:dyDescent="0.25">
      <c r="A65" s="8"/>
      <c r="B65" s="8">
        <v>63</v>
      </c>
      <c r="C65" s="21" t="e">
        <f t="shared" si="2"/>
        <v>#N/A</v>
      </c>
      <c r="D65" s="8" t="e">
        <f t="shared" si="3"/>
        <v>#N/A</v>
      </c>
      <c r="E65" s="8"/>
      <c r="F65" s="8"/>
      <c r="G65" s="8"/>
    </row>
    <row r="66" spans="1:7" x14ac:dyDescent="0.25">
      <c r="A66" s="8"/>
      <c r="B66" s="8">
        <v>64</v>
      </c>
      <c r="C66" s="21" t="e">
        <f t="shared" si="2"/>
        <v>#N/A</v>
      </c>
      <c r="D66" s="8" t="e">
        <f t="shared" si="3"/>
        <v>#N/A</v>
      </c>
      <c r="E66" s="8"/>
      <c r="F66" s="8"/>
      <c r="G66" s="8"/>
    </row>
    <row r="67" spans="1:7" x14ac:dyDescent="0.25">
      <c r="A67" s="8"/>
      <c r="B67" s="8">
        <v>65</v>
      </c>
      <c r="C67" s="21" t="e">
        <f t="shared" ref="C67:C98" si="4">VLOOKUP(B67,ItemsList,2,FALSE)</f>
        <v>#N/A</v>
      </c>
      <c r="D67" s="8" t="e">
        <f t="shared" ref="D67:D100" si="5">VLOOKUP(B67,ItemsList,3,FALSE)</f>
        <v>#N/A</v>
      </c>
      <c r="E67" s="8"/>
      <c r="F67" s="8"/>
      <c r="G67" s="8"/>
    </row>
    <row r="68" spans="1:7" x14ac:dyDescent="0.25">
      <c r="A68" s="8"/>
      <c r="B68" s="8">
        <v>66</v>
      </c>
      <c r="C68" s="21" t="e">
        <f t="shared" si="4"/>
        <v>#N/A</v>
      </c>
      <c r="D68" s="8" t="e">
        <f t="shared" si="5"/>
        <v>#N/A</v>
      </c>
      <c r="E68" s="8"/>
      <c r="F68" s="8"/>
      <c r="G68" s="8"/>
    </row>
    <row r="69" spans="1:7" x14ac:dyDescent="0.25">
      <c r="A69" s="8"/>
      <c r="B69" s="8">
        <v>67</v>
      </c>
      <c r="C69" s="21" t="e">
        <f t="shared" si="4"/>
        <v>#N/A</v>
      </c>
      <c r="D69" s="8" t="e">
        <f t="shared" si="5"/>
        <v>#N/A</v>
      </c>
      <c r="E69" s="8"/>
      <c r="F69" s="8"/>
      <c r="G69" s="8"/>
    </row>
    <row r="70" spans="1:7" x14ac:dyDescent="0.25">
      <c r="A70" s="8"/>
      <c r="B70" s="8">
        <v>68</v>
      </c>
      <c r="C70" s="21" t="e">
        <f t="shared" si="4"/>
        <v>#N/A</v>
      </c>
      <c r="D70" s="8" t="e">
        <f t="shared" si="5"/>
        <v>#N/A</v>
      </c>
      <c r="E70" s="8"/>
      <c r="F70" s="8"/>
      <c r="G70" s="8"/>
    </row>
    <row r="71" spans="1:7" x14ac:dyDescent="0.25">
      <c r="A71" s="8"/>
      <c r="B71" s="8">
        <v>69</v>
      </c>
      <c r="C71" s="21" t="e">
        <f t="shared" si="4"/>
        <v>#N/A</v>
      </c>
      <c r="D71" s="8" t="e">
        <f t="shared" si="5"/>
        <v>#N/A</v>
      </c>
      <c r="E71" s="8"/>
      <c r="F71" s="8"/>
      <c r="G71" s="8"/>
    </row>
    <row r="72" spans="1:7" x14ac:dyDescent="0.25">
      <c r="A72" s="8"/>
      <c r="B72" s="8">
        <v>70</v>
      </c>
      <c r="C72" s="21" t="e">
        <f t="shared" si="4"/>
        <v>#N/A</v>
      </c>
      <c r="D72" s="8" t="e">
        <f t="shared" si="5"/>
        <v>#N/A</v>
      </c>
      <c r="E72" s="8"/>
      <c r="F72" s="8"/>
      <c r="G72" s="8"/>
    </row>
    <row r="73" spans="1:7" x14ac:dyDescent="0.25">
      <c r="A73" s="8"/>
      <c r="B73" s="8">
        <v>71</v>
      </c>
      <c r="C73" s="21" t="e">
        <f t="shared" si="4"/>
        <v>#N/A</v>
      </c>
      <c r="D73" s="8" t="e">
        <f t="shared" si="5"/>
        <v>#N/A</v>
      </c>
      <c r="E73" s="8"/>
      <c r="F73" s="8"/>
      <c r="G73" s="8"/>
    </row>
    <row r="74" spans="1:7" x14ac:dyDescent="0.25">
      <c r="A74" s="8"/>
      <c r="B74" s="8">
        <v>72</v>
      </c>
      <c r="C74" s="21" t="e">
        <f t="shared" si="4"/>
        <v>#N/A</v>
      </c>
      <c r="D74" s="8" t="e">
        <f t="shared" si="5"/>
        <v>#N/A</v>
      </c>
      <c r="E74" s="8"/>
      <c r="F74" s="8"/>
      <c r="G74" s="8"/>
    </row>
    <row r="75" spans="1:7" x14ac:dyDescent="0.25">
      <c r="A75" s="8"/>
      <c r="B75" s="8">
        <v>73</v>
      </c>
      <c r="C75" s="21" t="e">
        <f t="shared" si="4"/>
        <v>#N/A</v>
      </c>
      <c r="D75" s="8" t="e">
        <f t="shared" si="5"/>
        <v>#N/A</v>
      </c>
      <c r="E75" s="8"/>
      <c r="F75" s="8"/>
      <c r="G75" s="8"/>
    </row>
    <row r="76" spans="1:7" x14ac:dyDescent="0.25">
      <c r="A76" s="8"/>
      <c r="B76" s="8">
        <v>74</v>
      </c>
      <c r="C76" s="21" t="e">
        <f t="shared" si="4"/>
        <v>#N/A</v>
      </c>
      <c r="D76" s="8" t="e">
        <f t="shared" si="5"/>
        <v>#N/A</v>
      </c>
      <c r="E76" s="8"/>
      <c r="F76" s="8"/>
      <c r="G76" s="8"/>
    </row>
    <row r="77" spans="1:7" x14ac:dyDescent="0.25">
      <c r="A77" s="8"/>
      <c r="B77" s="8">
        <v>75</v>
      </c>
      <c r="C77" s="21" t="e">
        <f t="shared" si="4"/>
        <v>#N/A</v>
      </c>
      <c r="D77" s="8" t="e">
        <f t="shared" si="5"/>
        <v>#N/A</v>
      </c>
      <c r="E77" s="8"/>
      <c r="F77" s="8"/>
      <c r="G77" s="8"/>
    </row>
    <row r="78" spans="1:7" x14ac:dyDescent="0.25">
      <c r="A78" s="8"/>
      <c r="B78" s="8">
        <v>76</v>
      </c>
      <c r="C78" s="21" t="e">
        <f t="shared" si="4"/>
        <v>#N/A</v>
      </c>
      <c r="D78" s="8" t="e">
        <f t="shared" si="5"/>
        <v>#N/A</v>
      </c>
      <c r="E78" s="8"/>
      <c r="F78" s="8"/>
      <c r="G78" s="8"/>
    </row>
    <row r="79" spans="1:7" x14ac:dyDescent="0.25">
      <c r="A79" s="8"/>
      <c r="B79" s="8">
        <v>77</v>
      </c>
      <c r="C79" s="21" t="e">
        <f t="shared" si="4"/>
        <v>#N/A</v>
      </c>
      <c r="D79" s="8" t="e">
        <f t="shared" si="5"/>
        <v>#N/A</v>
      </c>
      <c r="E79" s="8"/>
      <c r="F79" s="8"/>
      <c r="G79" s="8"/>
    </row>
    <row r="80" spans="1:7" x14ac:dyDescent="0.25">
      <c r="A80" s="8"/>
      <c r="B80" s="8">
        <v>78</v>
      </c>
      <c r="C80" s="21" t="e">
        <f t="shared" si="4"/>
        <v>#N/A</v>
      </c>
      <c r="D80" s="8" t="e">
        <f t="shared" si="5"/>
        <v>#N/A</v>
      </c>
      <c r="E80" s="8"/>
      <c r="F80" s="8"/>
      <c r="G80" s="8"/>
    </row>
    <row r="81" spans="1:7" x14ac:dyDescent="0.25">
      <c r="A81" s="8"/>
      <c r="B81" s="8">
        <v>79</v>
      </c>
      <c r="C81" s="21" t="e">
        <f t="shared" si="4"/>
        <v>#N/A</v>
      </c>
      <c r="D81" s="8" t="e">
        <f t="shared" si="5"/>
        <v>#N/A</v>
      </c>
      <c r="E81" s="8"/>
      <c r="F81" s="8"/>
      <c r="G81" s="8"/>
    </row>
    <row r="82" spans="1:7" x14ac:dyDescent="0.25">
      <c r="A82" s="8"/>
      <c r="B82" s="8">
        <v>80</v>
      </c>
      <c r="C82" s="21" t="e">
        <f t="shared" si="4"/>
        <v>#N/A</v>
      </c>
      <c r="D82" s="8" t="e">
        <f t="shared" si="5"/>
        <v>#N/A</v>
      </c>
      <c r="E82" s="8"/>
      <c r="F82" s="8"/>
      <c r="G82" s="8"/>
    </row>
    <row r="83" spans="1:7" x14ac:dyDescent="0.25">
      <c r="A83" s="8"/>
      <c r="B83" s="8">
        <v>81</v>
      </c>
      <c r="C83" s="21" t="e">
        <f t="shared" si="4"/>
        <v>#N/A</v>
      </c>
      <c r="D83" s="8" t="e">
        <f t="shared" si="5"/>
        <v>#N/A</v>
      </c>
      <c r="E83" s="8"/>
      <c r="F83" s="8"/>
      <c r="G83" s="8"/>
    </row>
    <row r="84" spans="1:7" x14ac:dyDescent="0.25">
      <c r="A84" s="8"/>
      <c r="B84" s="8">
        <v>82</v>
      </c>
      <c r="C84" s="21" t="e">
        <f t="shared" si="4"/>
        <v>#N/A</v>
      </c>
      <c r="D84" s="8" t="e">
        <f t="shared" si="5"/>
        <v>#N/A</v>
      </c>
      <c r="E84" s="8"/>
      <c r="F84" s="8"/>
      <c r="G84" s="8"/>
    </row>
    <row r="85" spans="1:7" x14ac:dyDescent="0.25">
      <c r="A85" s="8"/>
      <c r="B85" s="8">
        <v>83</v>
      </c>
      <c r="C85" s="21" t="e">
        <f t="shared" si="4"/>
        <v>#N/A</v>
      </c>
      <c r="D85" s="8" t="e">
        <f t="shared" si="5"/>
        <v>#N/A</v>
      </c>
      <c r="E85" s="8"/>
      <c r="F85" s="8"/>
      <c r="G85" s="8"/>
    </row>
    <row r="86" spans="1:7" x14ac:dyDescent="0.25">
      <c r="A86" s="8"/>
      <c r="B86" s="8">
        <v>84</v>
      </c>
      <c r="C86" s="21" t="e">
        <f t="shared" si="4"/>
        <v>#N/A</v>
      </c>
      <c r="D86" s="8" t="e">
        <f t="shared" si="5"/>
        <v>#N/A</v>
      </c>
      <c r="E86" s="8"/>
      <c r="F86" s="8"/>
      <c r="G86" s="8"/>
    </row>
    <row r="87" spans="1:7" x14ac:dyDescent="0.25">
      <c r="A87" s="8"/>
      <c r="B87" s="8">
        <v>85</v>
      </c>
      <c r="C87" s="21" t="e">
        <f t="shared" si="4"/>
        <v>#N/A</v>
      </c>
      <c r="D87" s="8" t="e">
        <f t="shared" si="5"/>
        <v>#N/A</v>
      </c>
      <c r="E87" s="8"/>
      <c r="F87" s="8"/>
      <c r="G87" s="8"/>
    </row>
    <row r="88" spans="1:7" x14ac:dyDescent="0.25">
      <c r="A88" s="8"/>
      <c r="B88" s="8">
        <v>86</v>
      </c>
      <c r="C88" s="21" t="e">
        <f t="shared" si="4"/>
        <v>#N/A</v>
      </c>
      <c r="D88" s="8" t="e">
        <f t="shared" si="5"/>
        <v>#N/A</v>
      </c>
      <c r="E88" s="8"/>
      <c r="F88" s="8"/>
      <c r="G88" s="8"/>
    </row>
    <row r="89" spans="1:7" x14ac:dyDescent="0.25">
      <c r="A89" s="8"/>
      <c r="B89" s="8">
        <v>87</v>
      </c>
      <c r="C89" s="21" t="e">
        <f t="shared" si="4"/>
        <v>#N/A</v>
      </c>
      <c r="D89" s="8" t="e">
        <f t="shared" si="5"/>
        <v>#N/A</v>
      </c>
      <c r="E89" s="8"/>
      <c r="F89" s="8"/>
      <c r="G89" s="8"/>
    </row>
    <row r="90" spans="1:7" x14ac:dyDescent="0.25">
      <c r="A90" s="8"/>
      <c r="B90" s="8">
        <v>88</v>
      </c>
      <c r="C90" s="21" t="e">
        <f t="shared" si="4"/>
        <v>#N/A</v>
      </c>
      <c r="D90" s="8" t="e">
        <f t="shared" si="5"/>
        <v>#N/A</v>
      </c>
      <c r="E90" s="8"/>
      <c r="F90" s="8"/>
      <c r="G90" s="8"/>
    </row>
    <row r="91" spans="1:7" x14ac:dyDescent="0.25">
      <c r="A91" s="8"/>
      <c r="B91" s="8">
        <v>89</v>
      </c>
      <c r="C91" s="21" t="e">
        <f t="shared" si="4"/>
        <v>#N/A</v>
      </c>
      <c r="D91" s="8" t="e">
        <f t="shared" si="5"/>
        <v>#N/A</v>
      </c>
      <c r="E91" s="8"/>
      <c r="F91" s="8"/>
      <c r="G91" s="8"/>
    </row>
    <row r="92" spans="1:7" x14ac:dyDescent="0.25">
      <c r="A92" s="8"/>
      <c r="B92" s="8">
        <v>90</v>
      </c>
      <c r="C92" s="21" t="e">
        <f t="shared" si="4"/>
        <v>#N/A</v>
      </c>
      <c r="D92" s="8" t="e">
        <f t="shared" si="5"/>
        <v>#N/A</v>
      </c>
      <c r="E92" s="8"/>
      <c r="F92" s="8"/>
      <c r="G92" s="8"/>
    </row>
    <row r="93" spans="1:7" x14ac:dyDescent="0.25">
      <c r="A93" s="8"/>
      <c r="B93" s="8">
        <v>91</v>
      </c>
      <c r="C93" s="21" t="e">
        <f t="shared" si="4"/>
        <v>#N/A</v>
      </c>
      <c r="D93" s="8" t="e">
        <f t="shared" si="5"/>
        <v>#N/A</v>
      </c>
      <c r="E93" s="8"/>
      <c r="F93" s="8"/>
      <c r="G93" s="8"/>
    </row>
    <row r="94" spans="1:7" x14ac:dyDescent="0.25">
      <c r="A94" s="8"/>
      <c r="B94" s="8">
        <v>92</v>
      </c>
      <c r="C94" s="21" t="e">
        <f t="shared" si="4"/>
        <v>#N/A</v>
      </c>
      <c r="D94" s="8" t="e">
        <f t="shared" si="5"/>
        <v>#N/A</v>
      </c>
      <c r="E94" s="8"/>
      <c r="F94" s="8"/>
      <c r="G94" s="8"/>
    </row>
    <row r="95" spans="1:7" x14ac:dyDescent="0.25">
      <c r="A95" s="8"/>
      <c r="B95" s="8">
        <v>93</v>
      </c>
      <c r="C95" s="21" t="e">
        <f t="shared" si="4"/>
        <v>#N/A</v>
      </c>
      <c r="D95" s="8" t="e">
        <f t="shared" si="5"/>
        <v>#N/A</v>
      </c>
      <c r="E95" s="8"/>
      <c r="F95" s="8"/>
      <c r="G95" s="8"/>
    </row>
    <row r="96" spans="1:7" x14ac:dyDescent="0.25">
      <c r="A96" s="8"/>
      <c r="B96" s="8">
        <v>94</v>
      </c>
      <c r="C96" s="21" t="e">
        <f t="shared" si="4"/>
        <v>#N/A</v>
      </c>
      <c r="D96" s="8" t="e">
        <f t="shared" si="5"/>
        <v>#N/A</v>
      </c>
      <c r="E96" s="8"/>
      <c r="F96" s="8"/>
      <c r="G96" s="8"/>
    </row>
    <row r="97" spans="1:7" x14ac:dyDescent="0.25">
      <c r="A97" s="8"/>
      <c r="B97" s="8">
        <v>95</v>
      </c>
      <c r="C97" s="21" t="e">
        <f t="shared" si="4"/>
        <v>#N/A</v>
      </c>
      <c r="D97" s="8" t="e">
        <f t="shared" si="5"/>
        <v>#N/A</v>
      </c>
      <c r="E97" s="8"/>
      <c r="F97" s="8"/>
      <c r="G97" s="8"/>
    </row>
    <row r="98" spans="1:7" x14ac:dyDescent="0.25">
      <c r="A98" s="8"/>
      <c r="B98" s="8">
        <v>96</v>
      </c>
      <c r="C98" s="21" t="e">
        <f t="shared" si="4"/>
        <v>#N/A</v>
      </c>
      <c r="D98" s="8" t="e">
        <f t="shared" si="5"/>
        <v>#N/A</v>
      </c>
      <c r="E98" s="8"/>
      <c r="F98" s="8"/>
      <c r="G98" s="8"/>
    </row>
    <row r="99" spans="1:7" x14ac:dyDescent="0.25">
      <c r="A99" s="8"/>
      <c r="B99" s="8">
        <v>97</v>
      </c>
      <c r="C99" s="21" t="e">
        <f t="shared" ref="C99:C100" si="6">VLOOKUP(B99,ItemsList,2,FALSE)</f>
        <v>#N/A</v>
      </c>
      <c r="D99" s="8" t="e">
        <f t="shared" si="5"/>
        <v>#N/A</v>
      </c>
      <c r="E99" s="8"/>
      <c r="F99" s="8"/>
      <c r="G99" s="8"/>
    </row>
    <row r="100" spans="1:7" x14ac:dyDescent="0.25">
      <c r="A100" s="8"/>
      <c r="B100" s="8">
        <v>98</v>
      </c>
      <c r="C100" s="21" t="e">
        <f t="shared" si="6"/>
        <v>#N/A</v>
      </c>
      <c r="D100" s="8" t="e">
        <f t="shared" si="5"/>
        <v>#N/A</v>
      </c>
      <c r="E100" s="8"/>
      <c r="F100" s="8"/>
      <c r="G100" s="8"/>
    </row>
  </sheetData>
  <mergeCells count="1">
    <mergeCell ref="A1:G1"/>
  </mergeCells>
  <pageMargins left="0.7" right="0.7" top="0.75" bottom="0.75" header="0.3" footer="0.3"/>
  <ignoredErrors>
    <ignoredError sqref="C60:C100 D60:D100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65" zoomScaleNormal="100" workbookViewId="0">
      <selection activeCell="I86" sqref="I86"/>
    </sheetView>
  </sheetViews>
  <sheetFormatPr defaultRowHeight="15" x14ac:dyDescent="0.25"/>
  <cols>
    <col min="1" max="1" width="9.140625" style="1"/>
    <col min="2" max="2" width="10.85546875" style="1" bestFit="1" customWidth="1"/>
    <col min="3" max="3" width="39.7109375" style="27" bestFit="1" customWidth="1"/>
    <col min="4" max="5" width="9.140625" style="1"/>
    <col min="6" max="6" width="12.5703125" style="1" bestFit="1" customWidth="1"/>
    <col min="7" max="7" width="14.42578125" style="1" bestFit="1" customWidth="1"/>
    <col min="8" max="16384" width="9.140625" style="1"/>
  </cols>
  <sheetData>
    <row r="1" spans="1:8" ht="23.25" x14ac:dyDescent="0.35">
      <c r="A1" s="50" t="s">
        <v>71</v>
      </c>
      <c r="B1" s="51"/>
      <c r="C1" s="51"/>
      <c r="D1" s="51"/>
      <c r="E1" s="51"/>
      <c r="F1" s="51"/>
      <c r="G1" s="52"/>
    </row>
    <row r="2" spans="1:8" ht="15.75" x14ac:dyDescent="0.25">
      <c r="A2" s="13" t="s">
        <v>62</v>
      </c>
      <c r="B2" s="6" t="s">
        <v>0</v>
      </c>
      <c r="C2" s="9" t="s">
        <v>1</v>
      </c>
      <c r="D2" s="6" t="s">
        <v>2</v>
      </c>
      <c r="E2" s="6" t="s">
        <v>63</v>
      </c>
      <c r="F2" s="6" t="s">
        <v>64</v>
      </c>
      <c r="G2" s="22" t="s">
        <v>3</v>
      </c>
    </row>
    <row r="3" spans="1:8" x14ac:dyDescent="0.25">
      <c r="A3" s="4" t="s">
        <v>76</v>
      </c>
      <c r="B3" s="17">
        <v>1</v>
      </c>
      <c r="C3" s="11" t="str">
        <f t="shared" ref="C3:C66" si="0">VLOOKUP(B3,ItemsList,2,FALSE)</f>
        <v>2 PIN LONG CONNECTORS</v>
      </c>
      <c r="D3" s="17" t="str">
        <f t="shared" ref="D3" si="1">VLOOKUP(B3,ItemsList,3,FALSE)</f>
        <v>Pcs.</v>
      </c>
      <c r="E3" s="17">
        <v>15</v>
      </c>
      <c r="F3" s="17" t="s">
        <v>77</v>
      </c>
      <c r="G3" s="18"/>
    </row>
    <row r="4" spans="1:8" x14ac:dyDescent="0.25">
      <c r="A4" s="4" t="s">
        <v>78</v>
      </c>
      <c r="B4" s="17">
        <v>33</v>
      </c>
      <c r="C4" s="11" t="str">
        <f t="shared" si="0"/>
        <v>NEW CARLING SWITCH</v>
      </c>
      <c r="D4" s="17" t="str">
        <f t="shared" ref="D4:D67" si="2">VLOOKUP(B4,ItemsList,3,FALSE)</f>
        <v>Pcs.</v>
      </c>
      <c r="E4" s="17">
        <v>50</v>
      </c>
      <c r="F4" s="17" t="s">
        <v>77</v>
      </c>
      <c r="G4" s="18"/>
    </row>
    <row r="5" spans="1:8" x14ac:dyDescent="0.25">
      <c r="A5" s="4" t="s">
        <v>78</v>
      </c>
      <c r="B5" s="17">
        <v>33</v>
      </c>
      <c r="C5" s="11" t="str">
        <f t="shared" si="0"/>
        <v>NEW CARLING SWITCH</v>
      </c>
      <c r="D5" s="17" t="str">
        <f t="shared" si="2"/>
        <v>Pcs.</v>
      </c>
      <c r="E5" s="17">
        <v>50</v>
      </c>
      <c r="F5" s="17" t="s">
        <v>77</v>
      </c>
      <c r="G5" s="18"/>
    </row>
    <row r="6" spans="1:8" x14ac:dyDescent="0.25">
      <c r="A6" s="4" t="s">
        <v>79</v>
      </c>
      <c r="B6" s="17">
        <v>6</v>
      </c>
      <c r="C6" s="11" t="str">
        <f t="shared" si="0"/>
        <v>4 PIN SMALL CONNECTORS</v>
      </c>
      <c r="D6" s="17" t="str">
        <f t="shared" si="2"/>
        <v>Pcs.</v>
      </c>
      <c r="E6" s="17">
        <v>10</v>
      </c>
      <c r="F6" s="17" t="s">
        <v>77</v>
      </c>
      <c r="G6" s="18"/>
    </row>
    <row r="7" spans="1:8" x14ac:dyDescent="0.25">
      <c r="A7" s="38" t="s">
        <v>80</v>
      </c>
      <c r="B7" s="39">
        <v>46</v>
      </c>
      <c r="C7" s="40" t="str">
        <f t="shared" si="0"/>
        <v>TSI BAG STICKER</v>
      </c>
      <c r="D7" s="39" t="str">
        <f t="shared" si="2"/>
        <v>Pcs.</v>
      </c>
      <c r="E7" s="39">
        <v>189</v>
      </c>
      <c r="F7" s="39" t="s">
        <v>81</v>
      </c>
      <c r="G7" s="41"/>
    </row>
    <row r="8" spans="1:8" x14ac:dyDescent="0.25">
      <c r="A8" s="4" t="s">
        <v>80</v>
      </c>
      <c r="B8" s="17">
        <v>3</v>
      </c>
      <c r="C8" s="11" t="str">
        <f t="shared" si="0"/>
        <v>3 PIN LONG CONNECTORS</v>
      </c>
      <c r="D8" s="17" t="str">
        <f t="shared" si="2"/>
        <v>Pcs.</v>
      </c>
      <c r="E8" s="17">
        <v>20</v>
      </c>
      <c r="F8" s="17" t="s">
        <v>77</v>
      </c>
      <c r="G8" s="18"/>
    </row>
    <row r="9" spans="1:8" x14ac:dyDescent="0.25">
      <c r="A9" s="4" t="s">
        <v>82</v>
      </c>
      <c r="B9" s="17">
        <v>3</v>
      </c>
      <c r="C9" s="11" t="str">
        <f t="shared" si="0"/>
        <v>3 PIN LONG CONNECTORS</v>
      </c>
      <c r="D9" s="17" t="str">
        <f t="shared" si="2"/>
        <v>Pcs.</v>
      </c>
      <c r="E9" s="17">
        <v>20</v>
      </c>
      <c r="F9" s="17" t="s">
        <v>77</v>
      </c>
      <c r="G9" s="18"/>
    </row>
    <row r="10" spans="1:8" x14ac:dyDescent="0.25">
      <c r="A10" s="4" t="s">
        <v>83</v>
      </c>
      <c r="B10" s="17">
        <v>3</v>
      </c>
      <c r="C10" s="11" t="str">
        <f t="shared" si="0"/>
        <v>3 PIN LONG CONNECTORS</v>
      </c>
      <c r="D10" s="17" t="str">
        <f t="shared" si="2"/>
        <v>Pcs.</v>
      </c>
      <c r="E10" s="17">
        <v>13</v>
      </c>
      <c r="F10" s="17" t="s">
        <v>77</v>
      </c>
      <c r="G10" s="18"/>
    </row>
    <row r="11" spans="1:8" x14ac:dyDescent="0.25">
      <c r="A11" s="4" t="s">
        <v>84</v>
      </c>
      <c r="B11" s="17">
        <v>4</v>
      </c>
      <c r="C11" s="11" t="str">
        <f t="shared" si="0"/>
        <v>3 PIN SMALL CONNECTORS</v>
      </c>
      <c r="D11" s="17" t="str">
        <f t="shared" si="2"/>
        <v>Pcs.</v>
      </c>
      <c r="E11" s="17">
        <v>10</v>
      </c>
      <c r="F11" s="17" t="s">
        <v>77</v>
      </c>
      <c r="G11" s="18"/>
    </row>
    <row r="12" spans="1:8" x14ac:dyDescent="0.25">
      <c r="A12" s="4" t="s">
        <v>85</v>
      </c>
      <c r="B12" s="17">
        <v>6</v>
      </c>
      <c r="C12" s="11" t="str">
        <f t="shared" si="0"/>
        <v>4 PIN SMALL CONNECTORS</v>
      </c>
      <c r="D12" s="17" t="str">
        <f t="shared" si="2"/>
        <v>Pcs.</v>
      </c>
      <c r="E12" s="17">
        <v>20</v>
      </c>
      <c r="F12" s="17" t="s">
        <v>77</v>
      </c>
      <c r="G12" s="18"/>
    </row>
    <row r="13" spans="1:8" x14ac:dyDescent="0.25">
      <c r="A13" s="38" t="s">
        <v>86</v>
      </c>
      <c r="B13" s="39">
        <v>43</v>
      </c>
      <c r="C13" s="40" t="str">
        <f t="shared" si="0"/>
        <v>SV2S REMOTE STICKER</v>
      </c>
      <c r="D13" s="39" t="str">
        <f t="shared" si="2"/>
        <v>Pcs.</v>
      </c>
      <c r="E13" s="39">
        <v>10</v>
      </c>
      <c r="F13" s="39" t="s">
        <v>87</v>
      </c>
      <c r="G13" s="41"/>
    </row>
    <row r="14" spans="1:8" x14ac:dyDescent="0.25">
      <c r="A14" s="38" t="s">
        <v>86</v>
      </c>
      <c r="B14" s="39">
        <v>59</v>
      </c>
      <c r="C14" s="40" t="str">
        <f t="shared" si="0"/>
        <v>MATIC CONTROL BOX CONNECTORS - MALE</v>
      </c>
      <c r="D14" s="39" t="str">
        <f t="shared" si="2"/>
        <v>Pcs.</v>
      </c>
      <c r="E14" s="39">
        <v>10</v>
      </c>
      <c r="F14" s="39" t="s">
        <v>87</v>
      </c>
      <c r="G14" s="41"/>
    </row>
    <row r="15" spans="1:8" x14ac:dyDescent="0.25">
      <c r="A15" s="38" t="s">
        <v>89</v>
      </c>
      <c r="B15" s="39">
        <v>58</v>
      </c>
      <c r="C15" s="40" t="str">
        <f t="shared" si="0"/>
        <v>SV2S POWER PIN</v>
      </c>
      <c r="D15" s="39" t="str">
        <f t="shared" si="2"/>
        <v>Pcs.</v>
      </c>
      <c r="E15" s="39">
        <v>870</v>
      </c>
      <c r="F15" s="39" t="s">
        <v>90</v>
      </c>
      <c r="G15" s="41" t="s">
        <v>91</v>
      </c>
      <c r="H15" s="1" t="s">
        <v>92</v>
      </c>
    </row>
    <row r="16" spans="1:8" x14ac:dyDescent="0.25">
      <c r="A16" s="4" t="s">
        <v>96</v>
      </c>
      <c r="B16" s="17">
        <v>6</v>
      </c>
      <c r="C16" s="11" t="str">
        <f t="shared" si="0"/>
        <v>4 PIN SMALL CONNECTORS</v>
      </c>
      <c r="D16" s="17" t="str">
        <f t="shared" si="2"/>
        <v>Pcs.</v>
      </c>
      <c r="E16" s="17">
        <v>20</v>
      </c>
      <c r="F16" s="17" t="s">
        <v>97</v>
      </c>
      <c r="G16" s="18"/>
    </row>
    <row r="17" spans="1:7" x14ac:dyDescent="0.25">
      <c r="A17" s="4" t="s">
        <v>96</v>
      </c>
      <c r="B17" s="17">
        <v>6</v>
      </c>
      <c r="C17" s="11" t="str">
        <f t="shared" si="0"/>
        <v>4 PIN SMALL CONNECTORS</v>
      </c>
      <c r="D17" s="17" t="str">
        <f t="shared" si="2"/>
        <v>Pcs.</v>
      </c>
      <c r="E17" s="17">
        <v>10</v>
      </c>
      <c r="F17" s="17" t="s">
        <v>97</v>
      </c>
      <c r="G17" s="18"/>
    </row>
    <row r="18" spans="1:7" x14ac:dyDescent="0.25">
      <c r="A18" s="4" t="s">
        <v>96</v>
      </c>
      <c r="B18" s="17">
        <v>26</v>
      </c>
      <c r="C18" s="11" t="str">
        <f t="shared" si="0"/>
        <v>GREEN 4 PIN SMALL CONNECTORS</v>
      </c>
      <c r="D18" s="17" t="str">
        <f t="shared" si="2"/>
        <v>Pcs.</v>
      </c>
      <c r="E18" s="17">
        <v>30</v>
      </c>
      <c r="F18" s="17" t="s">
        <v>97</v>
      </c>
      <c r="G18" s="18"/>
    </row>
    <row r="19" spans="1:7" x14ac:dyDescent="0.25">
      <c r="A19" s="4" t="s">
        <v>101</v>
      </c>
      <c r="B19" s="17">
        <v>4</v>
      </c>
      <c r="C19" s="11" t="str">
        <f t="shared" si="0"/>
        <v>3 PIN SMALL CONNECTORS</v>
      </c>
      <c r="D19" s="17" t="str">
        <f t="shared" si="2"/>
        <v>Pcs.</v>
      </c>
      <c r="E19" s="17">
        <v>30</v>
      </c>
      <c r="F19" s="17" t="s">
        <v>97</v>
      </c>
      <c r="G19" s="18"/>
    </row>
    <row r="20" spans="1:7" x14ac:dyDescent="0.25">
      <c r="A20" s="4" t="s">
        <v>102</v>
      </c>
      <c r="B20" s="17">
        <v>24</v>
      </c>
      <c r="C20" s="11" t="str">
        <f t="shared" si="0"/>
        <v>GREEN 3 PIN SMALL CONNECTORS</v>
      </c>
      <c r="D20" s="17" t="str">
        <f t="shared" si="2"/>
        <v>Pcs.</v>
      </c>
      <c r="E20" s="17">
        <v>30</v>
      </c>
      <c r="F20" s="17" t="s">
        <v>97</v>
      </c>
      <c r="G20" s="18"/>
    </row>
    <row r="21" spans="1:7" x14ac:dyDescent="0.25">
      <c r="A21" s="4" t="s">
        <v>102</v>
      </c>
      <c r="B21" s="17">
        <v>4</v>
      </c>
      <c r="C21" s="11" t="str">
        <f t="shared" si="0"/>
        <v>3 PIN SMALL CONNECTORS</v>
      </c>
      <c r="D21" s="17" t="str">
        <f t="shared" si="2"/>
        <v>Pcs.</v>
      </c>
      <c r="E21" s="17">
        <v>14</v>
      </c>
      <c r="F21" s="17" t="s">
        <v>97</v>
      </c>
      <c r="G21" s="18"/>
    </row>
    <row r="22" spans="1:7" x14ac:dyDescent="0.25">
      <c r="A22" s="38" t="s">
        <v>102</v>
      </c>
      <c r="B22" s="39">
        <v>9</v>
      </c>
      <c r="C22" s="40" t="str">
        <f t="shared" si="0"/>
        <v>APL CONTROL BOX KEYPAD</v>
      </c>
      <c r="D22" s="39" t="str">
        <f t="shared" si="2"/>
        <v>Pcs.</v>
      </c>
      <c r="E22" s="39">
        <v>1</v>
      </c>
      <c r="F22" s="39" t="s">
        <v>103</v>
      </c>
      <c r="G22" s="41" t="s">
        <v>104</v>
      </c>
    </row>
    <row r="23" spans="1:7" x14ac:dyDescent="0.25">
      <c r="A23" s="30" t="s">
        <v>105</v>
      </c>
      <c r="B23" s="31">
        <v>2</v>
      </c>
      <c r="C23" s="32" t="str">
        <f t="shared" si="0"/>
        <v>2 PIN SMALL CONNECTORS</v>
      </c>
      <c r="D23" s="31" t="str">
        <f t="shared" si="2"/>
        <v>Pcs.</v>
      </c>
      <c r="E23" s="31">
        <v>50</v>
      </c>
      <c r="F23" s="31" t="s">
        <v>77</v>
      </c>
      <c r="G23" s="33"/>
    </row>
    <row r="24" spans="1:7" x14ac:dyDescent="0.25">
      <c r="A24" s="30" t="s">
        <v>105</v>
      </c>
      <c r="B24" s="31">
        <v>22</v>
      </c>
      <c r="C24" s="32" t="str">
        <f t="shared" si="0"/>
        <v>GREEN 2 PIN SMALL CONNECTORS</v>
      </c>
      <c r="D24" s="31" t="str">
        <f t="shared" si="2"/>
        <v>Pcs.</v>
      </c>
      <c r="E24" s="31">
        <v>60</v>
      </c>
      <c r="F24" s="31" t="s">
        <v>77</v>
      </c>
      <c r="G24" s="33"/>
    </row>
    <row r="25" spans="1:7" x14ac:dyDescent="0.25">
      <c r="A25" s="30" t="s">
        <v>106</v>
      </c>
      <c r="B25" s="31">
        <v>4</v>
      </c>
      <c r="C25" s="32" t="str">
        <f t="shared" si="0"/>
        <v>3 PIN SMALL CONNECTORS</v>
      </c>
      <c r="D25" s="31" t="str">
        <f t="shared" si="2"/>
        <v>Pcs.</v>
      </c>
      <c r="E25" s="31">
        <v>50</v>
      </c>
      <c r="F25" s="31" t="s">
        <v>97</v>
      </c>
      <c r="G25" s="33"/>
    </row>
    <row r="26" spans="1:7" x14ac:dyDescent="0.25">
      <c r="A26" s="30" t="s">
        <v>106</v>
      </c>
      <c r="B26" s="31">
        <v>2</v>
      </c>
      <c r="C26" s="32" t="str">
        <f t="shared" si="0"/>
        <v>2 PIN SMALL CONNECTORS</v>
      </c>
      <c r="D26" s="31" t="str">
        <f t="shared" si="2"/>
        <v>Pcs.</v>
      </c>
      <c r="E26" s="31">
        <v>25</v>
      </c>
      <c r="F26" s="31" t="s">
        <v>107</v>
      </c>
      <c r="G26" s="33"/>
    </row>
    <row r="27" spans="1:7" x14ac:dyDescent="0.25">
      <c r="A27" s="30" t="s">
        <v>106</v>
      </c>
      <c r="B27" s="31">
        <v>2</v>
      </c>
      <c r="C27" s="32" t="str">
        <f t="shared" si="0"/>
        <v>2 PIN SMALL CONNECTORS</v>
      </c>
      <c r="D27" s="31" t="str">
        <f t="shared" si="2"/>
        <v>Pcs.</v>
      </c>
      <c r="E27" s="31">
        <v>25</v>
      </c>
      <c r="F27" s="31" t="s">
        <v>107</v>
      </c>
      <c r="G27" s="33"/>
    </row>
    <row r="28" spans="1:7" x14ac:dyDescent="0.25">
      <c r="A28" s="30" t="s">
        <v>106</v>
      </c>
      <c r="B28" s="31">
        <v>2</v>
      </c>
      <c r="C28" s="32" t="str">
        <f t="shared" si="0"/>
        <v>2 PIN SMALL CONNECTORS</v>
      </c>
      <c r="D28" s="31" t="str">
        <f t="shared" si="2"/>
        <v>Pcs.</v>
      </c>
      <c r="E28" s="31">
        <v>36</v>
      </c>
      <c r="F28" s="31" t="s">
        <v>107</v>
      </c>
      <c r="G28" s="33"/>
    </row>
    <row r="29" spans="1:7" x14ac:dyDescent="0.25">
      <c r="A29" s="30" t="s">
        <v>106</v>
      </c>
      <c r="B29" s="31">
        <v>6</v>
      </c>
      <c r="C29" s="32" t="str">
        <f t="shared" si="0"/>
        <v>4 PIN SMALL CONNECTORS</v>
      </c>
      <c r="D29" s="31" t="str">
        <f t="shared" si="2"/>
        <v>Pcs.</v>
      </c>
      <c r="E29" s="31">
        <v>30</v>
      </c>
      <c r="F29" s="31" t="s">
        <v>97</v>
      </c>
      <c r="G29" s="33"/>
    </row>
    <row r="30" spans="1:7" x14ac:dyDescent="0.25">
      <c r="A30" s="30" t="s">
        <v>108</v>
      </c>
      <c r="B30" s="31">
        <v>24</v>
      </c>
      <c r="C30" s="32" t="str">
        <f t="shared" si="0"/>
        <v>GREEN 3 PIN SMALL CONNECTORS</v>
      </c>
      <c r="D30" s="31" t="str">
        <f t="shared" si="2"/>
        <v>Pcs.</v>
      </c>
      <c r="E30" s="31">
        <v>18</v>
      </c>
      <c r="F30" s="31" t="s">
        <v>77</v>
      </c>
      <c r="G30" s="33"/>
    </row>
    <row r="31" spans="1:7" x14ac:dyDescent="0.25">
      <c r="A31" s="38" t="s">
        <v>108</v>
      </c>
      <c r="B31" s="39">
        <v>8</v>
      </c>
      <c r="C31" s="40" t="str">
        <f t="shared" si="0"/>
        <v>APL BAG STICKER</v>
      </c>
      <c r="D31" s="39" t="str">
        <f t="shared" si="2"/>
        <v>Pcs.</v>
      </c>
      <c r="E31" s="39">
        <v>10</v>
      </c>
      <c r="F31" s="39" t="s">
        <v>81</v>
      </c>
      <c r="G31" s="41"/>
    </row>
    <row r="32" spans="1:7" x14ac:dyDescent="0.25">
      <c r="A32" s="30" t="s">
        <v>108</v>
      </c>
      <c r="B32" s="31">
        <v>6</v>
      </c>
      <c r="C32" s="32" t="str">
        <f t="shared" si="0"/>
        <v>4 PIN SMALL CONNECTORS</v>
      </c>
      <c r="D32" s="31" t="str">
        <f t="shared" si="2"/>
        <v>Pcs.</v>
      </c>
      <c r="E32" s="31">
        <v>20</v>
      </c>
      <c r="F32" s="31" t="s">
        <v>97</v>
      </c>
      <c r="G32" s="33"/>
    </row>
    <row r="33" spans="1:7" x14ac:dyDescent="0.25">
      <c r="A33" s="30" t="s">
        <v>108</v>
      </c>
      <c r="B33" s="31">
        <v>4</v>
      </c>
      <c r="C33" s="32" t="str">
        <f t="shared" si="0"/>
        <v>3 PIN SMALL CONNECTORS</v>
      </c>
      <c r="D33" s="31" t="str">
        <f t="shared" si="2"/>
        <v>Pcs.</v>
      </c>
      <c r="E33" s="31">
        <v>42</v>
      </c>
      <c r="F33" s="31" t="s">
        <v>77</v>
      </c>
      <c r="G33" s="33"/>
    </row>
    <row r="34" spans="1:7" x14ac:dyDescent="0.25">
      <c r="A34" s="30" t="s">
        <v>109</v>
      </c>
      <c r="B34" s="31">
        <v>24</v>
      </c>
      <c r="C34" s="32" t="str">
        <f t="shared" si="0"/>
        <v>GREEN 3 PIN SMALL CONNECTORS</v>
      </c>
      <c r="D34" s="31" t="str">
        <f t="shared" si="2"/>
        <v>Pcs.</v>
      </c>
      <c r="E34" s="31">
        <v>36</v>
      </c>
      <c r="F34" s="31" t="s">
        <v>77</v>
      </c>
      <c r="G34" s="33"/>
    </row>
    <row r="35" spans="1:7" x14ac:dyDescent="0.25">
      <c r="A35" s="30" t="s">
        <v>111</v>
      </c>
      <c r="B35" s="31">
        <v>26</v>
      </c>
      <c r="C35" s="32" t="str">
        <f t="shared" si="0"/>
        <v>GREEN 4 PIN SMALL CONNECTORS</v>
      </c>
      <c r="D35" s="31" t="str">
        <f t="shared" si="2"/>
        <v>Pcs.</v>
      </c>
      <c r="E35" s="31">
        <v>30</v>
      </c>
      <c r="F35" s="31" t="s">
        <v>77</v>
      </c>
      <c r="G35" s="33"/>
    </row>
    <row r="36" spans="1:7" x14ac:dyDescent="0.25">
      <c r="A36" s="30" t="s">
        <v>111</v>
      </c>
      <c r="B36" s="31">
        <v>26</v>
      </c>
      <c r="C36" s="32" t="str">
        <f t="shared" si="0"/>
        <v>GREEN 4 PIN SMALL CONNECTORS</v>
      </c>
      <c r="D36" s="31" t="str">
        <f t="shared" si="2"/>
        <v>Pcs.</v>
      </c>
      <c r="E36" s="31">
        <v>20</v>
      </c>
      <c r="F36" s="31" t="s">
        <v>77</v>
      </c>
      <c r="G36" s="33"/>
    </row>
    <row r="37" spans="1:7" x14ac:dyDescent="0.25">
      <c r="A37" s="30" t="s">
        <v>110</v>
      </c>
      <c r="B37" s="31">
        <v>26</v>
      </c>
      <c r="C37" s="32" t="str">
        <f t="shared" si="0"/>
        <v>GREEN 4 PIN SMALL CONNECTORS</v>
      </c>
      <c r="D37" s="31" t="str">
        <f t="shared" si="2"/>
        <v>Pcs.</v>
      </c>
      <c r="E37" s="31">
        <v>50</v>
      </c>
      <c r="F37" s="31" t="s">
        <v>77</v>
      </c>
      <c r="G37" s="33"/>
    </row>
    <row r="38" spans="1:7" x14ac:dyDescent="0.25">
      <c r="A38" s="30" t="s">
        <v>112</v>
      </c>
      <c r="B38" s="31">
        <v>6</v>
      </c>
      <c r="C38" s="32" t="str">
        <f t="shared" si="0"/>
        <v>4 PIN SMALL CONNECTORS</v>
      </c>
      <c r="D38" s="31" t="str">
        <f t="shared" si="2"/>
        <v>Pcs.</v>
      </c>
      <c r="E38" s="31">
        <v>50</v>
      </c>
      <c r="F38" s="31" t="s">
        <v>107</v>
      </c>
      <c r="G38" s="33"/>
    </row>
    <row r="39" spans="1:7" x14ac:dyDescent="0.25">
      <c r="A39" s="30" t="s">
        <v>113</v>
      </c>
      <c r="B39" s="31">
        <v>6</v>
      </c>
      <c r="C39" s="32" t="str">
        <f t="shared" si="0"/>
        <v>4 PIN SMALL CONNECTORS</v>
      </c>
      <c r="D39" s="31" t="str">
        <f t="shared" si="2"/>
        <v>Pcs.</v>
      </c>
      <c r="E39" s="31">
        <v>50</v>
      </c>
      <c r="F39" s="31" t="s">
        <v>77</v>
      </c>
      <c r="G39" s="33"/>
    </row>
    <row r="40" spans="1:7" x14ac:dyDescent="0.25">
      <c r="A40" s="30" t="s">
        <v>114</v>
      </c>
      <c r="B40" s="31">
        <v>6</v>
      </c>
      <c r="C40" s="32" t="str">
        <f t="shared" si="0"/>
        <v>4 PIN SMALL CONNECTORS</v>
      </c>
      <c r="D40" s="31" t="str">
        <f t="shared" si="2"/>
        <v>Pcs.</v>
      </c>
      <c r="E40" s="31">
        <v>20</v>
      </c>
      <c r="F40" s="31" t="s">
        <v>77</v>
      </c>
      <c r="G40" s="33"/>
    </row>
    <row r="41" spans="1:7" x14ac:dyDescent="0.25">
      <c r="A41" s="30" t="s">
        <v>115</v>
      </c>
      <c r="B41" s="31">
        <v>6</v>
      </c>
      <c r="C41" s="32" t="str">
        <f t="shared" si="0"/>
        <v>4 PIN SMALL CONNECTORS</v>
      </c>
      <c r="D41" s="31" t="str">
        <f t="shared" si="2"/>
        <v>Pcs.</v>
      </c>
      <c r="E41" s="31">
        <v>6</v>
      </c>
      <c r="F41" s="31" t="s">
        <v>77</v>
      </c>
      <c r="G41" s="33"/>
    </row>
    <row r="42" spans="1:7" x14ac:dyDescent="0.25">
      <c r="A42" s="30" t="s">
        <v>115</v>
      </c>
      <c r="B42" s="31">
        <v>21</v>
      </c>
      <c r="C42" s="32" t="str">
        <f t="shared" si="0"/>
        <v>GREEN 2 PIN LONG CONNECTORS</v>
      </c>
      <c r="D42" s="31" t="str">
        <f t="shared" si="2"/>
        <v>Pcs.</v>
      </c>
      <c r="E42" s="31">
        <v>20</v>
      </c>
      <c r="F42" s="31" t="s">
        <v>77</v>
      </c>
      <c r="G42" s="33"/>
    </row>
    <row r="43" spans="1:7" x14ac:dyDescent="0.25">
      <c r="A43" s="30" t="s">
        <v>115</v>
      </c>
      <c r="B43" s="31">
        <v>55</v>
      </c>
      <c r="C43" s="32" t="str">
        <f t="shared" si="0"/>
        <v>UPW RECEIVER STICKER</v>
      </c>
      <c r="D43" s="31" t="str">
        <f t="shared" si="2"/>
        <v>Pcs.</v>
      </c>
      <c r="E43" s="31">
        <v>4</v>
      </c>
      <c r="F43" s="31" t="s">
        <v>116</v>
      </c>
      <c r="G43" s="33" t="s">
        <v>118</v>
      </c>
    </row>
    <row r="44" spans="1:7" x14ac:dyDescent="0.25">
      <c r="A44" s="30" t="s">
        <v>115</v>
      </c>
      <c r="B44" s="31">
        <v>36</v>
      </c>
      <c r="C44" s="32" t="str">
        <f t="shared" si="0"/>
        <v>RED RING RECEIVER</v>
      </c>
      <c r="D44" s="31" t="str">
        <f t="shared" si="2"/>
        <v>Pcs.</v>
      </c>
      <c r="E44" s="31">
        <v>8</v>
      </c>
      <c r="F44" s="31" t="s">
        <v>116</v>
      </c>
      <c r="G44" s="33" t="s">
        <v>118</v>
      </c>
    </row>
    <row r="45" spans="1:7" x14ac:dyDescent="0.25">
      <c r="A45" s="30" t="s">
        <v>115</v>
      </c>
      <c r="B45" s="31">
        <v>34</v>
      </c>
      <c r="C45" s="32" t="str">
        <f t="shared" si="0"/>
        <v>RECEIVER KNOBS</v>
      </c>
      <c r="D45" s="31" t="str">
        <f t="shared" si="2"/>
        <v>Pcs.</v>
      </c>
      <c r="E45" s="31">
        <v>8</v>
      </c>
      <c r="F45" s="31" t="s">
        <v>116</v>
      </c>
      <c r="G45" s="33" t="s">
        <v>118</v>
      </c>
    </row>
    <row r="46" spans="1:7" x14ac:dyDescent="0.25">
      <c r="A46" s="30" t="s">
        <v>117</v>
      </c>
      <c r="B46" s="31">
        <v>21</v>
      </c>
      <c r="C46" s="32" t="str">
        <f t="shared" si="0"/>
        <v>GREEN 2 PIN LONG CONNECTORS</v>
      </c>
      <c r="D46" s="31" t="str">
        <f t="shared" si="2"/>
        <v>Pcs.</v>
      </c>
      <c r="E46" s="31">
        <v>7</v>
      </c>
      <c r="F46" s="31" t="s">
        <v>107</v>
      </c>
      <c r="G46" s="33"/>
    </row>
    <row r="47" spans="1:7" x14ac:dyDescent="0.25">
      <c r="A47" s="30" t="s">
        <v>117</v>
      </c>
      <c r="B47" s="31">
        <v>23</v>
      </c>
      <c r="C47" s="32" t="str">
        <f t="shared" si="0"/>
        <v>GREEN 3 PIN LONG CONNECTORS</v>
      </c>
      <c r="D47" s="31" t="str">
        <f t="shared" si="2"/>
        <v>Pcs.</v>
      </c>
      <c r="E47" s="31">
        <v>10</v>
      </c>
      <c r="F47" s="31" t="s">
        <v>107</v>
      </c>
      <c r="G47" s="33"/>
    </row>
    <row r="48" spans="1:7" x14ac:dyDescent="0.25">
      <c r="A48" s="30" t="s">
        <v>117</v>
      </c>
      <c r="B48" s="31">
        <v>25</v>
      </c>
      <c r="C48" s="32" t="str">
        <f t="shared" si="0"/>
        <v>GREEN 4 PIN LONG CONNECTORS</v>
      </c>
      <c r="D48" s="31" t="str">
        <f t="shared" si="2"/>
        <v>Pcs.</v>
      </c>
      <c r="E48" s="31">
        <v>20</v>
      </c>
      <c r="F48" s="31" t="s">
        <v>77</v>
      </c>
      <c r="G48" s="33"/>
    </row>
    <row r="49" spans="1:7" x14ac:dyDescent="0.25">
      <c r="A49" s="30" t="s">
        <v>119</v>
      </c>
      <c r="B49" s="31">
        <v>26</v>
      </c>
      <c r="C49" s="32" t="str">
        <f t="shared" si="0"/>
        <v>GREEN 4 PIN SMALL CONNECTORS</v>
      </c>
      <c r="D49" s="31" t="str">
        <f t="shared" si="2"/>
        <v>Pcs.</v>
      </c>
      <c r="E49" s="31">
        <v>28</v>
      </c>
      <c r="F49" s="31" t="s">
        <v>77</v>
      </c>
      <c r="G49" s="33"/>
    </row>
    <row r="50" spans="1:7" x14ac:dyDescent="0.25">
      <c r="A50" s="30" t="s">
        <v>120</v>
      </c>
      <c r="B50" s="31">
        <v>2</v>
      </c>
      <c r="C50" s="32" t="str">
        <f t="shared" si="0"/>
        <v>2 PIN SMALL CONNECTORS</v>
      </c>
      <c r="D50" s="31" t="str">
        <f t="shared" si="2"/>
        <v>Pcs.</v>
      </c>
      <c r="E50" s="31">
        <v>12</v>
      </c>
      <c r="F50" s="31" t="s">
        <v>107</v>
      </c>
      <c r="G50" s="33"/>
    </row>
    <row r="51" spans="1:7" x14ac:dyDescent="0.25">
      <c r="A51" s="34" t="s">
        <v>120</v>
      </c>
      <c r="B51" s="35">
        <v>29</v>
      </c>
      <c r="C51" s="36" t="str">
        <f t="shared" si="0"/>
        <v>LP TRANSMITTER</v>
      </c>
      <c r="D51" s="35" t="str">
        <f t="shared" si="2"/>
        <v>Pcs.</v>
      </c>
      <c r="E51" s="35">
        <v>1</v>
      </c>
      <c r="F51" s="35" t="s">
        <v>103</v>
      </c>
      <c r="G51" s="37" t="s">
        <v>123</v>
      </c>
    </row>
    <row r="52" spans="1:7" x14ac:dyDescent="0.25">
      <c r="A52" s="34" t="s">
        <v>120</v>
      </c>
      <c r="B52" s="35"/>
      <c r="C52" s="36" t="s">
        <v>121</v>
      </c>
      <c r="D52" s="35" t="s">
        <v>5</v>
      </c>
      <c r="E52" s="35">
        <v>1</v>
      </c>
      <c r="F52" s="35" t="s">
        <v>122</v>
      </c>
      <c r="G52" s="37" t="s">
        <v>123</v>
      </c>
    </row>
    <row r="53" spans="1:7" x14ac:dyDescent="0.25">
      <c r="A53" s="30" t="s">
        <v>124</v>
      </c>
      <c r="B53" s="31">
        <v>6</v>
      </c>
      <c r="C53" s="32" t="str">
        <f t="shared" si="0"/>
        <v>4 PIN SMALL CONNECTORS</v>
      </c>
      <c r="D53" s="31" t="str">
        <f t="shared" si="2"/>
        <v>Pcs.</v>
      </c>
      <c r="E53" s="31">
        <v>52</v>
      </c>
      <c r="F53" s="31" t="s">
        <v>77</v>
      </c>
      <c r="G53" s="33"/>
    </row>
    <row r="54" spans="1:7" x14ac:dyDescent="0.25">
      <c r="A54" s="30" t="s">
        <v>125</v>
      </c>
      <c r="B54" s="31">
        <v>2</v>
      </c>
      <c r="C54" s="32" t="str">
        <f t="shared" si="0"/>
        <v>2 PIN SMALL CONNECTORS</v>
      </c>
      <c r="D54" s="31" t="str">
        <f t="shared" si="2"/>
        <v>Pcs.</v>
      </c>
      <c r="E54" s="31">
        <v>40</v>
      </c>
      <c r="F54" s="31" t="s">
        <v>77</v>
      </c>
      <c r="G54" s="33"/>
    </row>
    <row r="55" spans="1:7" x14ac:dyDescent="0.25">
      <c r="A55" s="30" t="s">
        <v>126</v>
      </c>
      <c r="B55" s="31">
        <v>22</v>
      </c>
      <c r="C55" s="32" t="str">
        <f t="shared" si="0"/>
        <v>GREEN 2 PIN SMALL CONNECTORS</v>
      </c>
      <c r="D55" s="31" t="str">
        <f t="shared" si="2"/>
        <v>Pcs.</v>
      </c>
      <c r="E55" s="31">
        <v>34</v>
      </c>
      <c r="F55" s="31" t="s">
        <v>77</v>
      </c>
      <c r="G55" s="33"/>
    </row>
    <row r="56" spans="1:7" x14ac:dyDescent="0.25">
      <c r="A56" s="42" t="s">
        <v>127</v>
      </c>
      <c r="B56" s="43">
        <v>13</v>
      </c>
      <c r="C56" s="44" t="str">
        <f t="shared" si="0"/>
        <v>APL RED RING RECEIVER</v>
      </c>
      <c r="D56" s="43" t="str">
        <f t="shared" si="2"/>
        <v>Pcs.</v>
      </c>
      <c r="E56" s="43">
        <v>200</v>
      </c>
      <c r="F56" s="43" t="s">
        <v>128</v>
      </c>
      <c r="G56" s="45"/>
    </row>
    <row r="57" spans="1:7" x14ac:dyDescent="0.25">
      <c r="A57" s="42" t="s">
        <v>127</v>
      </c>
      <c r="B57" s="43">
        <v>12</v>
      </c>
      <c r="C57" s="44" t="str">
        <f t="shared" si="0"/>
        <v>APL RED RING CONTROL BOX</v>
      </c>
      <c r="D57" s="43" t="str">
        <f t="shared" si="2"/>
        <v>Pcs.</v>
      </c>
      <c r="E57" s="43">
        <v>100</v>
      </c>
      <c r="F57" s="43" t="s">
        <v>128</v>
      </c>
      <c r="G57" s="45"/>
    </row>
    <row r="58" spans="1:7" x14ac:dyDescent="0.25">
      <c r="A58" s="42" t="s">
        <v>127</v>
      </c>
      <c r="B58" s="43">
        <v>17</v>
      </c>
      <c r="C58" s="44" t="str">
        <f t="shared" si="0"/>
        <v>AV MOUNT</v>
      </c>
      <c r="D58" s="43" t="str">
        <f t="shared" si="2"/>
        <v>Pcs.</v>
      </c>
      <c r="E58" s="43">
        <v>400</v>
      </c>
      <c r="F58" s="43" t="s">
        <v>128</v>
      </c>
      <c r="G58" s="45"/>
    </row>
    <row r="59" spans="1:7" x14ac:dyDescent="0.25">
      <c r="A59" s="42" t="s">
        <v>127</v>
      </c>
      <c r="B59" s="43">
        <v>33</v>
      </c>
      <c r="C59" s="44" t="str">
        <f t="shared" si="0"/>
        <v>NEW CARLING SWITCH</v>
      </c>
      <c r="D59" s="43" t="str">
        <f t="shared" si="2"/>
        <v>Pcs.</v>
      </c>
      <c r="E59" s="43">
        <v>100</v>
      </c>
      <c r="F59" s="43" t="s">
        <v>128</v>
      </c>
      <c r="G59" s="45"/>
    </row>
    <row r="60" spans="1:7" x14ac:dyDescent="0.25">
      <c r="A60" s="30" t="s">
        <v>127</v>
      </c>
      <c r="B60" s="31">
        <v>24</v>
      </c>
      <c r="C60" s="32" t="str">
        <f t="shared" si="0"/>
        <v>GREEN 3 PIN SMALL CONNECTORS</v>
      </c>
      <c r="D60" s="31" t="str">
        <f t="shared" si="2"/>
        <v>Pcs.</v>
      </c>
      <c r="E60" s="31">
        <v>20</v>
      </c>
      <c r="F60" s="31" t="s">
        <v>77</v>
      </c>
      <c r="G60" s="33"/>
    </row>
    <row r="61" spans="1:7" x14ac:dyDescent="0.25">
      <c r="A61" s="30" t="s">
        <v>129</v>
      </c>
      <c r="B61" s="31">
        <v>4</v>
      </c>
      <c r="C61" s="32" t="str">
        <f t="shared" si="0"/>
        <v>3 PIN SMALL CONNECTORS</v>
      </c>
      <c r="D61" s="31" t="str">
        <f t="shared" si="2"/>
        <v>Pcs.</v>
      </c>
      <c r="E61" s="31">
        <v>34</v>
      </c>
      <c r="F61" s="31" t="s">
        <v>77</v>
      </c>
      <c r="G61" s="33"/>
    </row>
    <row r="62" spans="1:7" x14ac:dyDescent="0.25">
      <c r="A62" s="30" t="s">
        <v>130</v>
      </c>
      <c r="B62" s="31">
        <v>6</v>
      </c>
      <c r="C62" s="32" t="str">
        <f t="shared" si="0"/>
        <v>4 PIN SMALL CONNECTORS</v>
      </c>
      <c r="D62" s="31" t="str">
        <f t="shared" si="2"/>
        <v>Pcs.</v>
      </c>
      <c r="E62" s="31">
        <v>20</v>
      </c>
      <c r="F62" s="31" t="s">
        <v>77</v>
      </c>
      <c r="G62" s="33"/>
    </row>
    <row r="63" spans="1:7" x14ac:dyDescent="0.25">
      <c r="A63" s="30" t="s">
        <v>131</v>
      </c>
      <c r="B63" s="31">
        <v>6</v>
      </c>
      <c r="C63" s="32" t="str">
        <f t="shared" si="0"/>
        <v>4 PIN SMALL CONNECTORS</v>
      </c>
      <c r="D63" s="31" t="str">
        <f t="shared" si="2"/>
        <v>Pcs.</v>
      </c>
      <c r="E63" s="31">
        <v>15</v>
      </c>
      <c r="F63" s="31" t="s">
        <v>77</v>
      </c>
      <c r="G63" s="33"/>
    </row>
    <row r="64" spans="1:7" x14ac:dyDescent="0.25">
      <c r="A64" s="30" t="s">
        <v>132</v>
      </c>
      <c r="B64" s="31">
        <v>6</v>
      </c>
      <c r="C64" s="32" t="str">
        <f t="shared" si="0"/>
        <v>4 PIN SMALL CONNECTORS</v>
      </c>
      <c r="D64" s="31" t="str">
        <f t="shared" si="2"/>
        <v>Pcs.</v>
      </c>
      <c r="E64" s="31">
        <v>14</v>
      </c>
      <c r="F64" s="31" t="s">
        <v>77</v>
      </c>
      <c r="G64" s="33"/>
    </row>
    <row r="65" spans="1:7" x14ac:dyDescent="0.25">
      <c r="A65" s="42" t="s">
        <v>133</v>
      </c>
      <c r="B65" s="43">
        <v>1</v>
      </c>
      <c r="C65" s="44" t="str">
        <f t="shared" si="0"/>
        <v>2 PIN LONG CONNECTORS</v>
      </c>
      <c r="D65" s="43" t="str">
        <f t="shared" si="2"/>
        <v>Pcs.</v>
      </c>
      <c r="E65" s="43">
        <v>1</v>
      </c>
      <c r="F65" s="43" t="s">
        <v>103</v>
      </c>
      <c r="G65" s="45"/>
    </row>
    <row r="66" spans="1:7" x14ac:dyDescent="0.25">
      <c r="A66" s="42" t="s">
        <v>134</v>
      </c>
      <c r="B66" s="43">
        <v>34</v>
      </c>
      <c r="C66" s="44" t="str">
        <f t="shared" si="0"/>
        <v>RECEIVER KNOBS</v>
      </c>
      <c r="D66" s="43" t="str">
        <f t="shared" si="2"/>
        <v>Pcs.</v>
      </c>
      <c r="E66" s="43">
        <v>4</v>
      </c>
      <c r="F66" s="43" t="s">
        <v>135</v>
      </c>
      <c r="G66" s="45"/>
    </row>
    <row r="67" spans="1:7" x14ac:dyDescent="0.25">
      <c r="A67" s="42" t="s">
        <v>134</v>
      </c>
      <c r="B67" s="43">
        <v>33</v>
      </c>
      <c r="C67" s="44" t="str">
        <f t="shared" ref="C67:C101" si="3">VLOOKUP(B67,ItemsList,2,FALSE)</f>
        <v>NEW CARLING SWITCH</v>
      </c>
      <c r="D67" s="43" t="str">
        <f t="shared" si="2"/>
        <v>Pcs.</v>
      </c>
      <c r="E67" s="43">
        <v>4</v>
      </c>
      <c r="F67" s="43" t="s">
        <v>135</v>
      </c>
      <c r="G67" s="45"/>
    </row>
    <row r="68" spans="1:7" x14ac:dyDescent="0.25">
      <c r="A68" s="42" t="s">
        <v>134</v>
      </c>
      <c r="B68" s="43">
        <v>54</v>
      </c>
      <c r="C68" s="44" t="str">
        <f t="shared" si="3"/>
        <v>UPW CONTROL BOX YELLOW KEYPAD</v>
      </c>
      <c r="D68" s="43" t="str">
        <f t="shared" ref="D68:D101" si="4">VLOOKUP(B68,ItemsList,3,FALSE)</f>
        <v>Pcs.</v>
      </c>
      <c r="E68" s="43">
        <v>2</v>
      </c>
      <c r="F68" s="43" t="s">
        <v>135</v>
      </c>
      <c r="G68" s="45"/>
    </row>
    <row r="69" spans="1:7" x14ac:dyDescent="0.25">
      <c r="A69" s="42" t="s">
        <v>136</v>
      </c>
      <c r="B69" s="43">
        <v>20</v>
      </c>
      <c r="C69" s="44" t="str">
        <f t="shared" si="3"/>
        <v>CONTROL BOX KNOBS</v>
      </c>
      <c r="D69" s="43" t="str">
        <f t="shared" si="4"/>
        <v>Pcs.</v>
      </c>
      <c r="E69" s="43">
        <v>100</v>
      </c>
      <c r="F69" s="43" t="s">
        <v>90</v>
      </c>
      <c r="G69" s="45" t="s">
        <v>139</v>
      </c>
    </row>
    <row r="70" spans="1:7" x14ac:dyDescent="0.25">
      <c r="A70" s="42" t="s">
        <v>136</v>
      </c>
      <c r="B70" s="43">
        <v>61</v>
      </c>
      <c r="C70" s="44" t="str">
        <f t="shared" si="3"/>
        <v>DC GEAR MOTOR</v>
      </c>
      <c r="D70" s="43" t="str">
        <f t="shared" si="4"/>
        <v>Pcs.</v>
      </c>
      <c r="E70" s="43">
        <v>10</v>
      </c>
      <c r="F70" s="43" t="s">
        <v>90</v>
      </c>
      <c r="G70" s="45" t="s">
        <v>141</v>
      </c>
    </row>
    <row r="71" spans="1:7" x14ac:dyDescent="0.25">
      <c r="A71" s="4" t="s">
        <v>137</v>
      </c>
      <c r="B71" s="17">
        <v>22</v>
      </c>
      <c r="C71" s="11" t="str">
        <f t="shared" si="3"/>
        <v>GREEN 2 PIN SMALL CONNECTORS</v>
      </c>
      <c r="D71" s="17" t="str">
        <f t="shared" si="4"/>
        <v>Pcs.</v>
      </c>
      <c r="E71" s="17">
        <v>5</v>
      </c>
      <c r="F71" s="17" t="s">
        <v>116</v>
      </c>
      <c r="G71" s="18"/>
    </row>
    <row r="72" spans="1:7" x14ac:dyDescent="0.25">
      <c r="A72" s="4" t="s">
        <v>137</v>
      </c>
      <c r="B72" s="17">
        <v>24</v>
      </c>
      <c r="C72" s="11" t="str">
        <f t="shared" si="3"/>
        <v>GREEN 3 PIN SMALL CONNECTORS</v>
      </c>
      <c r="D72" s="17" t="str">
        <f t="shared" si="4"/>
        <v>Pcs.</v>
      </c>
      <c r="E72" s="17">
        <v>5</v>
      </c>
      <c r="F72" s="17" t="s">
        <v>116</v>
      </c>
      <c r="G72" s="18"/>
    </row>
    <row r="73" spans="1:7" x14ac:dyDescent="0.25">
      <c r="A73" s="4" t="s">
        <v>137</v>
      </c>
      <c r="B73" s="17">
        <v>25</v>
      </c>
      <c r="C73" s="11" t="str">
        <f t="shared" si="3"/>
        <v>GREEN 4 PIN LONG CONNECTORS</v>
      </c>
      <c r="D73" s="17" t="str">
        <f t="shared" si="4"/>
        <v>Pcs.</v>
      </c>
      <c r="E73" s="17">
        <v>5</v>
      </c>
      <c r="F73" s="17" t="s">
        <v>116</v>
      </c>
      <c r="G73" s="18"/>
    </row>
    <row r="74" spans="1:7" x14ac:dyDescent="0.25">
      <c r="A74" s="30" t="s">
        <v>138</v>
      </c>
      <c r="B74" s="31">
        <v>1</v>
      </c>
      <c r="C74" s="32" t="str">
        <f t="shared" si="3"/>
        <v>2 PIN LONG CONNECTORS</v>
      </c>
      <c r="D74" s="31" t="str">
        <f t="shared" si="4"/>
        <v>Pcs.</v>
      </c>
      <c r="E74" s="31">
        <v>20</v>
      </c>
      <c r="F74" s="31" t="s">
        <v>107</v>
      </c>
      <c r="G74" s="33"/>
    </row>
    <row r="75" spans="1:7" x14ac:dyDescent="0.25">
      <c r="A75" s="30" t="s">
        <v>138</v>
      </c>
      <c r="B75" s="31">
        <v>1</v>
      </c>
      <c r="C75" s="32" t="str">
        <f t="shared" si="3"/>
        <v>2 PIN LONG CONNECTORS</v>
      </c>
      <c r="D75" s="31" t="str">
        <f t="shared" si="4"/>
        <v>Pcs.</v>
      </c>
      <c r="E75" s="31">
        <v>20</v>
      </c>
      <c r="F75" s="31" t="s">
        <v>107</v>
      </c>
      <c r="G75" s="33"/>
    </row>
    <row r="76" spans="1:7" x14ac:dyDescent="0.25">
      <c r="A76" s="4" t="s">
        <v>138</v>
      </c>
      <c r="B76" s="17">
        <v>18</v>
      </c>
      <c r="C76" s="11" t="str">
        <f t="shared" si="3"/>
        <v>BLACK GLASS CONTROL BOX</v>
      </c>
      <c r="D76" s="17" t="str">
        <f t="shared" si="4"/>
        <v>Pcs.</v>
      </c>
      <c r="E76" s="17">
        <v>8</v>
      </c>
      <c r="F76" s="17" t="s">
        <v>116</v>
      </c>
      <c r="G76" s="18"/>
    </row>
    <row r="77" spans="1:7" x14ac:dyDescent="0.25">
      <c r="A77" s="4" t="s">
        <v>138</v>
      </c>
      <c r="B77" s="17">
        <v>20</v>
      </c>
      <c r="C77" s="11" t="str">
        <f t="shared" si="3"/>
        <v>CONTROL BOX KNOBS</v>
      </c>
      <c r="D77" s="17" t="str">
        <f t="shared" si="4"/>
        <v>Pcs.</v>
      </c>
      <c r="E77" s="17">
        <v>14</v>
      </c>
      <c r="F77" s="17" t="s">
        <v>116</v>
      </c>
      <c r="G77" s="18"/>
    </row>
    <row r="78" spans="1:7" x14ac:dyDescent="0.25">
      <c r="A78" s="4" t="s">
        <v>138</v>
      </c>
      <c r="B78" s="17">
        <v>28</v>
      </c>
      <c r="C78" s="11" t="str">
        <f t="shared" si="3"/>
        <v>KNOB BOLT</v>
      </c>
      <c r="D78" s="17" t="str">
        <f t="shared" si="4"/>
        <v>Pcs.</v>
      </c>
      <c r="E78" s="17">
        <v>14</v>
      </c>
      <c r="F78" s="17" t="s">
        <v>116</v>
      </c>
      <c r="G78" s="18"/>
    </row>
    <row r="79" spans="1:7" x14ac:dyDescent="0.25">
      <c r="A79" s="4" t="s">
        <v>138</v>
      </c>
      <c r="B79" s="17">
        <v>36</v>
      </c>
      <c r="C79" s="11" t="str">
        <f t="shared" si="3"/>
        <v>RED RING RECEIVER</v>
      </c>
      <c r="D79" s="17" t="str">
        <f t="shared" si="4"/>
        <v>Pcs.</v>
      </c>
      <c r="E79" s="17">
        <v>2</v>
      </c>
      <c r="F79" s="17" t="s">
        <v>77</v>
      </c>
      <c r="G79" s="18"/>
    </row>
    <row r="80" spans="1:7" x14ac:dyDescent="0.25">
      <c r="A80" s="4" t="s">
        <v>138</v>
      </c>
      <c r="B80" s="17">
        <v>52</v>
      </c>
      <c r="C80" s="11" t="str">
        <f t="shared" si="3"/>
        <v>TSI RECEIVER”D” RING</v>
      </c>
      <c r="D80" s="17" t="str">
        <f t="shared" si="4"/>
        <v>Pcs.</v>
      </c>
      <c r="E80" s="17">
        <v>2</v>
      </c>
      <c r="F80" s="17" t="s">
        <v>77</v>
      </c>
      <c r="G80" s="18"/>
    </row>
    <row r="81" spans="1:7" x14ac:dyDescent="0.25">
      <c r="A81" s="4" t="s">
        <v>138</v>
      </c>
      <c r="B81" s="17">
        <v>51</v>
      </c>
      <c r="C81" s="11" t="str">
        <f t="shared" si="3"/>
        <v>TSI INSERT</v>
      </c>
      <c r="D81" s="17" t="str">
        <f t="shared" si="4"/>
        <v>Pcs.</v>
      </c>
      <c r="E81" s="17">
        <v>2</v>
      </c>
      <c r="F81" s="17" t="s">
        <v>77</v>
      </c>
      <c r="G81" s="18"/>
    </row>
    <row r="82" spans="1:7" x14ac:dyDescent="0.25">
      <c r="A82" s="4" t="s">
        <v>144</v>
      </c>
      <c r="B82" s="17">
        <v>50</v>
      </c>
      <c r="C82" s="11" t="str">
        <f t="shared" si="3"/>
        <v>TSI CONTROL BOX RED RING</v>
      </c>
      <c r="D82" s="17" t="str">
        <f t="shared" si="4"/>
        <v>Pcs.</v>
      </c>
      <c r="E82" s="17">
        <v>7</v>
      </c>
      <c r="F82" s="17" t="s">
        <v>116</v>
      </c>
      <c r="G82" s="18"/>
    </row>
    <row r="83" spans="1:7" x14ac:dyDescent="0.25">
      <c r="A83" s="4" t="s">
        <v>144</v>
      </c>
      <c r="B83" s="17">
        <v>45</v>
      </c>
      <c r="C83" s="11" t="str">
        <f t="shared" si="3"/>
        <v>SWITCH WASHER BLACK</v>
      </c>
      <c r="D83" s="17" t="str">
        <f t="shared" si="4"/>
        <v>Pcs.</v>
      </c>
      <c r="E83" s="17">
        <v>7</v>
      </c>
      <c r="F83" s="17" t="s">
        <v>116</v>
      </c>
      <c r="G83" s="18"/>
    </row>
    <row r="84" spans="1:7" x14ac:dyDescent="0.25">
      <c r="A84" s="4" t="s">
        <v>144</v>
      </c>
      <c r="B84" s="17">
        <v>34</v>
      </c>
      <c r="C84" s="11" t="str">
        <f t="shared" si="3"/>
        <v>RECEIVER KNOBS</v>
      </c>
      <c r="D84" s="17" t="str">
        <f t="shared" si="4"/>
        <v>Pcs.</v>
      </c>
      <c r="E84" s="17">
        <v>2</v>
      </c>
      <c r="F84" s="17" t="s">
        <v>77</v>
      </c>
      <c r="G84" s="18"/>
    </row>
    <row r="85" spans="1:7" x14ac:dyDescent="0.25">
      <c r="A85" s="4" t="s">
        <v>144</v>
      </c>
      <c r="B85" s="17">
        <v>49</v>
      </c>
      <c r="C85" s="11" t="str">
        <f t="shared" si="3"/>
        <v>TSI CONTROL BOX KEYPAD</v>
      </c>
      <c r="D85" s="17" t="str">
        <f t="shared" si="4"/>
        <v>Pcs.</v>
      </c>
      <c r="E85" s="17">
        <v>1</v>
      </c>
      <c r="F85" s="17" t="s">
        <v>77</v>
      </c>
      <c r="G85" s="18"/>
    </row>
    <row r="86" spans="1:7" x14ac:dyDescent="0.25">
      <c r="A86" s="4" t="s">
        <v>144</v>
      </c>
      <c r="B86" s="17">
        <v>57</v>
      </c>
      <c r="C86" s="11" t="str">
        <f t="shared" si="3"/>
        <v>WHITE RUBBER WASHER</v>
      </c>
      <c r="D86" s="17" t="str">
        <f t="shared" si="4"/>
        <v>Pcs.</v>
      </c>
      <c r="E86" s="17">
        <v>4</v>
      </c>
      <c r="F86" s="17" t="s">
        <v>77</v>
      </c>
      <c r="G86" s="18"/>
    </row>
    <row r="87" spans="1:7" x14ac:dyDescent="0.25">
      <c r="A87" s="4" t="s">
        <v>144</v>
      </c>
      <c r="B87" s="17">
        <v>56</v>
      </c>
      <c r="C87" s="11" t="str">
        <f t="shared" si="3"/>
        <v>WHITE GLASS CONTROL BOX</v>
      </c>
      <c r="D87" s="17" t="str">
        <f t="shared" si="4"/>
        <v>Pcs.</v>
      </c>
      <c r="E87" s="17">
        <v>1</v>
      </c>
      <c r="F87" s="17" t="s">
        <v>77</v>
      </c>
      <c r="G87" s="18"/>
    </row>
    <row r="88" spans="1:7" x14ac:dyDescent="0.25">
      <c r="A88" s="46" t="s">
        <v>144</v>
      </c>
      <c r="B88" s="47">
        <v>1</v>
      </c>
      <c r="C88" s="48" t="str">
        <f t="shared" si="3"/>
        <v>2 PIN LONG CONNECTORS</v>
      </c>
      <c r="D88" s="47" t="str">
        <f t="shared" si="4"/>
        <v>Pcs.</v>
      </c>
      <c r="E88" s="47">
        <v>1</v>
      </c>
      <c r="F88" s="47" t="s">
        <v>146</v>
      </c>
      <c r="G88" s="49"/>
    </row>
    <row r="89" spans="1:7" x14ac:dyDescent="0.25">
      <c r="A89" s="46" t="s">
        <v>144</v>
      </c>
      <c r="B89" s="47">
        <v>9</v>
      </c>
      <c r="C89" s="48" t="str">
        <f t="shared" si="3"/>
        <v>APL CONTROL BOX KEYPAD</v>
      </c>
      <c r="D89" s="47" t="str">
        <f t="shared" si="4"/>
        <v>Pcs.</v>
      </c>
      <c r="E89" s="47">
        <v>1</v>
      </c>
      <c r="F89" s="47" t="s">
        <v>145</v>
      </c>
      <c r="G89" s="49"/>
    </row>
    <row r="90" spans="1:7" x14ac:dyDescent="0.25">
      <c r="A90" s="30" t="s">
        <v>144</v>
      </c>
      <c r="B90" s="31">
        <v>1</v>
      </c>
      <c r="C90" s="32" t="str">
        <f t="shared" si="3"/>
        <v>2 PIN LONG CONNECTORS</v>
      </c>
      <c r="D90" s="31" t="str">
        <f t="shared" si="4"/>
        <v>Pcs.</v>
      </c>
      <c r="E90" s="31">
        <v>15</v>
      </c>
      <c r="F90" s="31" t="s">
        <v>77</v>
      </c>
      <c r="G90" s="33"/>
    </row>
    <row r="91" spans="1:7" x14ac:dyDescent="0.25">
      <c r="A91" s="4" t="s">
        <v>147</v>
      </c>
      <c r="B91" s="17">
        <v>1</v>
      </c>
      <c r="C91" s="11" t="str">
        <f t="shared" si="3"/>
        <v>2 PIN LONG CONNECTORS</v>
      </c>
      <c r="D91" s="17" t="str">
        <f t="shared" si="4"/>
        <v>Pcs.</v>
      </c>
      <c r="E91" s="17">
        <v>20</v>
      </c>
      <c r="F91" s="17" t="s">
        <v>77</v>
      </c>
      <c r="G91" s="18"/>
    </row>
    <row r="92" spans="1:7" x14ac:dyDescent="0.25">
      <c r="A92" s="4"/>
      <c r="B92" s="17"/>
      <c r="C92" s="11" t="e">
        <f t="shared" si="3"/>
        <v>#N/A</v>
      </c>
      <c r="D92" s="17" t="e">
        <f t="shared" si="4"/>
        <v>#N/A</v>
      </c>
      <c r="E92" s="17"/>
      <c r="F92" s="17"/>
      <c r="G92" s="18"/>
    </row>
    <row r="93" spans="1:7" x14ac:dyDescent="0.25">
      <c r="A93" s="4"/>
      <c r="B93" s="17"/>
      <c r="C93" s="11" t="e">
        <f t="shared" si="3"/>
        <v>#N/A</v>
      </c>
      <c r="D93" s="17" t="e">
        <f t="shared" si="4"/>
        <v>#N/A</v>
      </c>
      <c r="E93" s="17"/>
      <c r="F93" s="17"/>
      <c r="G93" s="18"/>
    </row>
    <row r="94" spans="1:7" x14ac:dyDescent="0.25">
      <c r="A94" s="4"/>
      <c r="B94" s="17"/>
      <c r="C94" s="11" t="e">
        <f t="shared" si="3"/>
        <v>#N/A</v>
      </c>
      <c r="D94" s="17" t="e">
        <f t="shared" si="4"/>
        <v>#N/A</v>
      </c>
      <c r="E94" s="17"/>
      <c r="F94" s="17"/>
      <c r="G94" s="18"/>
    </row>
    <row r="95" spans="1:7" x14ac:dyDescent="0.25">
      <c r="A95" s="4"/>
      <c r="B95" s="17"/>
      <c r="C95" s="11" t="e">
        <f t="shared" si="3"/>
        <v>#N/A</v>
      </c>
      <c r="D95" s="17" t="e">
        <f t="shared" si="4"/>
        <v>#N/A</v>
      </c>
      <c r="E95" s="17"/>
      <c r="F95" s="17"/>
      <c r="G95" s="18"/>
    </row>
    <row r="96" spans="1:7" x14ac:dyDescent="0.25">
      <c r="A96" s="4"/>
      <c r="B96" s="17"/>
      <c r="C96" s="11" t="e">
        <f t="shared" si="3"/>
        <v>#N/A</v>
      </c>
      <c r="D96" s="17" t="e">
        <f t="shared" si="4"/>
        <v>#N/A</v>
      </c>
      <c r="E96" s="17"/>
      <c r="F96" s="17"/>
      <c r="G96" s="18"/>
    </row>
    <row r="97" spans="1:7" x14ac:dyDescent="0.25">
      <c r="A97" s="4"/>
      <c r="B97" s="17"/>
      <c r="C97" s="11" t="e">
        <f t="shared" si="3"/>
        <v>#N/A</v>
      </c>
      <c r="D97" s="17" t="e">
        <f t="shared" si="4"/>
        <v>#N/A</v>
      </c>
      <c r="E97" s="17"/>
      <c r="F97" s="17"/>
      <c r="G97" s="18"/>
    </row>
    <row r="98" spans="1:7" x14ac:dyDescent="0.25">
      <c r="A98" s="4"/>
      <c r="B98" s="17"/>
      <c r="C98" s="11" t="e">
        <f t="shared" si="3"/>
        <v>#N/A</v>
      </c>
      <c r="D98" s="17" t="e">
        <f t="shared" si="4"/>
        <v>#N/A</v>
      </c>
      <c r="E98" s="17"/>
      <c r="F98" s="17"/>
      <c r="G98" s="18"/>
    </row>
    <row r="99" spans="1:7" x14ac:dyDescent="0.25">
      <c r="A99" s="4"/>
      <c r="B99" s="17"/>
      <c r="C99" s="11" t="e">
        <f t="shared" si="3"/>
        <v>#N/A</v>
      </c>
      <c r="D99" s="17" t="e">
        <f t="shared" si="4"/>
        <v>#N/A</v>
      </c>
      <c r="E99" s="17"/>
      <c r="F99" s="17"/>
      <c r="G99" s="18"/>
    </row>
    <row r="100" spans="1:7" x14ac:dyDescent="0.25">
      <c r="A100" s="4"/>
      <c r="B100" s="17"/>
      <c r="C100" s="11" t="e">
        <f t="shared" si="3"/>
        <v>#N/A</v>
      </c>
      <c r="D100" s="17" t="e">
        <f t="shared" si="4"/>
        <v>#N/A</v>
      </c>
      <c r="E100" s="17"/>
      <c r="F100" s="17"/>
      <c r="G100" s="18"/>
    </row>
    <row r="101" spans="1:7" ht="15.75" thickBot="1" x14ac:dyDescent="0.3">
      <c r="A101" s="5"/>
      <c r="B101" s="19"/>
      <c r="C101" s="26" t="e">
        <f t="shared" si="3"/>
        <v>#N/A</v>
      </c>
      <c r="D101" s="19" t="e">
        <f t="shared" si="4"/>
        <v>#N/A</v>
      </c>
      <c r="E101" s="19"/>
      <c r="F101" s="19"/>
      <c r="G101" s="20"/>
    </row>
  </sheetData>
  <mergeCells count="1">
    <mergeCell ref="A1:G1"/>
  </mergeCells>
  <pageMargins left="0.7" right="0.7" top="0.75" bottom="0.75" header="0.3" footer="0.3"/>
  <pageSetup orientation="portrait" horizontalDpi="0" verticalDpi="0" r:id="rId1"/>
  <rowBreaks count="1" manualBreakCount="1">
    <brk id="18" max="16383" man="1"/>
  </rowBreaks>
  <ignoredErrors>
    <ignoredError sqref="C8:D51 C71:D101 C53:D69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I13" sqref="I13"/>
    </sheetView>
  </sheetViews>
  <sheetFormatPr defaultRowHeight="15" x14ac:dyDescent="0.25"/>
  <cols>
    <col min="1" max="1" width="9.140625" style="1"/>
    <col min="2" max="2" width="10.85546875" style="1" bestFit="1" customWidth="1"/>
    <col min="3" max="3" width="23.85546875" style="27" bestFit="1" customWidth="1"/>
    <col min="4" max="4" width="6" style="1" bestFit="1" customWidth="1"/>
    <col min="5" max="5" width="9.140625" style="1"/>
    <col min="6" max="6" width="12.5703125" style="1" bestFit="1" customWidth="1"/>
    <col min="7" max="16384" width="9.140625" style="1"/>
  </cols>
  <sheetData>
    <row r="1" spans="1:7" ht="23.25" x14ac:dyDescent="0.35">
      <c r="A1" s="54" t="s">
        <v>72</v>
      </c>
      <c r="B1" s="55"/>
      <c r="C1" s="55"/>
      <c r="D1" s="55"/>
      <c r="E1" s="55"/>
      <c r="F1" s="55"/>
      <c r="G1" s="56"/>
    </row>
    <row r="2" spans="1:7" ht="15.75" x14ac:dyDescent="0.25">
      <c r="A2" s="13" t="s">
        <v>62</v>
      </c>
      <c r="B2" s="6" t="s">
        <v>0</v>
      </c>
      <c r="C2" s="9" t="s">
        <v>1</v>
      </c>
      <c r="D2" s="6" t="s">
        <v>2</v>
      </c>
      <c r="E2" s="6" t="s">
        <v>63</v>
      </c>
      <c r="F2" s="6" t="s">
        <v>64</v>
      </c>
      <c r="G2" s="22" t="s">
        <v>3</v>
      </c>
    </row>
    <row r="3" spans="1:7" x14ac:dyDescent="0.25">
      <c r="A3" s="4" t="s">
        <v>125</v>
      </c>
      <c r="B3" s="17">
        <v>2</v>
      </c>
      <c r="C3" s="11" t="str">
        <f t="shared" ref="C3:C34" si="0">VLOOKUP(B3,ItemsList,2,FALSE)</f>
        <v>2 PIN SMALL CONNECTORS</v>
      </c>
      <c r="D3" s="17" t="str">
        <f t="shared" ref="D3:D34" si="1">VLOOKUP(B3,ItemsList,3,FALSE)</f>
        <v>Pcs.</v>
      </c>
      <c r="E3" s="17">
        <v>12</v>
      </c>
      <c r="F3" s="17" t="s">
        <v>107</v>
      </c>
      <c r="G3" s="18"/>
    </row>
    <row r="4" spans="1:7" x14ac:dyDescent="0.25">
      <c r="A4" s="4"/>
      <c r="B4" s="17"/>
      <c r="C4" s="11" t="e">
        <f t="shared" si="0"/>
        <v>#N/A</v>
      </c>
      <c r="D4" s="17" t="e">
        <f t="shared" si="1"/>
        <v>#N/A</v>
      </c>
      <c r="E4" s="17"/>
      <c r="F4" s="17"/>
      <c r="G4" s="18"/>
    </row>
    <row r="5" spans="1:7" x14ac:dyDescent="0.25">
      <c r="A5" s="4"/>
      <c r="B5" s="17"/>
      <c r="C5" s="11" t="e">
        <f t="shared" si="0"/>
        <v>#N/A</v>
      </c>
      <c r="D5" s="17" t="e">
        <f t="shared" si="1"/>
        <v>#N/A</v>
      </c>
      <c r="E5" s="17"/>
      <c r="F5" s="17"/>
      <c r="G5" s="18"/>
    </row>
    <row r="6" spans="1:7" x14ac:dyDescent="0.25">
      <c r="A6" s="4"/>
      <c r="B6" s="17"/>
      <c r="C6" s="11" t="e">
        <f t="shared" si="0"/>
        <v>#N/A</v>
      </c>
      <c r="D6" s="17" t="e">
        <f t="shared" si="1"/>
        <v>#N/A</v>
      </c>
      <c r="E6" s="17"/>
      <c r="F6" s="17"/>
      <c r="G6" s="18"/>
    </row>
    <row r="7" spans="1:7" x14ac:dyDescent="0.25">
      <c r="A7" s="4"/>
      <c r="B7" s="17"/>
      <c r="C7" s="11" t="e">
        <f t="shared" si="0"/>
        <v>#N/A</v>
      </c>
      <c r="D7" s="17" t="e">
        <f t="shared" si="1"/>
        <v>#N/A</v>
      </c>
      <c r="E7" s="17"/>
      <c r="F7" s="17"/>
      <c r="G7" s="18"/>
    </row>
    <row r="8" spans="1:7" x14ac:dyDescent="0.25">
      <c r="A8" s="4"/>
      <c r="B8" s="17"/>
      <c r="C8" s="11" t="e">
        <f t="shared" si="0"/>
        <v>#N/A</v>
      </c>
      <c r="D8" s="17" t="e">
        <f t="shared" si="1"/>
        <v>#N/A</v>
      </c>
      <c r="E8" s="17"/>
      <c r="F8" s="17"/>
      <c r="G8" s="18"/>
    </row>
    <row r="9" spans="1:7" x14ac:dyDescent="0.25">
      <c r="A9" s="4"/>
      <c r="B9" s="17"/>
      <c r="C9" s="11" t="e">
        <f t="shared" si="0"/>
        <v>#N/A</v>
      </c>
      <c r="D9" s="17" t="e">
        <f t="shared" si="1"/>
        <v>#N/A</v>
      </c>
      <c r="E9" s="17"/>
      <c r="F9" s="17"/>
      <c r="G9" s="18"/>
    </row>
    <row r="10" spans="1:7" x14ac:dyDescent="0.25">
      <c r="A10" s="4"/>
      <c r="B10" s="17"/>
      <c r="C10" s="11" t="e">
        <f t="shared" si="0"/>
        <v>#N/A</v>
      </c>
      <c r="D10" s="17" t="e">
        <f t="shared" si="1"/>
        <v>#N/A</v>
      </c>
      <c r="E10" s="17"/>
      <c r="F10" s="17"/>
      <c r="G10" s="18"/>
    </row>
    <row r="11" spans="1:7" x14ac:dyDescent="0.25">
      <c r="A11" s="4"/>
      <c r="B11" s="17"/>
      <c r="C11" s="11" t="e">
        <f t="shared" si="0"/>
        <v>#N/A</v>
      </c>
      <c r="D11" s="17" t="e">
        <f t="shared" si="1"/>
        <v>#N/A</v>
      </c>
      <c r="E11" s="17"/>
      <c r="F11" s="17"/>
      <c r="G11" s="18"/>
    </row>
    <row r="12" spans="1:7" x14ac:dyDescent="0.25">
      <c r="A12" s="4"/>
      <c r="B12" s="17"/>
      <c r="C12" s="11" t="e">
        <f t="shared" si="0"/>
        <v>#N/A</v>
      </c>
      <c r="D12" s="17" t="e">
        <f t="shared" si="1"/>
        <v>#N/A</v>
      </c>
      <c r="E12" s="17"/>
      <c r="F12" s="17"/>
      <c r="G12" s="18"/>
    </row>
    <row r="13" spans="1:7" x14ac:dyDescent="0.25">
      <c r="A13" s="4"/>
      <c r="B13" s="17"/>
      <c r="C13" s="11" t="e">
        <f t="shared" si="0"/>
        <v>#N/A</v>
      </c>
      <c r="D13" s="17" t="e">
        <f t="shared" si="1"/>
        <v>#N/A</v>
      </c>
      <c r="E13" s="17"/>
      <c r="F13" s="17"/>
      <c r="G13" s="18"/>
    </row>
    <row r="14" spans="1:7" x14ac:dyDescent="0.25">
      <c r="A14" s="4"/>
      <c r="B14" s="17"/>
      <c r="C14" s="11" t="e">
        <f t="shared" si="0"/>
        <v>#N/A</v>
      </c>
      <c r="D14" s="17" t="e">
        <f t="shared" si="1"/>
        <v>#N/A</v>
      </c>
      <c r="E14" s="17"/>
      <c r="F14" s="17"/>
      <c r="G14" s="18"/>
    </row>
    <row r="15" spans="1:7" x14ac:dyDescent="0.25">
      <c r="A15" s="4"/>
      <c r="B15" s="17"/>
      <c r="C15" s="11" t="e">
        <f t="shared" si="0"/>
        <v>#N/A</v>
      </c>
      <c r="D15" s="17" t="e">
        <f t="shared" si="1"/>
        <v>#N/A</v>
      </c>
      <c r="E15" s="17"/>
      <c r="F15" s="17"/>
      <c r="G15" s="18"/>
    </row>
    <row r="16" spans="1:7" x14ac:dyDescent="0.25">
      <c r="A16" s="4"/>
      <c r="B16" s="17"/>
      <c r="C16" s="11" t="e">
        <f t="shared" si="0"/>
        <v>#N/A</v>
      </c>
      <c r="D16" s="17" t="e">
        <f t="shared" si="1"/>
        <v>#N/A</v>
      </c>
      <c r="E16" s="17"/>
      <c r="F16" s="17"/>
      <c r="G16" s="18"/>
    </row>
    <row r="17" spans="1:7" x14ac:dyDescent="0.25">
      <c r="A17" s="4"/>
      <c r="B17" s="17"/>
      <c r="C17" s="11" t="e">
        <f t="shared" si="0"/>
        <v>#N/A</v>
      </c>
      <c r="D17" s="17" t="e">
        <f t="shared" si="1"/>
        <v>#N/A</v>
      </c>
      <c r="E17" s="17"/>
      <c r="F17" s="17"/>
      <c r="G17" s="18"/>
    </row>
    <row r="18" spans="1:7" x14ac:dyDescent="0.25">
      <c r="A18" s="4"/>
      <c r="B18" s="17"/>
      <c r="C18" s="11" t="e">
        <f t="shared" si="0"/>
        <v>#N/A</v>
      </c>
      <c r="D18" s="17" t="e">
        <f t="shared" si="1"/>
        <v>#N/A</v>
      </c>
      <c r="E18" s="17"/>
      <c r="F18" s="17"/>
      <c r="G18" s="18"/>
    </row>
    <row r="19" spans="1:7" x14ac:dyDescent="0.25">
      <c r="A19" s="4"/>
      <c r="B19" s="17"/>
      <c r="C19" s="11" t="e">
        <f t="shared" si="0"/>
        <v>#N/A</v>
      </c>
      <c r="D19" s="17" t="e">
        <f t="shared" si="1"/>
        <v>#N/A</v>
      </c>
      <c r="E19" s="17"/>
      <c r="F19" s="17"/>
      <c r="G19" s="18"/>
    </row>
    <row r="20" spans="1:7" x14ac:dyDescent="0.25">
      <c r="A20" s="4"/>
      <c r="B20" s="17"/>
      <c r="C20" s="11" t="e">
        <f t="shared" si="0"/>
        <v>#N/A</v>
      </c>
      <c r="D20" s="17" t="e">
        <f t="shared" si="1"/>
        <v>#N/A</v>
      </c>
      <c r="E20" s="17"/>
      <c r="F20" s="17"/>
      <c r="G20" s="18"/>
    </row>
    <row r="21" spans="1:7" x14ac:dyDescent="0.25">
      <c r="A21" s="4"/>
      <c r="B21" s="17"/>
      <c r="C21" s="11" t="e">
        <f t="shared" si="0"/>
        <v>#N/A</v>
      </c>
      <c r="D21" s="17" t="e">
        <f t="shared" si="1"/>
        <v>#N/A</v>
      </c>
      <c r="E21" s="17"/>
      <c r="F21" s="17"/>
      <c r="G21" s="18"/>
    </row>
    <row r="22" spans="1:7" x14ac:dyDescent="0.25">
      <c r="A22" s="4"/>
      <c r="B22" s="17"/>
      <c r="C22" s="11" t="e">
        <f t="shared" si="0"/>
        <v>#N/A</v>
      </c>
      <c r="D22" s="17" t="e">
        <f t="shared" si="1"/>
        <v>#N/A</v>
      </c>
      <c r="E22" s="17"/>
      <c r="F22" s="17"/>
      <c r="G22" s="18"/>
    </row>
    <row r="23" spans="1:7" x14ac:dyDescent="0.25">
      <c r="A23" s="4"/>
      <c r="B23" s="17"/>
      <c r="C23" s="11" t="e">
        <f t="shared" si="0"/>
        <v>#N/A</v>
      </c>
      <c r="D23" s="17" t="e">
        <f t="shared" si="1"/>
        <v>#N/A</v>
      </c>
      <c r="E23" s="17"/>
      <c r="F23" s="17"/>
      <c r="G23" s="18"/>
    </row>
    <row r="24" spans="1:7" x14ac:dyDescent="0.25">
      <c r="A24" s="4"/>
      <c r="B24" s="17"/>
      <c r="C24" s="11" t="e">
        <f t="shared" si="0"/>
        <v>#N/A</v>
      </c>
      <c r="D24" s="17" t="e">
        <f t="shared" si="1"/>
        <v>#N/A</v>
      </c>
      <c r="E24" s="17"/>
      <c r="F24" s="17"/>
      <c r="G24" s="18"/>
    </row>
    <row r="25" spans="1:7" x14ac:dyDescent="0.25">
      <c r="A25" s="4"/>
      <c r="B25" s="17"/>
      <c r="C25" s="11" t="e">
        <f t="shared" si="0"/>
        <v>#N/A</v>
      </c>
      <c r="D25" s="17" t="e">
        <f t="shared" si="1"/>
        <v>#N/A</v>
      </c>
      <c r="E25" s="17"/>
      <c r="F25" s="17"/>
      <c r="G25" s="18"/>
    </row>
    <row r="26" spans="1:7" x14ac:dyDescent="0.25">
      <c r="A26" s="4"/>
      <c r="B26" s="17"/>
      <c r="C26" s="11" t="e">
        <f t="shared" si="0"/>
        <v>#N/A</v>
      </c>
      <c r="D26" s="17" t="e">
        <f t="shared" si="1"/>
        <v>#N/A</v>
      </c>
      <c r="E26" s="17"/>
      <c r="F26" s="17"/>
      <c r="G26" s="18"/>
    </row>
    <row r="27" spans="1:7" x14ac:dyDescent="0.25">
      <c r="A27" s="4"/>
      <c r="B27" s="17"/>
      <c r="C27" s="11" t="e">
        <f t="shared" si="0"/>
        <v>#N/A</v>
      </c>
      <c r="D27" s="17" t="e">
        <f t="shared" si="1"/>
        <v>#N/A</v>
      </c>
      <c r="E27" s="17"/>
      <c r="F27" s="17"/>
      <c r="G27" s="18"/>
    </row>
    <row r="28" spans="1:7" x14ac:dyDescent="0.25">
      <c r="A28" s="4"/>
      <c r="B28" s="17"/>
      <c r="C28" s="11" t="e">
        <f t="shared" si="0"/>
        <v>#N/A</v>
      </c>
      <c r="D28" s="17" t="e">
        <f t="shared" si="1"/>
        <v>#N/A</v>
      </c>
      <c r="E28" s="17"/>
      <c r="F28" s="17"/>
      <c r="G28" s="18"/>
    </row>
    <row r="29" spans="1:7" x14ac:dyDescent="0.25">
      <c r="A29" s="4"/>
      <c r="B29" s="17"/>
      <c r="C29" s="11" t="e">
        <f t="shared" si="0"/>
        <v>#N/A</v>
      </c>
      <c r="D29" s="17" t="e">
        <f t="shared" si="1"/>
        <v>#N/A</v>
      </c>
      <c r="E29" s="17"/>
      <c r="F29" s="17"/>
      <c r="G29" s="18"/>
    </row>
    <row r="30" spans="1:7" x14ac:dyDescent="0.25">
      <c r="A30" s="4"/>
      <c r="B30" s="17"/>
      <c r="C30" s="11" t="e">
        <f t="shared" si="0"/>
        <v>#N/A</v>
      </c>
      <c r="D30" s="17" t="e">
        <f t="shared" si="1"/>
        <v>#N/A</v>
      </c>
      <c r="E30" s="17"/>
      <c r="F30" s="17"/>
      <c r="G30" s="18"/>
    </row>
    <row r="31" spans="1:7" x14ac:dyDescent="0.25">
      <c r="A31" s="4"/>
      <c r="B31" s="17"/>
      <c r="C31" s="11" t="e">
        <f t="shared" si="0"/>
        <v>#N/A</v>
      </c>
      <c r="D31" s="17" t="e">
        <f t="shared" si="1"/>
        <v>#N/A</v>
      </c>
      <c r="E31" s="17"/>
      <c r="F31" s="17"/>
      <c r="G31" s="18"/>
    </row>
    <row r="32" spans="1:7" x14ac:dyDescent="0.25">
      <c r="A32" s="4"/>
      <c r="B32" s="17"/>
      <c r="C32" s="11" t="e">
        <f t="shared" si="0"/>
        <v>#N/A</v>
      </c>
      <c r="D32" s="17" t="e">
        <f t="shared" si="1"/>
        <v>#N/A</v>
      </c>
      <c r="E32" s="17"/>
      <c r="F32" s="17"/>
      <c r="G32" s="18"/>
    </row>
    <row r="33" spans="1:7" x14ac:dyDescent="0.25">
      <c r="A33" s="4"/>
      <c r="B33" s="17"/>
      <c r="C33" s="11" t="e">
        <f t="shared" si="0"/>
        <v>#N/A</v>
      </c>
      <c r="D33" s="17" t="e">
        <f t="shared" si="1"/>
        <v>#N/A</v>
      </c>
      <c r="E33" s="17"/>
      <c r="F33" s="17"/>
      <c r="G33" s="18"/>
    </row>
    <row r="34" spans="1:7" x14ac:dyDescent="0.25">
      <c r="A34" s="4"/>
      <c r="B34" s="17"/>
      <c r="C34" s="11" t="e">
        <f t="shared" si="0"/>
        <v>#N/A</v>
      </c>
      <c r="D34" s="17" t="e">
        <f t="shared" si="1"/>
        <v>#N/A</v>
      </c>
      <c r="E34" s="17"/>
      <c r="F34" s="17"/>
      <c r="G34" s="18"/>
    </row>
    <row r="35" spans="1:7" x14ac:dyDescent="0.25">
      <c r="A35" s="4"/>
      <c r="B35" s="17"/>
      <c r="C35" s="11" t="e">
        <f t="shared" ref="C35:C66" si="2">VLOOKUP(B35,ItemsList,2,FALSE)</f>
        <v>#N/A</v>
      </c>
      <c r="D35" s="17" t="e">
        <f t="shared" ref="D35:D66" si="3">VLOOKUP(B35,ItemsList,3,FALSE)</f>
        <v>#N/A</v>
      </c>
      <c r="E35" s="17"/>
      <c r="F35" s="17"/>
      <c r="G35" s="18"/>
    </row>
    <row r="36" spans="1:7" x14ac:dyDescent="0.25">
      <c r="A36" s="4"/>
      <c r="B36" s="17"/>
      <c r="C36" s="11" t="e">
        <f t="shared" si="2"/>
        <v>#N/A</v>
      </c>
      <c r="D36" s="17" t="e">
        <f t="shared" si="3"/>
        <v>#N/A</v>
      </c>
      <c r="E36" s="17"/>
      <c r="F36" s="17"/>
      <c r="G36" s="18"/>
    </row>
    <row r="37" spans="1:7" x14ac:dyDescent="0.25">
      <c r="A37" s="4"/>
      <c r="B37" s="17"/>
      <c r="C37" s="11" t="e">
        <f t="shared" si="2"/>
        <v>#N/A</v>
      </c>
      <c r="D37" s="17" t="e">
        <f t="shared" si="3"/>
        <v>#N/A</v>
      </c>
      <c r="E37" s="17"/>
      <c r="F37" s="17"/>
      <c r="G37" s="18"/>
    </row>
    <row r="38" spans="1:7" x14ac:dyDescent="0.25">
      <c r="A38" s="4"/>
      <c r="B38" s="17"/>
      <c r="C38" s="11" t="e">
        <f t="shared" si="2"/>
        <v>#N/A</v>
      </c>
      <c r="D38" s="17" t="e">
        <f t="shared" si="3"/>
        <v>#N/A</v>
      </c>
      <c r="E38" s="17"/>
      <c r="F38" s="17"/>
      <c r="G38" s="18"/>
    </row>
    <row r="39" spans="1:7" x14ac:dyDescent="0.25">
      <c r="A39" s="4"/>
      <c r="B39" s="17"/>
      <c r="C39" s="11" t="e">
        <f t="shared" si="2"/>
        <v>#N/A</v>
      </c>
      <c r="D39" s="17" t="e">
        <f t="shared" si="3"/>
        <v>#N/A</v>
      </c>
      <c r="E39" s="17"/>
      <c r="F39" s="17"/>
      <c r="G39" s="18"/>
    </row>
    <row r="40" spans="1:7" x14ac:dyDescent="0.25">
      <c r="A40" s="4"/>
      <c r="B40" s="17"/>
      <c r="C40" s="11" t="e">
        <f t="shared" si="2"/>
        <v>#N/A</v>
      </c>
      <c r="D40" s="17" t="e">
        <f t="shared" si="3"/>
        <v>#N/A</v>
      </c>
      <c r="E40" s="17"/>
      <c r="F40" s="17"/>
      <c r="G40" s="18"/>
    </row>
    <row r="41" spans="1:7" x14ac:dyDescent="0.25">
      <c r="A41" s="4"/>
      <c r="B41" s="17"/>
      <c r="C41" s="11" t="e">
        <f t="shared" si="2"/>
        <v>#N/A</v>
      </c>
      <c r="D41" s="17" t="e">
        <f t="shared" si="3"/>
        <v>#N/A</v>
      </c>
      <c r="E41" s="17"/>
      <c r="F41" s="17"/>
      <c r="G41" s="18"/>
    </row>
    <row r="42" spans="1:7" x14ac:dyDescent="0.25">
      <c r="A42" s="4"/>
      <c r="B42" s="17"/>
      <c r="C42" s="11" t="e">
        <f t="shared" si="2"/>
        <v>#N/A</v>
      </c>
      <c r="D42" s="17" t="e">
        <f t="shared" si="3"/>
        <v>#N/A</v>
      </c>
      <c r="E42" s="17"/>
      <c r="F42" s="17"/>
      <c r="G42" s="18"/>
    </row>
    <row r="43" spans="1:7" x14ac:dyDescent="0.25">
      <c r="A43" s="4"/>
      <c r="B43" s="17"/>
      <c r="C43" s="11" t="e">
        <f t="shared" si="2"/>
        <v>#N/A</v>
      </c>
      <c r="D43" s="17" t="e">
        <f t="shared" si="3"/>
        <v>#N/A</v>
      </c>
      <c r="E43" s="17"/>
      <c r="F43" s="17"/>
      <c r="G43" s="18"/>
    </row>
    <row r="44" spans="1:7" x14ac:dyDescent="0.25">
      <c r="A44" s="4"/>
      <c r="B44" s="17"/>
      <c r="C44" s="11" t="e">
        <f t="shared" si="2"/>
        <v>#N/A</v>
      </c>
      <c r="D44" s="17" t="e">
        <f t="shared" si="3"/>
        <v>#N/A</v>
      </c>
      <c r="E44" s="17"/>
      <c r="F44" s="17"/>
      <c r="G44" s="18"/>
    </row>
    <row r="45" spans="1:7" x14ac:dyDescent="0.25">
      <c r="A45" s="4"/>
      <c r="B45" s="17"/>
      <c r="C45" s="11" t="e">
        <f t="shared" si="2"/>
        <v>#N/A</v>
      </c>
      <c r="D45" s="17" t="e">
        <f t="shared" si="3"/>
        <v>#N/A</v>
      </c>
      <c r="E45" s="17"/>
      <c r="F45" s="17"/>
      <c r="G45" s="18"/>
    </row>
    <row r="46" spans="1:7" x14ac:dyDescent="0.25">
      <c r="A46" s="4"/>
      <c r="B46" s="17"/>
      <c r="C46" s="11" t="e">
        <f t="shared" si="2"/>
        <v>#N/A</v>
      </c>
      <c r="D46" s="17" t="e">
        <f t="shared" si="3"/>
        <v>#N/A</v>
      </c>
      <c r="E46" s="17"/>
      <c r="F46" s="17"/>
      <c r="G46" s="18"/>
    </row>
    <row r="47" spans="1:7" x14ac:dyDescent="0.25">
      <c r="A47" s="4"/>
      <c r="B47" s="17"/>
      <c r="C47" s="11" t="e">
        <f t="shared" si="2"/>
        <v>#N/A</v>
      </c>
      <c r="D47" s="17" t="e">
        <f t="shared" si="3"/>
        <v>#N/A</v>
      </c>
      <c r="E47" s="17"/>
      <c r="F47" s="17"/>
      <c r="G47" s="18"/>
    </row>
    <row r="48" spans="1:7" x14ac:dyDescent="0.25">
      <c r="A48" s="4"/>
      <c r="B48" s="17"/>
      <c r="C48" s="11" t="e">
        <f t="shared" si="2"/>
        <v>#N/A</v>
      </c>
      <c r="D48" s="17" t="e">
        <f t="shared" si="3"/>
        <v>#N/A</v>
      </c>
      <c r="E48" s="17"/>
      <c r="F48" s="17"/>
      <c r="G48" s="18"/>
    </row>
    <row r="49" spans="1:7" x14ac:dyDescent="0.25">
      <c r="A49" s="4"/>
      <c r="B49" s="17"/>
      <c r="C49" s="11" t="e">
        <f t="shared" si="2"/>
        <v>#N/A</v>
      </c>
      <c r="D49" s="17" t="e">
        <f t="shared" si="3"/>
        <v>#N/A</v>
      </c>
      <c r="E49" s="17"/>
      <c r="F49" s="17"/>
      <c r="G49" s="18"/>
    </row>
    <row r="50" spans="1:7" x14ac:dyDescent="0.25">
      <c r="A50" s="4"/>
      <c r="B50" s="17"/>
      <c r="C50" s="11" t="e">
        <f t="shared" si="2"/>
        <v>#N/A</v>
      </c>
      <c r="D50" s="17" t="e">
        <f t="shared" si="3"/>
        <v>#N/A</v>
      </c>
      <c r="E50" s="17"/>
      <c r="F50" s="17"/>
      <c r="G50" s="18"/>
    </row>
    <row r="51" spans="1:7" x14ac:dyDescent="0.25">
      <c r="A51" s="4"/>
      <c r="B51" s="17"/>
      <c r="C51" s="11" t="e">
        <f t="shared" si="2"/>
        <v>#N/A</v>
      </c>
      <c r="D51" s="17" t="e">
        <f t="shared" si="3"/>
        <v>#N/A</v>
      </c>
      <c r="E51" s="17"/>
      <c r="F51" s="17"/>
      <c r="G51" s="18"/>
    </row>
    <row r="52" spans="1:7" x14ac:dyDescent="0.25">
      <c r="A52" s="4"/>
      <c r="B52" s="17"/>
      <c r="C52" s="11" t="e">
        <f t="shared" si="2"/>
        <v>#N/A</v>
      </c>
      <c r="D52" s="17" t="e">
        <f t="shared" si="3"/>
        <v>#N/A</v>
      </c>
      <c r="E52" s="17"/>
      <c r="F52" s="17"/>
      <c r="G52" s="18"/>
    </row>
    <row r="53" spans="1:7" x14ac:dyDescent="0.25">
      <c r="A53" s="4"/>
      <c r="B53" s="17"/>
      <c r="C53" s="11" t="e">
        <f t="shared" si="2"/>
        <v>#N/A</v>
      </c>
      <c r="D53" s="17" t="e">
        <f t="shared" si="3"/>
        <v>#N/A</v>
      </c>
      <c r="E53" s="17"/>
      <c r="F53" s="17"/>
      <c r="G53" s="18"/>
    </row>
    <row r="54" spans="1:7" x14ac:dyDescent="0.25">
      <c r="A54" s="4"/>
      <c r="B54" s="17"/>
      <c r="C54" s="11" t="e">
        <f t="shared" si="2"/>
        <v>#N/A</v>
      </c>
      <c r="D54" s="17" t="e">
        <f t="shared" si="3"/>
        <v>#N/A</v>
      </c>
      <c r="E54" s="17"/>
      <c r="F54" s="17"/>
      <c r="G54" s="18"/>
    </row>
    <row r="55" spans="1:7" x14ac:dyDescent="0.25">
      <c r="A55" s="4"/>
      <c r="B55" s="17"/>
      <c r="C55" s="11" t="e">
        <f t="shared" si="2"/>
        <v>#N/A</v>
      </c>
      <c r="D55" s="17" t="e">
        <f t="shared" si="3"/>
        <v>#N/A</v>
      </c>
      <c r="E55" s="17"/>
      <c r="F55" s="17"/>
      <c r="G55" s="18"/>
    </row>
    <row r="56" spans="1:7" x14ac:dyDescent="0.25">
      <c r="A56" s="4"/>
      <c r="B56" s="17"/>
      <c r="C56" s="11" t="e">
        <f t="shared" si="2"/>
        <v>#N/A</v>
      </c>
      <c r="D56" s="17" t="e">
        <f t="shared" si="3"/>
        <v>#N/A</v>
      </c>
      <c r="E56" s="17"/>
      <c r="F56" s="17"/>
      <c r="G56" s="18"/>
    </row>
    <row r="57" spans="1:7" x14ac:dyDescent="0.25">
      <c r="A57" s="4"/>
      <c r="B57" s="17"/>
      <c r="C57" s="11" t="e">
        <f t="shared" si="2"/>
        <v>#N/A</v>
      </c>
      <c r="D57" s="17" t="e">
        <f t="shared" si="3"/>
        <v>#N/A</v>
      </c>
      <c r="E57" s="17"/>
      <c r="F57" s="17"/>
      <c r="G57" s="18"/>
    </row>
    <row r="58" spans="1:7" x14ac:dyDescent="0.25">
      <c r="A58" s="4"/>
      <c r="B58" s="17"/>
      <c r="C58" s="11" t="e">
        <f t="shared" si="2"/>
        <v>#N/A</v>
      </c>
      <c r="D58" s="17" t="e">
        <f t="shared" si="3"/>
        <v>#N/A</v>
      </c>
      <c r="E58" s="17"/>
      <c r="F58" s="17"/>
      <c r="G58" s="18"/>
    </row>
    <row r="59" spans="1:7" x14ac:dyDescent="0.25">
      <c r="A59" s="4"/>
      <c r="B59" s="17"/>
      <c r="C59" s="11" t="e">
        <f t="shared" si="2"/>
        <v>#N/A</v>
      </c>
      <c r="D59" s="17" t="e">
        <f t="shared" si="3"/>
        <v>#N/A</v>
      </c>
      <c r="E59" s="17"/>
      <c r="F59" s="17"/>
      <c r="G59" s="18"/>
    </row>
    <row r="60" spans="1:7" x14ac:dyDescent="0.25">
      <c r="A60" s="4"/>
      <c r="B60" s="17"/>
      <c r="C60" s="11" t="e">
        <f t="shared" si="2"/>
        <v>#N/A</v>
      </c>
      <c r="D60" s="17" t="e">
        <f t="shared" si="3"/>
        <v>#N/A</v>
      </c>
      <c r="E60" s="17"/>
      <c r="F60" s="17"/>
      <c r="G60" s="18"/>
    </row>
    <row r="61" spans="1:7" x14ac:dyDescent="0.25">
      <c r="A61" s="4"/>
      <c r="B61" s="17"/>
      <c r="C61" s="11" t="e">
        <f t="shared" si="2"/>
        <v>#N/A</v>
      </c>
      <c r="D61" s="17" t="e">
        <f t="shared" si="3"/>
        <v>#N/A</v>
      </c>
      <c r="E61" s="17"/>
      <c r="F61" s="17"/>
      <c r="G61" s="18"/>
    </row>
    <row r="62" spans="1:7" x14ac:dyDescent="0.25">
      <c r="A62" s="4"/>
      <c r="B62" s="17"/>
      <c r="C62" s="11" t="e">
        <f t="shared" si="2"/>
        <v>#N/A</v>
      </c>
      <c r="D62" s="17" t="e">
        <f t="shared" si="3"/>
        <v>#N/A</v>
      </c>
      <c r="E62" s="17"/>
      <c r="F62" s="17"/>
      <c r="G62" s="18"/>
    </row>
    <row r="63" spans="1:7" x14ac:dyDescent="0.25">
      <c r="A63" s="4"/>
      <c r="B63" s="17"/>
      <c r="C63" s="11" t="e">
        <f t="shared" si="2"/>
        <v>#N/A</v>
      </c>
      <c r="D63" s="17" t="e">
        <f t="shared" si="3"/>
        <v>#N/A</v>
      </c>
      <c r="E63" s="17"/>
      <c r="F63" s="17"/>
      <c r="G63" s="18"/>
    </row>
    <row r="64" spans="1:7" x14ac:dyDescent="0.25">
      <c r="A64" s="4"/>
      <c r="B64" s="17"/>
      <c r="C64" s="11" t="e">
        <f t="shared" si="2"/>
        <v>#N/A</v>
      </c>
      <c r="D64" s="17" t="e">
        <f t="shared" si="3"/>
        <v>#N/A</v>
      </c>
      <c r="E64" s="17"/>
      <c r="F64" s="17"/>
      <c r="G64" s="18"/>
    </row>
    <row r="65" spans="1:7" x14ac:dyDescent="0.25">
      <c r="A65" s="4"/>
      <c r="B65" s="17"/>
      <c r="C65" s="11" t="e">
        <f t="shared" si="2"/>
        <v>#N/A</v>
      </c>
      <c r="D65" s="17" t="e">
        <f t="shared" si="3"/>
        <v>#N/A</v>
      </c>
      <c r="E65" s="17"/>
      <c r="F65" s="17"/>
      <c r="G65" s="18"/>
    </row>
    <row r="66" spans="1:7" x14ac:dyDescent="0.25">
      <c r="A66" s="4"/>
      <c r="B66" s="17"/>
      <c r="C66" s="11" t="e">
        <f t="shared" si="2"/>
        <v>#N/A</v>
      </c>
      <c r="D66" s="17" t="e">
        <f t="shared" si="3"/>
        <v>#N/A</v>
      </c>
      <c r="E66" s="17"/>
      <c r="F66" s="17"/>
      <c r="G66" s="18"/>
    </row>
    <row r="67" spans="1:7" x14ac:dyDescent="0.25">
      <c r="A67" s="4"/>
      <c r="B67" s="17"/>
      <c r="C67" s="11" t="e">
        <f t="shared" ref="C67:C98" si="4">VLOOKUP(B67,ItemsList,2,FALSE)</f>
        <v>#N/A</v>
      </c>
      <c r="D67" s="17" t="e">
        <f t="shared" ref="D67:D99" si="5">VLOOKUP(B67,ItemsList,3,FALSE)</f>
        <v>#N/A</v>
      </c>
      <c r="E67" s="17"/>
      <c r="F67" s="17"/>
      <c r="G67" s="18"/>
    </row>
    <row r="68" spans="1:7" x14ac:dyDescent="0.25">
      <c r="A68" s="4"/>
      <c r="B68" s="17"/>
      <c r="C68" s="11" t="e">
        <f t="shared" si="4"/>
        <v>#N/A</v>
      </c>
      <c r="D68" s="17" t="e">
        <f t="shared" si="5"/>
        <v>#N/A</v>
      </c>
      <c r="E68" s="17"/>
      <c r="F68" s="17"/>
      <c r="G68" s="18"/>
    </row>
    <row r="69" spans="1:7" x14ac:dyDescent="0.25">
      <c r="A69" s="4"/>
      <c r="B69" s="17"/>
      <c r="C69" s="11" t="e">
        <f t="shared" si="4"/>
        <v>#N/A</v>
      </c>
      <c r="D69" s="17" t="e">
        <f t="shared" si="5"/>
        <v>#N/A</v>
      </c>
      <c r="E69" s="17"/>
      <c r="F69" s="17"/>
      <c r="G69" s="18"/>
    </row>
    <row r="70" spans="1:7" x14ac:dyDescent="0.25">
      <c r="A70" s="4"/>
      <c r="B70" s="17"/>
      <c r="C70" s="11" t="e">
        <f t="shared" si="4"/>
        <v>#N/A</v>
      </c>
      <c r="D70" s="17" t="e">
        <f t="shared" si="5"/>
        <v>#N/A</v>
      </c>
      <c r="E70" s="17"/>
      <c r="F70" s="17"/>
      <c r="G70" s="18"/>
    </row>
    <row r="71" spans="1:7" x14ac:dyDescent="0.25">
      <c r="A71" s="4"/>
      <c r="B71" s="17"/>
      <c r="C71" s="11" t="e">
        <f t="shared" si="4"/>
        <v>#N/A</v>
      </c>
      <c r="D71" s="17" t="e">
        <f t="shared" si="5"/>
        <v>#N/A</v>
      </c>
      <c r="E71" s="17"/>
      <c r="F71" s="17"/>
      <c r="G71" s="18"/>
    </row>
    <row r="72" spans="1:7" x14ac:dyDescent="0.25">
      <c r="A72" s="4"/>
      <c r="B72" s="17"/>
      <c r="C72" s="11" t="e">
        <f t="shared" si="4"/>
        <v>#N/A</v>
      </c>
      <c r="D72" s="17" t="e">
        <f t="shared" si="5"/>
        <v>#N/A</v>
      </c>
      <c r="E72" s="17"/>
      <c r="F72" s="17"/>
      <c r="G72" s="18"/>
    </row>
    <row r="73" spans="1:7" x14ac:dyDescent="0.25">
      <c r="A73" s="4"/>
      <c r="B73" s="17"/>
      <c r="C73" s="11" t="e">
        <f t="shared" si="4"/>
        <v>#N/A</v>
      </c>
      <c r="D73" s="17" t="e">
        <f t="shared" si="5"/>
        <v>#N/A</v>
      </c>
      <c r="E73" s="17"/>
      <c r="F73" s="17"/>
      <c r="G73" s="18"/>
    </row>
    <row r="74" spans="1:7" x14ac:dyDescent="0.25">
      <c r="A74" s="4"/>
      <c r="B74" s="17"/>
      <c r="C74" s="11" t="e">
        <f t="shared" si="4"/>
        <v>#N/A</v>
      </c>
      <c r="D74" s="17" t="e">
        <f t="shared" si="5"/>
        <v>#N/A</v>
      </c>
      <c r="E74" s="17"/>
      <c r="F74" s="17"/>
      <c r="G74" s="18"/>
    </row>
    <row r="75" spans="1:7" x14ac:dyDescent="0.25">
      <c r="A75" s="4"/>
      <c r="B75" s="17"/>
      <c r="C75" s="11" t="e">
        <f t="shared" si="4"/>
        <v>#N/A</v>
      </c>
      <c r="D75" s="17" t="e">
        <f t="shared" si="5"/>
        <v>#N/A</v>
      </c>
      <c r="E75" s="17"/>
      <c r="F75" s="17"/>
      <c r="G75" s="18"/>
    </row>
    <row r="76" spans="1:7" x14ac:dyDescent="0.25">
      <c r="A76" s="4"/>
      <c r="B76" s="17"/>
      <c r="C76" s="11" t="e">
        <f t="shared" si="4"/>
        <v>#N/A</v>
      </c>
      <c r="D76" s="17" t="e">
        <f t="shared" si="5"/>
        <v>#N/A</v>
      </c>
      <c r="E76" s="17"/>
      <c r="F76" s="17"/>
      <c r="G76" s="18"/>
    </row>
    <row r="77" spans="1:7" x14ac:dyDescent="0.25">
      <c r="A77" s="4"/>
      <c r="B77" s="17"/>
      <c r="C77" s="11" t="e">
        <f t="shared" si="4"/>
        <v>#N/A</v>
      </c>
      <c r="D77" s="17" t="e">
        <f t="shared" si="5"/>
        <v>#N/A</v>
      </c>
      <c r="E77" s="17"/>
      <c r="F77" s="17"/>
      <c r="G77" s="18"/>
    </row>
    <row r="78" spans="1:7" x14ac:dyDescent="0.25">
      <c r="A78" s="4"/>
      <c r="B78" s="17"/>
      <c r="C78" s="11" t="e">
        <f t="shared" si="4"/>
        <v>#N/A</v>
      </c>
      <c r="D78" s="17" t="e">
        <f t="shared" si="5"/>
        <v>#N/A</v>
      </c>
      <c r="E78" s="17"/>
      <c r="F78" s="17"/>
      <c r="G78" s="18"/>
    </row>
    <row r="79" spans="1:7" x14ac:dyDescent="0.25">
      <c r="A79" s="4"/>
      <c r="B79" s="17"/>
      <c r="C79" s="11" t="e">
        <f t="shared" si="4"/>
        <v>#N/A</v>
      </c>
      <c r="D79" s="17" t="e">
        <f t="shared" si="5"/>
        <v>#N/A</v>
      </c>
      <c r="E79" s="17"/>
      <c r="F79" s="17"/>
      <c r="G79" s="18"/>
    </row>
    <row r="80" spans="1:7" x14ac:dyDescent="0.25">
      <c r="A80" s="4"/>
      <c r="B80" s="17"/>
      <c r="C80" s="11" t="e">
        <f t="shared" si="4"/>
        <v>#N/A</v>
      </c>
      <c r="D80" s="17" t="e">
        <f t="shared" si="5"/>
        <v>#N/A</v>
      </c>
      <c r="E80" s="17"/>
      <c r="F80" s="17"/>
      <c r="G80" s="18"/>
    </row>
    <row r="81" spans="1:7" x14ac:dyDescent="0.25">
      <c r="A81" s="4"/>
      <c r="B81" s="17"/>
      <c r="C81" s="11" t="e">
        <f t="shared" si="4"/>
        <v>#N/A</v>
      </c>
      <c r="D81" s="17" t="e">
        <f t="shared" si="5"/>
        <v>#N/A</v>
      </c>
      <c r="E81" s="17"/>
      <c r="F81" s="17"/>
      <c r="G81" s="18"/>
    </row>
    <row r="82" spans="1:7" x14ac:dyDescent="0.25">
      <c r="A82" s="4"/>
      <c r="B82" s="17"/>
      <c r="C82" s="11" t="e">
        <f t="shared" si="4"/>
        <v>#N/A</v>
      </c>
      <c r="D82" s="17" t="e">
        <f t="shared" si="5"/>
        <v>#N/A</v>
      </c>
      <c r="E82" s="17"/>
      <c r="F82" s="17"/>
      <c r="G82" s="18"/>
    </row>
    <row r="83" spans="1:7" x14ac:dyDescent="0.25">
      <c r="A83" s="4"/>
      <c r="B83" s="17"/>
      <c r="C83" s="11" t="e">
        <f t="shared" si="4"/>
        <v>#N/A</v>
      </c>
      <c r="D83" s="17" t="e">
        <f t="shared" si="5"/>
        <v>#N/A</v>
      </c>
      <c r="E83" s="17"/>
      <c r="F83" s="17"/>
      <c r="G83" s="18"/>
    </row>
    <row r="84" spans="1:7" x14ac:dyDescent="0.25">
      <c r="A84" s="4"/>
      <c r="B84" s="17"/>
      <c r="C84" s="11" t="e">
        <f t="shared" si="4"/>
        <v>#N/A</v>
      </c>
      <c r="D84" s="17" t="e">
        <f t="shared" si="5"/>
        <v>#N/A</v>
      </c>
      <c r="E84" s="17"/>
      <c r="F84" s="17"/>
      <c r="G84" s="18"/>
    </row>
    <row r="85" spans="1:7" x14ac:dyDescent="0.25">
      <c r="A85" s="4"/>
      <c r="B85" s="17"/>
      <c r="C85" s="11" t="e">
        <f t="shared" si="4"/>
        <v>#N/A</v>
      </c>
      <c r="D85" s="17" t="e">
        <f t="shared" si="5"/>
        <v>#N/A</v>
      </c>
      <c r="E85" s="17"/>
      <c r="F85" s="17"/>
      <c r="G85" s="18"/>
    </row>
    <row r="86" spans="1:7" x14ac:dyDescent="0.25">
      <c r="A86" s="4"/>
      <c r="B86" s="17"/>
      <c r="C86" s="11" t="e">
        <f t="shared" si="4"/>
        <v>#N/A</v>
      </c>
      <c r="D86" s="17" t="e">
        <f t="shared" si="5"/>
        <v>#N/A</v>
      </c>
      <c r="E86" s="17"/>
      <c r="F86" s="17"/>
      <c r="G86" s="18"/>
    </row>
    <row r="87" spans="1:7" x14ac:dyDescent="0.25">
      <c r="A87" s="4"/>
      <c r="B87" s="17"/>
      <c r="C87" s="11" t="e">
        <f t="shared" si="4"/>
        <v>#N/A</v>
      </c>
      <c r="D87" s="17" t="e">
        <f t="shared" si="5"/>
        <v>#N/A</v>
      </c>
      <c r="E87" s="17"/>
      <c r="F87" s="17"/>
      <c r="G87" s="18"/>
    </row>
    <row r="88" spans="1:7" x14ac:dyDescent="0.25">
      <c r="A88" s="4"/>
      <c r="B88" s="17"/>
      <c r="C88" s="11" t="e">
        <f t="shared" si="4"/>
        <v>#N/A</v>
      </c>
      <c r="D88" s="17" t="e">
        <f t="shared" si="5"/>
        <v>#N/A</v>
      </c>
      <c r="E88" s="17"/>
      <c r="F88" s="17"/>
      <c r="G88" s="18"/>
    </row>
    <row r="89" spans="1:7" x14ac:dyDescent="0.25">
      <c r="A89" s="4"/>
      <c r="B89" s="17"/>
      <c r="C89" s="11" t="e">
        <f t="shared" si="4"/>
        <v>#N/A</v>
      </c>
      <c r="D89" s="17" t="e">
        <f t="shared" si="5"/>
        <v>#N/A</v>
      </c>
      <c r="E89" s="17"/>
      <c r="F89" s="17"/>
      <c r="G89" s="18"/>
    </row>
    <row r="90" spans="1:7" x14ac:dyDescent="0.25">
      <c r="A90" s="4"/>
      <c r="B90" s="17"/>
      <c r="C90" s="11" t="e">
        <f t="shared" si="4"/>
        <v>#N/A</v>
      </c>
      <c r="D90" s="17" t="e">
        <f t="shared" si="5"/>
        <v>#N/A</v>
      </c>
      <c r="E90" s="17"/>
      <c r="F90" s="17"/>
      <c r="G90" s="18"/>
    </row>
    <row r="91" spans="1:7" x14ac:dyDescent="0.25">
      <c r="A91" s="4"/>
      <c r="B91" s="17"/>
      <c r="C91" s="11" t="e">
        <f t="shared" si="4"/>
        <v>#N/A</v>
      </c>
      <c r="D91" s="17" t="e">
        <f t="shared" si="5"/>
        <v>#N/A</v>
      </c>
      <c r="E91" s="17"/>
      <c r="F91" s="17"/>
      <c r="G91" s="18"/>
    </row>
    <row r="92" spans="1:7" x14ac:dyDescent="0.25">
      <c r="A92" s="4"/>
      <c r="B92" s="17"/>
      <c r="C92" s="11" t="e">
        <f t="shared" si="4"/>
        <v>#N/A</v>
      </c>
      <c r="D92" s="17" t="e">
        <f t="shared" si="5"/>
        <v>#N/A</v>
      </c>
      <c r="E92" s="17"/>
      <c r="F92" s="17"/>
      <c r="G92" s="18"/>
    </row>
    <row r="93" spans="1:7" x14ac:dyDescent="0.25">
      <c r="A93" s="4"/>
      <c r="B93" s="17"/>
      <c r="C93" s="11" t="e">
        <f t="shared" si="4"/>
        <v>#N/A</v>
      </c>
      <c r="D93" s="17" t="e">
        <f t="shared" si="5"/>
        <v>#N/A</v>
      </c>
      <c r="E93" s="17"/>
      <c r="F93" s="17"/>
      <c r="G93" s="18"/>
    </row>
    <row r="94" spans="1:7" x14ac:dyDescent="0.25">
      <c r="A94" s="4"/>
      <c r="B94" s="17"/>
      <c r="C94" s="11" t="e">
        <f t="shared" si="4"/>
        <v>#N/A</v>
      </c>
      <c r="D94" s="17" t="e">
        <f t="shared" si="5"/>
        <v>#N/A</v>
      </c>
      <c r="E94" s="17"/>
      <c r="F94" s="17"/>
      <c r="G94" s="18"/>
    </row>
    <row r="95" spans="1:7" x14ac:dyDescent="0.25">
      <c r="A95" s="4"/>
      <c r="B95" s="17"/>
      <c r="C95" s="11" t="e">
        <f t="shared" si="4"/>
        <v>#N/A</v>
      </c>
      <c r="D95" s="17" t="e">
        <f t="shared" si="5"/>
        <v>#N/A</v>
      </c>
      <c r="E95" s="17"/>
      <c r="F95" s="17"/>
      <c r="G95" s="18"/>
    </row>
    <row r="96" spans="1:7" x14ac:dyDescent="0.25">
      <c r="A96" s="4"/>
      <c r="B96" s="17"/>
      <c r="C96" s="11" t="e">
        <f t="shared" si="4"/>
        <v>#N/A</v>
      </c>
      <c r="D96" s="17" t="e">
        <f t="shared" si="5"/>
        <v>#N/A</v>
      </c>
      <c r="E96" s="17"/>
      <c r="F96" s="17"/>
      <c r="G96" s="18"/>
    </row>
    <row r="97" spans="1:7" x14ac:dyDescent="0.25">
      <c r="A97" s="4"/>
      <c r="B97" s="17"/>
      <c r="C97" s="11" t="e">
        <f t="shared" si="4"/>
        <v>#N/A</v>
      </c>
      <c r="D97" s="17" t="e">
        <f t="shared" si="5"/>
        <v>#N/A</v>
      </c>
      <c r="E97" s="17"/>
      <c r="F97" s="17"/>
      <c r="G97" s="18"/>
    </row>
    <row r="98" spans="1:7" x14ac:dyDescent="0.25">
      <c r="A98" s="4"/>
      <c r="B98" s="17"/>
      <c r="C98" s="11" t="e">
        <f t="shared" si="4"/>
        <v>#N/A</v>
      </c>
      <c r="D98" s="17" t="e">
        <f t="shared" si="5"/>
        <v>#N/A</v>
      </c>
      <c r="E98" s="17"/>
      <c r="F98" s="17"/>
      <c r="G98" s="18"/>
    </row>
    <row r="99" spans="1:7" x14ac:dyDescent="0.25">
      <c r="A99" s="4"/>
      <c r="B99" s="17"/>
      <c r="C99" s="11" t="e">
        <f t="shared" ref="C99:C100" si="6">VLOOKUP(B99,ItemsList,2,FALSE)</f>
        <v>#N/A</v>
      </c>
      <c r="D99" s="17" t="e">
        <f t="shared" si="5"/>
        <v>#N/A</v>
      </c>
      <c r="E99" s="17"/>
      <c r="F99" s="17"/>
      <c r="G99" s="18"/>
    </row>
    <row r="100" spans="1:7" ht="15.75" thickBot="1" x14ac:dyDescent="0.3">
      <c r="A100" s="5"/>
      <c r="B100" s="19"/>
      <c r="C100" s="26" t="e">
        <f t="shared" si="6"/>
        <v>#N/A</v>
      </c>
      <c r="D100" s="19"/>
      <c r="E100" s="19"/>
      <c r="F100" s="19"/>
      <c r="G100" s="20"/>
    </row>
  </sheetData>
  <mergeCells count="1">
    <mergeCell ref="A1:G1"/>
  </mergeCells>
  <pageMargins left="0.7" right="0.7" top="0.75" bottom="0.75" header="0.3" footer="0.3"/>
  <ignoredErrors>
    <ignoredError sqref="C5:C100 D5:D7 D9:D100" evalErro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view="pageBreakPreview" topLeftCell="A32" zoomScaleNormal="100" zoomScaleSheetLayoutView="100" workbookViewId="0">
      <selection activeCell="F41" sqref="F41"/>
    </sheetView>
  </sheetViews>
  <sheetFormatPr defaultRowHeight="15" x14ac:dyDescent="0.25"/>
  <cols>
    <col min="1" max="1" width="14.42578125" style="1" bestFit="1" customWidth="1"/>
    <col min="2" max="2" width="41.28515625" style="27" bestFit="1" customWidth="1"/>
    <col min="3" max="3" width="9.140625" style="1"/>
    <col min="4" max="4" width="18.28515625" style="1" bestFit="1" customWidth="1"/>
    <col min="5" max="5" width="14.7109375" style="1" bestFit="1" customWidth="1"/>
    <col min="6" max="6" width="14.42578125" style="1" bestFit="1" customWidth="1"/>
    <col min="7" max="7" width="19.85546875" style="1" bestFit="1" customWidth="1"/>
    <col min="8" max="8" width="10.140625" style="1" bestFit="1" customWidth="1"/>
    <col min="9" max="16384" width="9.140625" style="1"/>
  </cols>
  <sheetData>
    <row r="1" spans="1:8" ht="21.75" customHeight="1" x14ac:dyDescent="0.3">
      <c r="A1" s="57" t="s">
        <v>93</v>
      </c>
      <c r="B1" s="58"/>
      <c r="C1" s="58"/>
      <c r="D1" s="58"/>
      <c r="E1" s="58"/>
      <c r="F1" s="58"/>
      <c r="G1" s="58"/>
      <c r="H1" s="59"/>
    </row>
    <row r="2" spans="1:8" x14ac:dyDescent="0.25">
      <c r="A2" s="3" t="s">
        <v>0</v>
      </c>
      <c r="B2" s="29" t="s">
        <v>1</v>
      </c>
      <c r="C2" s="15" t="s">
        <v>2</v>
      </c>
      <c r="D2" s="15" t="s">
        <v>65</v>
      </c>
      <c r="E2" s="15" t="s">
        <v>66</v>
      </c>
      <c r="F2" s="15" t="s">
        <v>67</v>
      </c>
      <c r="G2" s="15" t="s">
        <v>68</v>
      </c>
      <c r="H2" s="16" t="s">
        <v>3</v>
      </c>
    </row>
    <row r="3" spans="1:8" x14ac:dyDescent="0.25">
      <c r="A3" s="4">
        <f>'ITEMS LIST'!A3:A100</f>
        <v>1</v>
      </c>
      <c r="B3" s="11" t="str">
        <f t="shared" ref="B3:B66" si="0">VLOOKUP(A3,ItemsList,2,FALSE)</f>
        <v>2 PIN LONG CONNECTORS</v>
      </c>
      <c r="C3" s="17" t="str">
        <f t="shared" ref="C3:C34" si="1">VLOOKUP(A3,ItemsList,3,FALSE)</f>
        <v>Pcs.</v>
      </c>
      <c r="D3" s="17">
        <f>SUMIFS(RECEIVED!$E$3:$E$100,RECEIVED!$C$3:$C$100,STOCK!B3)</f>
        <v>221</v>
      </c>
      <c r="E3" s="17">
        <f>SUMIFS(ISSUED!$E$3:$E$101,ISSUED!$C$3:$C$101,STOCK!B3)</f>
        <v>92</v>
      </c>
      <c r="F3" s="17">
        <f>SUMIFS(RETURNED!$E$3:$E$99,RETURNED!$C$3:$C$99,STOCK!B3)</f>
        <v>0</v>
      </c>
      <c r="G3" s="17">
        <f>SUM(D3-E3)+F3</f>
        <v>129</v>
      </c>
      <c r="H3" s="18"/>
    </row>
    <row r="4" spans="1:8" x14ac:dyDescent="0.25">
      <c r="A4" s="4">
        <f>'ITEMS LIST'!A4:A101</f>
        <v>2</v>
      </c>
      <c r="B4" s="11" t="str">
        <f t="shared" si="0"/>
        <v>2 PIN SMALL CONNECTORS</v>
      </c>
      <c r="C4" s="17" t="str">
        <f t="shared" si="1"/>
        <v>Pcs.</v>
      </c>
      <c r="D4" s="17">
        <f>SUMIFS(RECEIVED!$E$3:$E$100,RECEIVED!$C$3:$C$100,STOCK!B4)</f>
        <v>249</v>
      </c>
      <c r="E4" s="17">
        <f>SUMIFS(ISSUED!$E$3:$E$101,ISSUED!$C$3:$C$101,STOCK!B4)</f>
        <v>188</v>
      </c>
      <c r="F4" s="17">
        <f>SUMIFS(RETURNED!$E$3:$E$99,RETURNED!$C$3:$C$99,STOCK!B4)</f>
        <v>12</v>
      </c>
      <c r="G4" s="17">
        <f t="shared" ref="G4:G59" si="2">SUM(D4-E4)+F4</f>
        <v>73</v>
      </c>
      <c r="H4" s="18"/>
    </row>
    <row r="5" spans="1:8" x14ac:dyDescent="0.25">
      <c r="A5" s="4">
        <f>'ITEMS LIST'!A5:A102</f>
        <v>3</v>
      </c>
      <c r="B5" s="11" t="str">
        <f t="shared" si="0"/>
        <v>3 PIN LONG CONNECTORS</v>
      </c>
      <c r="C5" s="17" t="str">
        <f t="shared" si="1"/>
        <v>Pcs.</v>
      </c>
      <c r="D5" s="17">
        <f>SUMIFS(RECEIVED!$E$3:$E$100,RECEIVED!$C$3:$C$100,STOCK!B5)</f>
        <v>234</v>
      </c>
      <c r="E5" s="17">
        <f>SUMIFS(ISSUED!$E$3:$E$101,ISSUED!$C$3:$C$101,STOCK!B5)</f>
        <v>53</v>
      </c>
      <c r="F5" s="17">
        <f>SUMIFS(RETURNED!$E$3:$E$99,RETURNED!$C$3:$C$99,STOCK!B5)</f>
        <v>0</v>
      </c>
      <c r="G5" s="17">
        <f t="shared" si="2"/>
        <v>181</v>
      </c>
      <c r="H5" s="18"/>
    </row>
    <row r="6" spans="1:8" x14ac:dyDescent="0.25">
      <c r="A6" s="4">
        <f>'ITEMS LIST'!A6:A103</f>
        <v>4</v>
      </c>
      <c r="B6" s="11" t="str">
        <f t="shared" si="0"/>
        <v>3 PIN SMALL CONNECTORS</v>
      </c>
      <c r="C6" s="17" t="str">
        <f t="shared" si="1"/>
        <v>Pcs.</v>
      </c>
      <c r="D6" s="17">
        <f>SUMIFS(RECEIVED!$E$3:$E$100,RECEIVED!$C$3:$C$100,STOCK!B6)</f>
        <v>213</v>
      </c>
      <c r="E6" s="17">
        <f>SUMIFS(ISSUED!$E$3:$E$101,ISSUED!$C$3:$C$101,STOCK!B6)</f>
        <v>180</v>
      </c>
      <c r="F6" s="17">
        <f>SUMIFS(RETURNED!$E$3:$E$99,RETURNED!$C$3:$C$99,STOCK!B6)</f>
        <v>0</v>
      </c>
      <c r="G6" s="17">
        <f t="shared" si="2"/>
        <v>33</v>
      </c>
      <c r="H6" s="18"/>
    </row>
    <row r="7" spans="1:8" x14ac:dyDescent="0.25">
      <c r="A7" s="4">
        <f>'ITEMS LIST'!A7:A104</f>
        <v>5</v>
      </c>
      <c r="B7" s="11" t="str">
        <f t="shared" si="0"/>
        <v>4 PIN LONG CONNECTORS</v>
      </c>
      <c r="C7" s="17" t="str">
        <f t="shared" si="1"/>
        <v>Pcs.</v>
      </c>
      <c r="D7" s="17">
        <f>SUMIFS(RECEIVED!$E$3:$E$100,RECEIVED!$C$3:$C$100,STOCK!B7)</f>
        <v>218</v>
      </c>
      <c r="E7" s="17">
        <f>SUMIFS(ISSUED!$E$3:$E$101,ISSUED!$C$3:$C$101,STOCK!B7)</f>
        <v>0</v>
      </c>
      <c r="F7" s="17">
        <f>SUMIFS(RETURNED!$E$3:$E$99,RETURNED!$C$3:$C$99,STOCK!B7)</f>
        <v>0</v>
      </c>
      <c r="G7" s="17">
        <f t="shared" si="2"/>
        <v>218</v>
      </c>
      <c r="H7" s="18"/>
    </row>
    <row r="8" spans="1:8" x14ac:dyDescent="0.25">
      <c r="A8" s="4">
        <f>'ITEMS LIST'!A8:A105</f>
        <v>6</v>
      </c>
      <c r="B8" s="11" t="str">
        <f t="shared" si="0"/>
        <v>4 PIN SMALL CONNECTORS</v>
      </c>
      <c r="C8" s="17" t="str">
        <f t="shared" si="1"/>
        <v>Pcs.</v>
      </c>
      <c r="D8" s="17">
        <f>SUMIFS(RECEIVED!$E$3:$E$100,RECEIVED!$C$3:$C$100,STOCK!B8)</f>
        <v>341</v>
      </c>
      <c r="E8" s="17">
        <f>SUMIFS(ISSUED!$E$3:$E$101,ISSUED!$C$3:$C$101,STOCK!B8)</f>
        <v>337</v>
      </c>
      <c r="F8" s="17">
        <f>SUMIFS(RETURNED!$E$3:$E$99,RETURNED!$C$3:$C$99,STOCK!B8)</f>
        <v>0</v>
      </c>
      <c r="G8" s="17">
        <f t="shared" si="2"/>
        <v>4</v>
      </c>
      <c r="H8" s="18"/>
    </row>
    <row r="9" spans="1:8" x14ac:dyDescent="0.25">
      <c r="A9" s="4">
        <f>'ITEMS LIST'!A9:A106</f>
        <v>7</v>
      </c>
      <c r="B9" s="11" t="str">
        <f t="shared" si="0"/>
        <v>5 PIN LONG CONNECTORS</v>
      </c>
      <c r="C9" s="17" t="str">
        <f t="shared" si="1"/>
        <v>Pcs.</v>
      </c>
      <c r="D9" s="17">
        <f>SUMIFS(RECEIVED!$E$3:$E$100,RECEIVED!$C$3:$C$100,STOCK!B9)</f>
        <v>81</v>
      </c>
      <c r="E9" s="17">
        <f>SUMIFS(ISSUED!$E$3:$E$101,ISSUED!$C$3:$C$101,STOCK!B9)</f>
        <v>0</v>
      </c>
      <c r="F9" s="17">
        <f>SUMIFS(RETURNED!$E$3:$E$99,RETURNED!$C$3:$C$99,STOCK!B9)</f>
        <v>0</v>
      </c>
      <c r="G9" s="17">
        <f t="shared" si="2"/>
        <v>81</v>
      </c>
      <c r="H9" s="18"/>
    </row>
    <row r="10" spans="1:8" x14ac:dyDescent="0.25">
      <c r="A10" s="4">
        <f>'ITEMS LIST'!A10:A107</f>
        <v>8</v>
      </c>
      <c r="B10" s="11" t="str">
        <f t="shared" si="0"/>
        <v>APL BAG STICKER</v>
      </c>
      <c r="C10" s="17" t="str">
        <f t="shared" si="1"/>
        <v>Pcs.</v>
      </c>
      <c r="D10" s="17">
        <f>SUMIFS(RECEIVED!$E$3:$E$100,RECEIVED!$C$3:$C$100,STOCK!B10)</f>
        <v>210</v>
      </c>
      <c r="E10" s="17">
        <f>SUMIFS(ISSUED!$E$3:$E$101,ISSUED!$C$3:$C$101,STOCK!B10)</f>
        <v>10</v>
      </c>
      <c r="F10" s="17">
        <f>SUMIFS(RETURNED!$E$3:$E$99,RETURNED!$C$3:$C$99,STOCK!B10)</f>
        <v>0</v>
      </c>
      <c r="G10" s="17">
        <f t="shared" si="2"/>
        <v>200</v>
      </c>
      <c r="H10" s="18"/>
    </row>
    <row r="11" spans="1:8" x14ac:dyDescent="0.25">
      <c r="A11" s="4">
        <f>'ITEMS LIST'!A11:A108</f>
        <v>9</v>
      </c>
      <c r="B11" s="11" t="str">
        <f t="shared" si="0"/>
        <v>APL CONTROL BOX KEYPAD</v>
      </c>
      <c r="C11" s="17" t="str">
        <f t="shared" si="1"/>
        <v>Pcs.</v>
      </c>
      <c r="D11" s="17">
        <f>SUMIFS(RECEIVED!$E$3:$E$100,RECEIVED!$C$3:$C$100,STOCK!B11)</f>
        <v>239</v>
      </c>
      <c r="E11" s="17">
        <f>SUMIFS(ISSUED!$E$3:$E$101,ISSUED!$C$3:$C$101,STOCK!B11)</f>
        <v>2</v>
      </c>
      <c r="F11" s="17">
        <f>SUMIFS(RETURNED!$E$3:$E$99,RETURNED!$C$3:$C$99,STOCK!B11)</f>
        <v>0</v>
      </c>
      <c r="G11" s="17">
        <f t="shared" si="2"/>
        <v>237</v>
      </c>
      <c r="H11" s="18"/>
    </row>
    <row r="12" spans="1:8" x14ac:dyDescent="0.25">
      <c r="A12" s="4">
        <f>'ITEMS LIST'!A12:A109</f>
        <v>10</v>
      </c>
      <c r="B12" s="11" t="str">
        <f t="shared" si="0"/>
        <v>APL RECEIVER CONNECTORS</v>
      </c>
      <c r="C12" s="17" t="str">
        <f t="shared" si="1"/>
        <v>Pcs.</v>
      </c>
      <c r="D12" s="17">
        <f>SUMIFS(RECEIVED!$E$3:$E$100,RECEIVED!$C$3:$C$100,STOCK!B12)</f>
        <v>36</v>
      </c>
      <c r="E12" s="17">
        <f>SUMIFS(ISSUED!$E$3:$E$101,ISSUED!$C$3:$C$101,STOCK!B12)</f>
        <v>0</v>
      </c>
      <c r="F12" s="17">
        <f>SUMIFS(RETURNED!$E$3:$E$99,RETURNED!$C$3:$C$99,STOCK!B12)</f>
        <v>0</v>
      </c>
      <c r="G12" s="17">
        <f t="shared" si="2"/>
        <v>36</v>
      </c>
      <c r="H12" s="18"/>
    </row>
    <row r="13" spans="1:8" x14ac:dyDescent="0.25">
      <c r="A13" s="4">
        <f>'ITEMS LIST'!A13:A110</f>
        <v>11</v>
      </c>
      <c r="B13" s="11" t="str">
        <f t="shared" si="0"/>
        <v>APL RECEIVER GLASS</v>
      </c>
      <c r="C13" s="17" t="str">
        <f t="shared" si="1"/>
        <v>Pcs.</v>
      </c>
      <c r="D13" s="17">
        <f>SUMIFS(RECEIVED!$E$3:$E$100,RECEIVED!$C$3:$C$100,STOCK!B13)</f>
        <v>250</v>
      </c>
      <c r="E13" s="17">
        <f>SUMIFS(ISSUED!$E$3:$E$101,ISSUED!$C$3:$C$101,STOCK!B13)</f>
        <v>0</v>
      </c>
      <c r="F13" s="17">
        <f>SUMIFS(RETURNED!$E$3:$E$99,RETURNED!$C$3:$C$99,STOCK!B13)</f>
        <v>0</v>
      </c>
      <c r="G13" s="17">
        <f t="shared" si="2"/>
        <v>250</v>
      </c>
      <c r="H13" s="18"/>
    </row>
    <row r="14" spans="1:8" x14ac:dyDescent="0.25">
      <c r="A14" s="4">
        <f>'ITEMS LIST'!A14:A111</f>
        <v>12</v>
      </c>
      <c r="B14" s="11" t="str">
        <f t="shared" si="0"/>
        <v>APL RED RING CONTROL BOX</v>
      </c>
      <c r="C14" s="17" t="str">
        <f t="shared" si="1"/>
        <v>Pcs.</v>
      </c>
      <c r="D14" s="17">
        <f>SUMIFS(RECEIVED!$E$3:$E$100,RECEIVED!$C$3:$C$100,STOCK!B14)</f>
        <v>297</v>
      </c>
      <c r="E14" s="17">
        <f>SUMIFS(ISSUED!$E$3:$E$101,ISSUED!$C$3:$C$101,STOCK!B14)</f>
        <v>100</v>
      </c>
      <c r="F14" s="17">
        <f>SUMIFS(RETURNED!$E$3:$E$99,RETURNED!$C$3:$C$99,STOCK!B14)</f>
        <v>0</v>
      </c>
      <c r="G14" s="17">
        <f t="shared" si="2"/>
        <v>197</v>
      </c>
      <c r="H14" s="18"/>
    </row>
    <row r="15" spans="1:8" x14ac:dyDescent="0.25">
      <c r="A15" s="4">
        <f>'ITEMS LIST'!A15:A112</f>
        <v>13</v>
      </c>
      <c r="B15" s="11" t="str">
        <f t="shared" si="0"/>
        <v>APL RED RING RECEIVER</v>
      </c>
      <c r="C15" s="17" t="str">
        <f t="shared" si="1"/>
        <v>Pcs.</v>
      </c>
      <c r="D15" s="17">
        <f>SUMIFS(RECEIVED!$E$3:$E$100,RECEIVED!$C$3:$C$100,STOCK!B15)</f>
        <v>1436</v>
      </c>
      <c r="E15" s="17">
        <f>SUMIFS(ISSUED!$E$3:$E$101,ISSUED!$C$3:$C$101,STOCK!B15)</f>
        <v>200</v>
      </c>
      <c r="F15" s="17">
        <f>SUMIFS(RETURNED!$E$3:$E$99,RETURNED!$C$3:$C$99,STOCK!B15)</f>
        <v>0</v>
      </c>
      <c r="G15" s="17">
        <f t="shared" si="2"/>
        <v>1236</v>
      </c>
      <c r="H15" s="18"/>
    </row>
    <row r="16" spans="1:8" x14ac:dyDescent="0.25">
      <c r="A16" s="4">
        <f>'ITEMS LIST'!A16:A113</f>
        <v>14</v>
      </c>
      <c r="B16" s="11" t="str">
        <f t="shared" si="0"/>
        <v>APL SEAL</v>
      </c>
      <c r="C16" s="17" t="str">
        <f t="shared" si="1"/>
        <v>Pcs.</v>
      </c>
      <c r="D16" s="17">
        <f>SUMIFS(RECEIVED!$E$3:$E$100,RECEIVED!$C$3:$C$100,STOCK!B16)</f>
        <v>2000</v>
      </c>
      <c r="E16" s="17">
        <f>SUMIFS(ISSUED!$E$3:$E$101,ISSUED!$C$3:$C$101,STOCK!B16)</f>
        <v>0</v>
      </c>
      <c r="F16" s="17">
        <f>SUMIFS(RETURNED!$E$3:$E$99,RETURNED!$C$3:$C$99,STOCK!B16)</f>
        <v>0</v>
      </c>
      <c r="G16" s="17">
        <f t="shared" si="2"/>
        <v>2000</v>
      </c>
      <c r="H16" s="18"/>
    </row>
    <row r="17" spans="1:8" x14ac:dyDescent="0.25">
      <c r="A17" s="4">
        <f>'ITEMS LIST'!A17:A114</f>
        <v>15</v>
      </c>
      <c r="B17" s="11" t="str">
        <f t="shared" si="0"/>
        <v>APL SR.NO. STICKER</v>
      </c>
      <c r="C17" s="17" t="str">
        <f t="shared" si="1"/>
        <v>Pcs.</v>
      </c>
      <c r="D17" s="17">
        <f>SUMIFS(RECEIVED!$E$3:$E$100,RECEIVED!$C$3:$C$100,STOCK!B17)</f>
        <v>67</v>
      </c>
      <c r="E17" s="17">
        <f>SUMIFS(ISSUED!$E$3:$E$101,ISSUED!$C$3:$C$101,STOCK!B17)</f>
        <v>0</v>
      </c>
      <c r="F17" s="17">
        <f>SUMIFS(RETURNED!$E$3:$E$99,RETURNED!$C$3:$C$99,STOCK!B17)</f>
        <v>0</v>
      </c>
      <c r="G17" s="17">
        <f t="shared" si="2"/>
        <v>67</v>
      </c>
      <c r="H17" s="18"/>
    </row>
    <row r="18" spans="1:8" x14ac:dyDescent="0.25">
      <c r="A18" s="4">
        <f>'ITEMS LIST'!A18:A115</f>
        <v>16</v>
      </c>
      <c r="B18" s="11" t="str">
        <f t="shared" si="0"/>
        <v>APL XMITTER BAG STICKER</v>
      </c>
      <c r="C18" s="17" t="str">
        <f t="shared" si="1"/>
        <v>Pcs.</v>
      </c>
      <c r="D18" s="17">
        <f>SUMIFS(RECEIVED!$E$3:$E$100,RECEIVED!$C$3:$C$100,STOCK!B18)</f>
        <v>62</v>
      </c>
      <c r="E18" s="17">
        <f>SUMIFS(ISSUED!$E$3:$E$101,ISSUED!$C$3:$C$101,STOCK!B18)</f>
        <v>0</v>
      </c>
      <c r="F18" s="17">
        <f>SUMIFS(RETURNED!$E$3:$E$99,RETURNED!$C$3:$C$99,STOCK!B18)</f>
        <v>0</v>
      </c>
      <c r="G18" s="17">
        <f t="shared" si="2"/>
        <v>62</v>
      </c>
      <c r="H18" s="18"/>
    </row>
    <row r="19" spans="1:8" x14ac:dyDescent="0.25">
      <c r="A19" s="4">
        <f>'ITEMS LIST'!A19:A116</f>
        <v>17</v>
      </c>
      <c r="B19" s="11" t="str">
        <f t="shared" si="0"/>
        <v>AV MOUNT</v>
      </c>
      <c r="C19" s="17" t="str">
        <f t="shared" si="1"/>
        <v>Pcs.</v>
      </c>
      <c r="D19" s="17">
        <f>SUMIFS(RECEIVED!$E$3:$E$100,RECEIVED!$C$3:$C$100,STOCK!B19)</f>
        <v>995</v>
      </c>
      <c r="E19" s="17">
        <f>SUMIFS(ISSUED!$E$3:$E$101,ISSUED!$C$3:$C$101,STOCK!B19)</f>
        <v>400</v>
      </c>
      <c r="F19" s="17">
        <f>SUMIFS(RETURNED!$E$3:$E$99,RETURNED!$C$3:$C$99,STOCK!B19)</f>
        <v>0</v>
      </c>
      <c r="G19" s="17">
        <f t="shared" si="2"/>
        <v>595</v>
      </c>
      <c r="H19" s="18"/>
    </row>
    <row r="20" spans="1:8" x14ac:dyDescent="0.25">
      <c r="A20" s="4">
        <f>'ITEMS LIST'!A20:A117</f>
        <v>18</v>
      </c>
      <c r="B20" s="11" t="str">
        <f t="shared" si="0"/>
        <v>BLACK GLASS CONTROL BOX</v>
      </c>
      <c r="C20" s="17" t="str">
        <f t="shared" si="1"/>
        <v>Pcs.</v>
      </c>
      <c r="D20" s="17">
        <f>SUMIFS(RECEIVED!$E$3:$E$100,RECEIVED!$C$3:$C$100,STOCK!B20)</f>
        <v>126</v>
      </c>
      <c r="E20" s="17">
        <f>SUMIFS(ISSUED!$E$3:$E$101,ISSUED!$C$3:$C$101,STOCK!B20)</f>
        <v>8</v>
      </c>
      <c r="F20" s="17">
        <f>SUMIFS(RETURNED!$E$3:$E$99,RETURNED!$C$3:$C$99,STOCK!B20)</f>
        <v>0</v>
      </c>
      <c r="G20" s="17">
        <f t="shared" si="2"/>
        <v>118</v>
      </c>
      <c r="H20" s="18"/>
    </row>
    <row r="21" spans="1:8" x14ac:dyDescent="0.25">
      <c r="A21" s="4">
        <f>'ITEMS LIST'!A21:A118</f>
        <v>19</v>
      </c>
      <c r="B21" s="11" t="str">
        <f t="shared" si="0"/>
        <v>BLACK RUBBER WASHER</v>
      </c>
      <c r="C21" s="17" t="str">
        <f t="shared" si="1"/>
        <v>Pcs.</v>
      </c>
      <c r="D21" s="17">
        <f>SUMIFS(RECEIVED!$E$3:$E$100,RECEIVED!$C$3:$C$100,STOCK!B21)</f>
        <v>490</v>
      </c>
      <c r="E21" s="17">
        <f>SUMIFS(ISSUED!$E$3:$E$101,ISSUED!$C$3:$C$101,STOCK!B21)</f>
        <v>0</v>
      </c>
      <c r="F21" s="17">
        <f>SUMIFS(RETURNED!$E$3:$E$99,RETURNED!$C$3:$C$99,STOCK!B21)</f>
        <v>0</v>
      </c>
      <c r="G21" s="17">
        <f t="shared" si="2"/>
        <v>490</v>
      </c>
      <c r="H21" s="18"/>
    </row>
    <row r="22" spans="1:8" x14ac:dyDescent="0.25">
      <c r="A22" s="4">
        <f>'ITEMS LIST'!A22:A119</f>
        <v>20</v>
      </c>
      <c r="B22" s="11" t="str">
        <f t="shared" si="0"/>
        <v>CONTROL BOX KNOBS</v>
      </c>
      <c r="C22" s="17" t="str">
        <f t="shared" si="1"/>
        <v>Pcs.</v>
      </c>
      <c r="D22" s="17">
        <f>SUMIFS(RECEIVED!$E$3:$E$100,RECEIVED!$C$3:$C$100,STOCK!B22)</f>
        <v>450</v>
      </c>
      <c r="E22" s="17">
        <f>SUMIFS(ISSUED!$E$3:$E$101,ISSUED!$C$3:$C$101,STOCK!B22)</f>
        <v>114</v>
      </c>
      <c r="F22" s="17">
        <f>SUMIFS(RETURNED!$E$3:$E$99,RETURNED!$C$3:$C$99,STOCK!B22)</f>
        <v>0</v>
      </c>
      <c r="G22" s="17">
        <f t="shared" si="2"/>
        <v>336</v>
      </c>
      <c r="H22" s="18"/>
    </row>
    <row r="23" spans="1:8" x14ac:dyDescent="0.25">
      <c r="A23" s="4">
        <f>'ITEMS LIST'!A23:A120</f>
        <v>21</v>
      </c>
      <c r="B23" s="11" t="str">
        <f t="shared" si="0"/>
        <v>GREEN 2 PIN LONG CONNECTORS</v>
      </c>
      <c r="C23" s="17" t="str">
        <f t="shared" si="1"/>
        <v>Pcs.</v>
      </c>
      <c r="D23" s="17">
        <f>SUMIFS(RECEIVED!$E$3:$E$100,RECEIVED!$C$3:$C$100,STOCK!B23)</f>
        <v>120</v>
      </c>
      <c r="E23" s="17">
        <f>SUMIFS(ISSUED!$E$3:$E$101,ISSUED!$C$3:$C$101,STOCK!B23)</f>
        <v>27</v>
      </c>
      <c r="F23" s="17">
        <f>SUMIFS(RETURNED!$E$3:$E$99,RETURNED!$C$3:$C$99,STOCK!B23)</f>
        <v>0</v>
      </c>
      <c r="G23" s="17">
        <f t="shared" si="2"/>
        <v>93</v>
      </c>
      <c r="H23" s="18"/>
    </row>
    <row r="24" spans="1:8" x14ac:dyDescent="0.25">
      <c r="A24" s="4">
        <f>'ITEMS LIST'!A24:A121</f>
        <v>22</v>
      </c>
      <c r="B24" s="11" t="str">
        <f t="shared" si="0"/>
        <v>GREEN 2 PIN SMALL CONNECTORS</v>
      </c>
      <c r="C24" s="17" t="str">
        <f t="shared" si="1"/>
        <v>Pcs.</v>
      </c>
      <c r="D24" s="17">
        <f>SUMIFS(RECEIVED!$E$3:$E$100,RECEIVED!$C$3:$C$100,STOCK!B24)</f>
        <v>100</v>
      </c>
      <c r="E24" s="17">
        <f>SUMIFS(ISSUED!$E$3:$E$101,ISSUED!$C$3:$C$101,STOCK!B24)</f>
        <v>99</v>
      </c>
      <c r="F24" s="17">
        <f>SUMIFS(RETURNED!$E$3:$E$99,RETURNED!$C$3:$C$99,STOCK!B24)</f>
        <v>0</v>
      </c>
      <c r="G24" s="17">
        <f t="shared" si="2"/>
        <v>1</v>
      </c>
      <c r="H24" s="18"/>
    </row>
    <row r="25" spans="1:8" x14ac:dyDescent="0.25">
      <c r="A25" s="4">
        <f>'ITEMS LIST'!A25:A122</f>
        <v>23</v>
      </c>
      <c r="B25" s="11" t="str">
        <f t="shared" si="0"/>
        <v>GREEN 3 PIN LONG CONNECTORS</v>
      </c>
      <c r="C25" s="17" t="str">
        <f t="shared" si="1"/>
        <v>Pcs.</v>
      </c>
      <c r="D25" s="17">
        <f>SUMIFS(RECEIVED!$E$3:$E$100,RECEIVED!$C$3:$C$100,STOCK!B25)</f>
        <v>122</v>
      </c>
      <c r="E25" s="17">
        <f>SUMIFS(ISSUED!$E$3:$E$101,ISSUED!$C$3:$C$101,STOCK!B25)</f>
        <v>10</v>
      </c>
      <c r="F25" s="17">
        <f>SUMIFS(RETURNED!$E$3:$E$99,RETURNED!$C$3:$C$99,STOCK!B25)</f>
        <v>0</v>
      </c>
      <c r="G25" s="17">
        <f t="shared" si="2"/>
        <v>112</v>
      </c>
      <c r="H25" s="18"/>
    </row>
    <row r="26" spans="1:8" x14ac:dyDescent="0.25">
      <c r="A26" s="4">
        <f>'ITEMS LIST'!A26:A123</f>
        <v>24</v>
      </c>
      <c r="B26" s="11" t="str">
        <f t="shared" si="0"/>
        <v>GREEN 3 PIN SMALL CONNECTORS</v>
      </c>
      <c r="C26" s="17" t="str">
        <f t="shared" si="1"/>
        <v>Pcs.</v>
      </c>
      <c r="D26" s="17">
        <f>SUMIFS(RECEIVED!$E$3:$E$100,RECEIVED!$C$3:$C$100,STOCK!B26)</f>
        <v>115</v>
      </c>
      <c r="E26" s="17">
        <f>SUMIFS(ISSUED!$E$3:$E$101,ISSUED!$C$3:$C$101,STOCK!B26)</f>
        <v>109</v>
      </c>
      <c r="F26" s="17">
        <f>SUMIFS(RETURNED!$E$3:$E$99,RETURNED!$C$3:$C$99,STOCK!B26)</f>
        <v>0</v>
      </c>
      <c r="G26" s="17">
        <f t="shared" si="2"/>
        <v>6</v>
      </c>
      <c r="H26" s="18"/>
    </row>
    <row r="27" spans="1:8" x14ac:dyDescent="0.25">
      <c r="A27" s="4">
        <f>'ITEMS LIST'!A27:A124</f>
        <v>25</v>
      </c>
      <c r="B27" s="11" t="str">
        <f t="shared" si="0"/>
        <v>GREEN 4 PIN LONG CONNECTORS</v>
      </c>
      <c r="C27" s="17" t="str">
        <f t="shared" si="1"/>
        <v>Pcs.</v>
      </c>
      <c r="D27" s="17">
        <f>SUMIFS(RECEIVED!$E$3:$E$100,RECEIVED!$C$3:$C$100,STOCK!B27)</f>
        <v>239</v>
      </c>
      <c r="E27" s="17">
        <f>SUMIFS(ISSUED!$E$3:$E$101,ISSUED!$C$3:$C$101,STOCK!B27)</f>
        <v>25</v>
      </c>
      <c r="F27" s="17">
        <f>SUMIFS(RETURNED!$E$3:$E$99,RETURNED!$C$3:$C$99,STOCK!B27)</f>
        <v>0</v>
      </c>
      <c r="G27" s="17">
        <f t="shared" si="2"/>
        <v>214</v>
      </c>
      <c r="H27" s="18"/>
    </row>
    <row r="28" spans="1:8" x14ac:dyDescent="0.25">
      <c r="A28" s="4">
        <f>'ITEMS LIST'!A28:A125</f>
        <v>26</v>
      </c>
      <c r="B28" s="11" t="str">
        <f t="shared" si="0"/>
        <v>GREEN 4 PIN SMALL CONNECTORS</v>
      </c>
      <c r="C28" s="17" t="str">
        <f t="shared" si="1"/>
        <v>Pcs.</v>
      </c>
      <c r="D28" s="17">
        <f>SUMIFS(RECEIVED!$E$3:$E$100,RECEIVED!$C$3:$C$100,STOCK!B28)</f>
        <v>231</v>
      </c>
      <c r="E28" s="17">
        <f>SUMIFS(ISSUED!$E$3:$E$101,ISSUED!$C$3:$C$101,STOCK!B28)</f>
        <v>158</v>
      </c>
      <c r="F28" s="17">
        <f>SUMIFS(RETURNED!$E$3:$E$99,RETURNED!$C$3:$C$99,STOCK!B28)</f>
        <v>0</v>
      </c>
      <c r="G28" s="17">
        <f t="shared" si="2"/>
        <v>73</v>
      </c>
      <c r="H28" s="18"/>
    </row>
    <row r="29" spans="1:8" x14ac:dyDescent="0.25">
      <c r="A29" s="4">
        <f>'ITEMS LIST'!A29:A126</f>
        <v>27</v>
      </c>
      <c r="B29" s="11" t="str">
        <f t="shared" si="0"/>
        <v>INSERTS</v>
      </c>
      <c r="C29" s="17" t="str">
        <f t="shared" si="1"/>
        <v>Pcs.</v>
      </c>
      <c r="D29" s="17">
        <f>SUMIFS(RECEIVED!$E$3:$E$100,RECEIVED!$C$3:$C$100,STOCK!B29)</f>
        <v>34</v>
      </c>
      <c r="E29" s="17">
        <f>SUMIFS(ISSUED!$E$3:$E$101,ISSUED!$C$3:$C$101,STOCK!B29)</f>
        <v>0</v>
      </c>
      <c r="F29" s="17">
        <f>SUMIFS(RETURNED!$E$3:$E$99,RETURNED!$C$3:$C$99,STOCK!B29)</f>
        <v>0</v>
      </c>
      <c r="G29" s="17">
        <f t="shared" si="2"/>
        <v>34</v>
      </c>
      <c r="H29" s="18"/>
    </row>
    <row r="30" spans="1:8" x14ac:dyDescent="0.25">
      <c r="A30" s="4">
        <f>'ITEMS LIST'!A30:A127</f>
        <v>28</v>
      </c>
      <c r="B30" s="11" t="str">
        <f t="shared" si="0"/>
        <v>KNOB BOLT</v>
      </c>
      <c r="C30" s="17" t="str">
        <f t="shared" si="1"/>
        <v>Pcs.</v>
      </c>
      <c r="D30" s="17">
        <f>SUMIFS(RECEIVED!$E$3:$E$100,RECEIVED!$C$3:$C$100,STOCK!B30)</f>
        <v>222</v>
      </c>
      <c r="E30" s="17">
        <f>SUMIFS(ISSUED!$E$3:$E$101,ISSUED!$C$3:$C$101,STOCK!B30)</f>
        <v>14</v>
      </c>
      <c r="F30" s="17">
        <f>SUMIFS(RETURNED!$E$3:$E$99,RETURNED!$C$3:$C$99,STOCK!B30)</f>
        <v>0</v>
      </c>
      <c r="G30" s="17">
        <f t="shared" si="2"/>
        <v>208</v>
      </c>
      <c r="H30" s="18"/>
    </row>
    <row r="31" spans="1:8" x14ac:dyDescent="0.25">
      <c r="A31" s="4">
        <f>'ITEMS LIST'!A31:A128</f>
        <v>29</v>
      </c>
      <c r="B31" s="11" t="str">
        <f t="shared" si="0"/>
        <v>LP TRANSMITTER</v>
      </c>
      <c r="C31" s="17" t="str">
        <f t="shared" si="1"/>
        <v>Pcs.</v>
      </c>
      <c r="D31" s="17">
        <f>SUMIFS(RECEIVED!$E$3:$E$100,RECEIVED!$C$3:$C$100,STOCK!B31)</f>
        <v>30</v>
      </c>
      <c r="E31" s="17">
        <f>SUMIFS(ISSUED!$E$3:$E$101,ISSUED!$C$3:$C$101,STOCK!B31)</f>
        <v>1</v>
      </c>
      <c r="F31" s="17">
        <f>SUMIFS(RETURNED!$E$3:$E$99,RETURNED!$C$3:$C$99,STOCK!B31)</f>
        <v>0</v>
      </c>
      <c r="G31" s="17">
        <f t="shared" si="2"/>
        <v>29</v>
      </c>
      <c r="H31" s="18"/>
    </row>
    <row r="32" spans="1:8" x14ac:dyDescent="0.25">
      <c r="A32" s="4">
        <f>'ITEMS LIST'!A32:A129</f>
        <v>30</v>
      </c>
      <c r="B32" s="11" t="str">
        <f t="shared" si="0"/>
        <v>MADE IN JAPAN STICKER</v>
      </c>
      <c r="C32" s="17" t="str">
        <f t="shared" si="1"/>
        <v>Pcs.</v>
      </c>
      <c r="D32" s="17">
        <f>SUMIFS(RECEIVED!$E$3:$E$100,RECEIVED!$C$3:$C$100,STOCK!B32)</f>
        <v>324</v>
      </c>
      <c r="E32" s="17">
        <f>SUMIFS(ISSUED!$E$3:$E$101,ISSUED!$C$3:$C$101,STOCK!B32)</f>
        <v>0</v>
      </c>
      <c r="F32" s="17">
        <f>SUMIFS(RETURNED!$E$3:$E$99,RETURNED!$C$3:$C$99,STOCK!B32)</f>
        <v>0</v>
      </c>
      <c r="G32" s="17">
        <f t="shared" si="2"/>
        <v>324</v>
      </c>
      <c r="H32" s="18"/>
    </row>
    <row r="33" spans="1:8" x14ac:dyDescent="0.25">
      <c r="A33" s="4">
        <f>'ITEMS LIST'!A33:A130</f>
        <v>31</v>
      </c>
      <c r="B33" s="11" t="str">
        <f t="shared" si="0"/>
        <v>MRL KEYPAD</v>
      </c>
      <c r="C33" s="17" t="str">
        <f t="shared" si="1"/>
        <v>Pcs.</v>
      </c>
      <c r="D33" s="17">
        <f>SUMIFS(RECEIVED!$E$3:$E$100,RECEIVED!$C$3:$C$100,STOCK!B33)</f>
        <v>46</v>
      </c>
      <c r="E33" s="17">
        <f>SUMIFS(ISSUED!$E$3:$E$101,ISSUED!$C$3:$C$101,STOCK!B33)</f>
        <v>0</v>
      </c>
      <c r="F33" s="17">
        <f>SUMIFS(RETURNED!$E$3:$E$99,RETURNED!$C$3:$C$99,STOCK!B33)</f>
        <v>0</v>
      </c>
      <c r="G33" s="17">
        <f t="shared" si="2"/>
        <v>46</v>
      </c>
      <c r="H33" s="18"/>
    </row>
    <row r="34" spans="1:8" x14ac:dyDescent="0.25">
      <c r="A34" s="4">
        <f>'ITEMS LIST'!A34:A131</f>
        <v>32</v>
      </c>
      <c r="B34" s="11" t="str">
        <f t="shared" si="0"/>
        <v>NEW APEM SWITCH</v>
      </c>
      <c r="C34" s="17" t="str">
        <f t="shared" si="1"/>
        <v>Pcs.</v>
      </c>
      <c r="D34" s="17">
        <f>SUMIFS(RECEIVED!$E$3:$E$100,RECEIVED!$C$3:$C$100,STOCK!B34)</f>
        <v>197</v>
      </c>
      <c r="E34" s="17">
        <f>SUMIFS(ISSUED!$E$3:$E$101,ISSUED!$C$3:$C$101,STOCK!B34)</f>
        <v>0</v>
      </c>
      <c r="F34" s="17">
        <f>SUMIFS(RETURNED!$E$3:$E$99,RETURNED!$C$3:$C$99,STOCK!B34)</f>
        <v>0</v>
      </c>
      <c r="G34" s="17">
        <f t="shared" si="2"/>
        <v>197</v>
      </c>
      <c r="H34" s="18"/>
    </row>
    <row r="35" spans="1:8" x14ac:dyDescent="0.25">
      <c r="A35" s="4">
        <f>'ITEMS LIST'!A35:A132</f>
        <v>33</v>
      </c>
      <c r="B35" s="11" t="str">
        <f t="shared" si="0"/>
        <v>NEW CARLING SWITCH</v>
      </c>
      <c r="C35" s="17" t="str">
        <f t="shared" ref="C35:C66" si="3">VLOOKUP(A35,ItemsList,3,FALSE)</f>
        <v>Pcs.</v>
      </c>
      <c r="D35" s="17">
        <f>SUMIFS(RECEIVED!$E$3:$E$100,RECEIVED!$C$3:$C$100,STOCK!B35)</f>
        <v>700</v>
      </c>
      <c r="E35" s="17">
        <f>SUMIFS(ISSUED!$E$3:$E$101,ISSUED!$C$3:$C$101,STOCK!B35)</f>
        <v>204</v>
      </c>
      <c r="F35" s="17">
        <f>SUMIFS(RETURNED!$E$3:$E$99,RETURNED!$C$3:$C$99,STOCK!B35)</f>
        <v>0</v>
      </c>
      <c r="G35" s="17">
        <f t="shared" si="2"/>
        <v>496</v>
      </c>
      <c r="H35" s="18"/>
    </row>
    <row r="36" spans="1:8" x14ac:dyDescent="0.25">
      <c r="A36" s="4">
        <f>'ITEMS LIST'!A36:A133</f>
        <v>34</v>
      </c>
      <c r="B36" s="11" t="str">
        <f t="shared" si="0"/>
        <v>RECEIVER KNOBS</v>
      </c>
      <c r="C36" s="17" t="str">
        <f t="shared" si="3"/>
        <v>Pcs.</v>
      </c>
      <c r="D36" s="17">
        <f>SUMIFS(RECEIVED!$E$3:$E$100,RECEIVED!$C$3:$C$100,STOCK!B36)</f>
        <v>1000</v>
      </c>
      <c r="E36" s="17">
        <f>SUMIFS(ISSUED!$E$3:$E$101,ISSUED!$C$3:$C$101,STOCK!B36)</f>
        <v>14</v>
      </c>
      <c r="F36" s="17">
        <f>SUMIFS(RETURNED!$E$3:$E$99,RETURNED!$C$3:$C$99,STOCK!B36)</f>
        <v>0</v>
      </c>
      <c r="G36" s="17">
        <f t="shared" si="2"/>
        <v>986</v>
      </c>
      <c r="H36" s="18"/>
    </row>
    <row r="37" spans="1:8" x14ac:dyDescent="0.25">
      <c r="A37" s="4">
        <f>'ITEMS LIST'!A37:A134</f>
        <v>35</v>
      </c>
      <c r="B37" s="11" t="str">
        <f t="shared" si="0"/>
        <v>RED FILM</v>
      </c>
      <c r="C37" s="17" t="str">
        <f t="shared" si="3"/>
        <v>Pcs.</v>
      </c>
      <c r="D37" s="17">
        <f>SUMIFS(RECEIVED!$E$3:$E$100,RECEIVED!$C$3:$C$100,STOCK!B37)</f>
        <v>368</v>
      </c>
      <c r="E37" s="17">
        <f>SUMIFS(ISSUED!$E$3:$E$101,ISSUED!$C$3:$C$101,STOCK!B37)</f>
        <v>0</v>
      </c>
      <c r="F37" s="17">
        <f>SUMIFS(RETURNED!$E$3:$E$99,RETURNED!$C$3:$C$99,STOCK!B37)</f>
        <v>0</v>
      </c>
      <c r="G37" s="17">
        <f t="shared" si="2"/>
        <v>368</v>
      </c>
      <c r="H37" s="18"/>
    </row>
    <row r="38" spans="1:8" x14ac:dyDescent="0.25">
      <c r="A38" s="4">
        <f>'ITEMS LIST'!A38:A135</f>
        <v>36</v>
      </c>
      <c r="B38" s="11" t="str">
        <f t="shared" si="0"/>
        <v>RED RING RECEIVER</v>
      </c>
      <c r="C38" s="17" t="str">
        <f t="shared" si="3"/>
        <v>Pcs.</v>
      </c>
      <c r="D38" s="17">
        <f>SUMIFS(RECEIVED!$E$3:$E$100,RECEIVED!$C$3:$C$100,STOCK!B38)</f>
        <v>875</v>
      </c>
      <c r="E38" s="17">
        <f>SUMIFS(ISSUED!$E$3:$E$101,ISSUED!$C$3:$C$101,STOCK!B38)</f>
        <v>10</v>
      </c>
      <c r="F38" s="17">
        <f>SUMIFS(RETURNED!$E$3:$E$99,RETURNED!$C$3:$C$99,STOCK!B38)</f>
        <v>0</v>
      </c>
      <c r="G38" s="17">
        <f t="shared" si="2"/>
        <v>865</v>
      </c>
      <c r="H38" s="18"/>
    </row>
    <row r="39" spans="1:8" x14ac:dyDescent="0.25">
      <c r="A39" s="4">
        <f>'ITEMS LIST'!A39:A136</f>
        <v>37</v>
      </c>
      <c r="B39" s="11" t="str">
        <f t="shared" si="0"/>
        <v>RF CONTROL BOX KEYPAD</v>
      </c>
      <c r="C39" s="17" t="str">
        <f t="shared" si="3"/>
        <v>Pcs.</v>
      </c>
      <c r="D39" s="17">
        <f>SUMIFS(RECEIVED!$E$3:$E$100,RECEIVED!$C$3:$C$100,STOCK!B39)</f>
        <v>89</v>
      </c>
      <c r="E39" s="17">
        <f>SUMIFS(ISSUED!$E$3:$E$101,ISSUED!$C$3:$C$101,STOCK!B39)</f>
        <v>0</v>
      </c>
      <c r="F39" s="17">
        <f>SUMIFS(RETURNED!$E$3:$E$99,RETURNED!$C$3:$C$99,STOCK!B39)</f>
        <v>0</v>
      </c>
      <c r="G39" s="17">
        <f t="shared" si="2"/>
        <v>89</v>
      </c>
      <c r="H39" s="18"/>
    </row>
    <row r="40" spans="1:8" x14ac:dyDescent="0.25">
      <c r="A40" s="4">
        <f>'ITEMS LIST'!A40:A137</f>
        <v>38</v>
      </c>
      <c r="B40" s="11" t="str">
        <f t="shared" si="0"/>
        <v>RL600 BAG STICKER</v>
      </c>
      <c r="C40" s="17" t="str">
        <f t="shared" si="3"/>
        <v>Pcs.</v>
      </c>
      <c r="D40" s="17">
        <f>SUMIFS(RECEIVED!$E$3:$E$100,RECEIVED!$C$3:$C$100,STOCK!B40)</f>
        <v>31</v>
      </c>
      <c r="E40" s="17">
        <f>SUMIFS(ISSUED!$E$3:$E$101,ISSUED!$C$3:$C$101,STOCK!B40)</f>
        <v>0</v>
      </c>
      <c r="F40" s="17">
        <f>SUMIFS(RETURNED!$E$3:$E$99,RETURNED!$C$3:$C$99,STOCK!B40)</f>
        <v>0</v>
      </c>
      <c r="G40" s="17">
        <f t="shared" si="2"/>
        <v>31</v>
      </c>
      <c r="H40" s="18"/>
    </row>
    <row r="41" spans="1:8" x14ac:dyDescent="0.25">
      <c r="A41" s="4">
        <f>'ITEMS LIST'!A41:A138</f>
        <v>39</v>
      </c>
      <c r="B41" s="11" t="str">
        <f t="shared" si="0"/>
        <v>RL600 TRANSMITTER</v>
      </c>
      <c r="C41" s="17" t="str">
        <f t="shared" si="3"/>
        <v>Pcs.</v>
      </c>
      <c r="D41" s="17">
        <f>SUMIFS(RECEIVED!$E$3:$E$100,RECEIVED!$C$3:$C$100,STOCK!B41)</f>
        <v>50</v>
      </c>
      <c r="E41" s="17">
        <f>SUMIFS(ISSUED!$E$3:$E$101,ISSUED!$C$3:$C$101,STOCK!B41)</f>
        <v>0</v>
      </c>
      <c r="F41" s="17">
        <f>SUMIFS(RETURNED!$E$3:$E$99,RETURNED!$C$3:$C$99,STOCK!B41)</f>
        <v>0</v>
      </c>
      <c r="G41" s="17">
        <f t="shared" si="2"/>
        <v>50</v>
      </c>
      <c r="H41" s="18"/>
    </row>
    <row r="42" spans="1:8" x14ac:dyDescent="0.25">
      <c r="A42" s="4">
        <f>'ITEMS LIST'!A42:A139</f>
        <v>40</v>
      </c>
      <c r="B42" s="11" t="str">
        <f t="shared" si="0"/>
        <v>RL600 XMITTER STICKER</v>
      </c>
      <c r="C42" s="17" t="str">
        <f t="shared" si="3"/>
        <v>Pcs.</v>
      </c>
      <c r="D42" s="17">
        <f>SUMIFS(RECEIVED!$E$3:$E$100,RECEIVED!$C$3:$C$100,STOCK!B42)</f>
        <v>46</v>
      </c>
      <c r="E42" s="17">
        <f>SUMIFS(ISSUED!$E$3:$E$101,ISSUED!$C$3:$C$101,STOCK!B42)</f>
        <v>0</v>
      </c>
      <c r="F42" s="17">
        <f>SUMIFS(RETURNED!$E$3:$E$99,RETURNED!$C$3:$C$99,STOCK!B42)</f>
        <v>0</v>
      </c>
      <c r="G42" s="17">
        <f t="shared" si="2"/>
        <v>46</v>
      </c>
      <c r="H42" s="18"/>
    </row>
    <row r="43" spans="1:8" x14ac:dyDescent="0.25">
      <c r="A43" s="4">
        <f>'ITEMS LIST'!A43:A140</f>
        <v>41</v>
      </c>
      <c r="B43" s="11" t="str">
        <f t="shared" si="0"/>
        <v>RUBBER SWITCH</v>
      </c>
      <c r="C43" s="17" t="str">
        <f t="shared" si="3"/>
        <v>Pcs.</v>
      </c>
      <c r="D43" s="17">
        <f>SUMIFS(RECEIVED!$E$3:$E$100,RECEIVED!$C$3:$C$100,STOCK!B43)</f>
        <v>793</v>
      </c>
      <c r="E43" s="17">
        <f>SUMIFS(ISSUED!$E$3:$E$101,ISSUED!$C$3:$C$101,STOCK!B43)</f>
        <v>0</v>
      </c>
      <c r="F43" s="17">
        <f>SUMIFS(RETURNED!$E$3:$E$99,RETURNED!$C$3:$C$99,STOCK!B43)</f>
        <v>0</v>
      </c>
      <c r="G43" s="17">
        <f t="shared" si="2"/>
        <v>793</v>
      </c>
      <c r="H43" s="18"/>
    </row>
    <row r="44" spans="1:8" x14ac:dyDescent="0.25">
      <c r="A44" s="4">
        <f>'ITEMS LIST'!A44:A141</f>
        <v>42</v>
      </c>
      <c r="B44" s="11" t="str">
        <f t="shared" si="0"/>
        <v>SILVER SWITCH RUBBER</v>
      </c>
      <c r="C44" s="17" t="str">
        <f t="shared" si="3"/>
        <v>Pcs.</v>
      </c>
      <c r="D44" s="17">
        <f>SUMIFS(RECEIVED!$E$3:$E$100,RECEIVED!$C$3:$C$100,STOCK!B44)</f>
        <v>367</v>
      </c>
      <c r="E44" s="17">
        <f>SUMIFS(ISSUED!$E$3:$E$101,ISSUED!$C$3:$C$101,STOCK!B44)</f>
        <v>0</v>
      </c>
      <c r="F44" s="17">
        <f>SUMIFS(RETURNED!$E$3:$E$99,RETURNED!$C$3:$C$99,STOCK!B44)</f>
        <v>0</v>
      </c>
      <c r="G44" s="17">
        <f t="shared" si="2"/>
        <v>367</v>
      </c>
      <c r="H44" s="18"/>
    </row>
    <row r="45" spans="1:8" x14ac:dyDescent="0.25">
      <c r="A45" s="4">
        <f>'ITEMS LIST'!A45:A142</f>
        <v>43</v>
      </c>
      <c r="B45" s="11" t="str">
        <f t="shared" si="0"/>
        <v>SV2S REMOTE STICKER</v>
      </c>
      <c r="C45" s="17" t="str">
        <f t="shared" si="3"/>
        <v>Pcs.</v>
      </c>
      <c r="D45" s="17">
        <f>SUMIFS(RECEIVED!$E$3:$E$100,RECEIVED!$C$3:$C$100,STOCK!B45)</f>
        <v>80</v>
      </c>
      <c r="E45" s="17">
        <f>SUMIFS(ISSUED!$E$3:$E$101,ISSUED!$C$3:$C$101,STOCK!B45)</f>
        <v>10</v>
      </c>
      <c r="F45" s="17">
        <f>SUMIFS(RETURNED!$E$3:$E$99,RETURNED!$C$3:$C$99,STOCK!B45)</f>
        <v>0</v>
      </c>
      <c r="G45" s="17">
        <f t="shared" si="2"/>
        <v>70</v>
      </c>
      <c r="H45" s="18"/>
    </row>
    <row r="46" spans="1:8" x14ac:dyDescent="0.25">
      <c r="A46" s="4">
        <f>'ITEMS LIST'!A46:A143</f>
        <v>44</v>
      </c>
      <c r="B46" s="11" t="str">
        <f t="shared" si="0"/>
        <v>SV2S TRANSMITTER</v>
      </c>
      <c r="C46" s="17" t="str">
        <f t="shared" si="3"/>
        <v>Pcs.</v>
      </c>
      <c r="D46" s="17">
        <f>SUMIFS(RECEIVED!$E$3:$E$100,RECEIVED!$C$3:$C$100,STOCK!B46)</f>
        <v>12</v>
      </c>
      <c r="E46" s="17">
        <f>SUMIFS(ISSUED!$E$3:$E$101,ISSUED!$C$3:$C$101,STOCK!B46)</f>
        <v>0</v>
      </c>
      <c r="F46" s="17">
        <f>SUMIFS(RETURNED!$E$3:$E$99,RETURNED!$C$3:$C$99,STOCK!B46)</f>
        <v>0</v>
      </c>
      <c r="G46" s="17">
        <f t="shared" si="2"/>
        <v>12</v>
      </c>
      <c r="H46" s="18"/>
    </row>
    <row r="47" spans="1:8" x14ac:dyDescent="0.25">
      <c r="A47" s="4">
        <f>'ITEMS LIST'!A47:A144</f>
        <v>45</v>
      </c>
      <c r="B47" s="11" t="str">
        <f t="shared" si="0"/>
        <v>SWITCH WASHER BLACK</v>
      </c>
      <c r="C47" s="17" t="str">
        <f t="shared" si="3"/>
        <v>Pcs.</v>
      </c>
      <c r="D47" s="17">
        <f>SUMIFS(RECEIVED!$E$3:$E$100,RECEIVED!$C$3:$C$100,STOCK!B47)</f>
        <v>780</v>
      </c>
      <c r="E47" s="17">
        <f>SUMIFS(ISSUED!$E$3:$E$101,ISSUED!$C$3:$C$101,STOCK!B47)</f>
        <v>7</v>
      </c>
      <c r="F47" s="17">
        <f>SUMIFS(RETURNED!$E$3:$E$99,RETURNED!$C$3:$C$99,STOCK!B47)</f>
        <v>0</v>
      </c>
      <c r="G47" s="17">
        <f t="shared" si="2"/>
        <v>773</v>
      </c>
      <c r="H47" s="18"/>
    </row>
    <row r="48" spans="1:8" x14ac:dyDescent="0.25">
      <c r="A48" s="4">
        <f>'ITEMS LIST'!A48:A145</f>
        <v>46</v>
      </c>
      <c r="B48" s="11" t="str">
        <f t="shared" si="0"/>
        <v>TSI BAG STICKER</v>
      </c>
      <c r="C48" s="17" t="str">
        <f t="shared" si="3"/>
        <v>Pcs.</v>
      </c>
      <c r="D48" s="17">
        <f>SUMIFS(RECEIVED!$E$3:$E$100,RECEIVED!$C$3:$C$100,STOCK!B48)</f>
        <v>207</v>
      </c>
      <c r="E48" s="17">
        <f>SUMIFS(ISSUED!$E$3:$E$101,ISSUED!$C$3:$C$101,STOCK!B48)</f>
        <v>189</v>
      </c>
      <c r="F48" s="17">
        <f>SUMIFS(RETURNED!$E$3:$E$99,RETURNED!$C$3:$C$99,STOCK!B48)</f>
        <v>0</v>
      </c>
      <c r="G48" s="17">
        <f t="shared" si="2"/>
        <v>18</v>
      </c>
      <c r="H48" s="18"/>
    </row>
    <row r="49" spans="1:8" x14ac:dyDescent="0.25">
      <c r="A49" s="4">
        <f>'ITEMS LIST'!A49:A146</f>
        <v>47</v>
      </c>
      <c r="B49" s="11" t="str">
        <f t="shared" si="0"/>
        <v>TSI BOX</v>
      </c>
      <c r="C49" s="17" t="str">
        <f t="shared" si="3"/>
        <v>Pcs.</v>
      </c>
      <c r="D49" s="17">
        <f>SUMIFS(RECEIVED!$E$3:$E$100,RECEIVED!$C$3:$C$100,STOCK!B49)</f>
        <v>642</v>
      </c>
      <c r="E49" s="17">
        <f>SUMIFS(ISSUED!$E$3:$E$101,ISSUED!$C$3:$C$101,STOCK!B49)</f>
        <v>0</v>
      </c>
      <c r="F49" s="17">
        <f>SUMIFS(RETURNED!$E$3:$E$99,RETURNED!$C$3:$C$99,STOCK!B49)</f>
        <v>0</v>
      </c>
      <c r="G49" s="17">
        <f t="shared" si="2"/>
        <v>642</v>
      </c>
      <c r="H49" s="18"/>
    </row>
    <row r="50" spans="1:8" x14ac:dyDescent="0.25">
      <c r="A50" s="4">
        <f>'ITEMS LIST'!A50:A147</f>
        <v>48</v>
      </c>
      <c r="B50" s="11" t="str">
        <f t="shared" si="0"/>
        <v>TSI CONTROL BOX GLASS</v>
      </c>
      <c r="C50" s="17" t="str">
        <f t="shared" si="3"/>
        <v>Pcs.</v>
      </c>
      <c r="D50" s="17">
        <f>SUMIFS(RECEIVED!$E$3:$E$100,RECEIVED!$C$3:$C$100,STOCK!B50)</f>
        <v>904</v>
      </c>
      <c r="E50" s="17">
        <f>SUMIFS(ISSUED!$E$3:$E$101,ISSUED!$C$3:$C$101,STOCK!B50)</f>
        <v>0</v>
      </c>
      <c r="F50" s="17">
        <f>SUMIFS(RETURNED!$E$3:$E$99,RETURNED!$C$3:$C$99,STOCK!B50)</f>
        <v>0</v>
      </c>
      <c r="G50" s="17">
        <f t="shared" si="2"/>
        <v>904</v>
      </c>
      <c r="H50" s="18"/>
    </row>
    <row r="51" spans="1:8" x14ac:dyDescent="0.25">
      <c r="A51" s="4">
        <f>'ITEMS LIST'!A51:A148</f>
        <v>49</v>
      </c>
      <c r="B51" s="11" t="str">
        <f t="shared" si="0"/>
        <v>TSI CONTROL BOX KEYPAD</v>
      </c>
      <c r="C51" s="17" t="str">
        <f t="shared" si="3"/>
        <v>Pcs.</v>
      </c>
      <c r="D51" s="17">
        <f>SUMIFS(RECEIVED!$E$3:$E$100,RECEIVED!$C$3:$C$100,STOCK!B51)</f>
        <v>64</v>
      </c>
      <c r="E51" s="17">
        <f>SUMIFS(ISSUED!$E$3:$E$101,ISSUED!$C$3:$C$101,STOCK!B51)</f>
        <v>1</v>
      </c>
      <c r="F51" s="17">
        <f>SUMIFS(RETURNED!$E$3:$E$99,RETURNED!$C$3:$C$99,STOCK!B51)</f>
        <v>0</v>
      </c>
      <c r="G51" s="17">
        <f t="shared" si="2"/>
        <v>63</v>
      </c>
      <c r="H51" s="18"/>
    </row>
    <row r="52" spans="1:8" x14ac:dyDescent="0.25">
      <c r="A52" s="4">
        <f>'ITEMS LIST'!A52:A149</f>
        <v>50</v>
      </c>
      <c r="B52" s="11" t="str">
        <f t="shared" si="0"/>
        <v>TSI CONTROL BOX RED RING</v>
      </c>
      <c r="C52" s="17" t="str">
        <f t="shared" si="3"/>
        <v>Pcs.</v>
      </c>
      <c r="D52" s="17">
        <f>SUMIFS(RECEIVED!$E$3:$E$100,RECEIVED!$C$3:$C$100,STOCK!B52)</f>
        <v>128</v>
      </c>
      <c r="E52" s="17">
        <f>SUMIFS(ISSUED!$E$3:$E$101,ISSUED!$C$3:$C$101,STOCK!B52)</f>
        <v>7</v>
      </c>
      <c r="F52" s="17">
        <f>SUMIFS(RETURNED!$E$3:$E$99,RETURNED!$C$3:$C$99,STOCK!B52)</f>
        <v>0</v>
      </c>
      <c r="G52" s="17">
        <f t="shared" si="2"/>
        <v>121</v>
      </c>
      <c r="H52" s="18"/>
    </row>
    <row r="53" spans="1:8" x14ac:dyDescent="0.25">
      <c r="A53" s="4">
        <f>'ITEMS LIST'!A53:A150</f>
        <v>51</v>
      </c>
      <c r="B53" s="11" t="str">
        <f t="shared" si="0"/>
        <v>TSI INSERT</v>
      </c>
      <c r="C53" s="17" t="str">
        <f t="shared" si="3"/>
        <v>Pcs.</v>
      </c>
      <c r="D53" s="17">
        <f>SUMIFS(RECEIVED!$E$3:$E$100,RECEIVED!$C$3:$C$100,STOCK!B53)</f>
        <v>267</v>
      </c>
      <c r="E53" s="17">
        <f>SUMIFS(ISSUED!$E$3:$E$101,ISSUED!$C$3:$C$101,STOCK!B53)</f>
        <v>2</v>
      </c>
      <c r="F53" s="17">
        <f>SUMIFS(RETURNED!$E$3:$E$99,RETURNED!$C$3:$C$99,STOCK!B53)</f>
        <v>0</v>
      </c>
      <c r="G53" s="17">
        <f t="shared" si="2"/>
        <v>265</v>
      </c>
      <c r="H53" s="18"/>
    </row>
    <row r="54" spans="1:8" x14ac:dyDescent="0.25">
      <c r="A54" s="4">
        <f>'ITEMS LIST'!A54:A151</f>
        <v>52</v>
      </c>
      <c r="B54" s="11" t="str">
        <f t="shared" si="0"/>
        <v>TSI RECEIVER”D” RING</v>
      </c>
      <c r="C54" s="17" t="str">
        <f t="shared" si="3"/>
        <v>Pcs.</v>
      </c>
      <c r="D54" s="17">
        <f>SUMIFS(RECEIVED!$E$3:$E$100,RECEIVED!$C$3:$C$100,STOCK!B54)</f>
        <v>41</v>
      </c>
      <c r="E54" s="17">
        <f>SUMIFS(ISSUED!$E$3:$E$101,ISSUED!$C$3:$C$101,STOCK!B54)</f>
        <v>2</v>
      </c>
      <c r="F54" s="17">
        <f>SUMIFS(RETURNED!$E$3:$E$99,RETURNED!$C$3:$C$99,STOCK!B54)</f>
        <v>0</v>
      </c>
      <c r="G54" s="17">
        <f t="shared" si="2"/>
        <v>39</v>
      </c>
      <c r="H54" s="18"/>
    </row>
    <row r="55" spans="1:8" x14ac:dyDescent="0.25">
      <c r="A55" s="4">
        <f>'ITEMS LIST'!A55:A152</f>
        <v>53</v>
      </c>
      <c r="B55" s="11" t="str">
        <f t="shared" si="0"/>
        <v>UPW BOX</v>
      </c>
      <c r="C55" s="17" t="str">
        <f t="shared" si="3"/>
        <v>Pcs.</v>
      </c>
      <c r="D55" s="17">
        <f>SUMIFS(RECEIVED!$E$3:$E$100,RECEIVED!$C$3:$C$100,STOCK!B55)</f>
        <v>33</v>
      </c>
      <c r="E55" s="17">
        <f>SUMIFS(ISSUED!$E$3:$E$101,ISSUED!$C$3:$C$101,STOCK!B55)</f>
        <v>0</v>
      </c>
      <c r="F55" s="17">
        <f>SUMIFS(RETURNED!$E$3:$E$99,RETURNED!$C$3:$C$99,STOCK!B55)</f>
        <v>0</v>
      </c>
      <c r="G55" s="17">
        <f t="shared" si="2"/>
        <v>33</v>
      </c>
      <c r="H55" s="18"/>
    </row>
    <row r="56" spans="1:8" x14ac:dyDescent="0.25">
      <c r="A56" s="4">
        <f>'ITEMS LIST'!A56:A153</f>
        <v>54</v>
      </c>
      <c r="B56" s="11" t="str">
        <f t="shared" si="0"/>
        <v>UPW CONTROL BOX YELLOW KEYPAD</v>
      </c>
      <c r="C56" s="17" t="str">
        <f t="shared" si="3"/>
        <v>Pcs.</v>
      </c>
      <c r="D56" s="17">
        <f>SUMIFS(RECEIVED!$E$3:$E$100,RECEIVED!$C$3:$C$100,STOCK!B56)</f>
        <v>48</v>
      </c>
      <c r="E56" s="17">
        <f>SUMIFS(ISSUED!$E$3:$E$101,ISSUED!$C$3:$C$101,STOCK!B56)</f>
        <v>2</v>
      </c>
      <c r="F56" s="17">
        <f>SUMIFS(RETURNED!$E$3:$E$99,RETURNED!$C$3:$C$99,STOCK!B56)</f>
        <v>0</v>
      </c>
      <c r="G56" s="17">
        <f t="shared" si="2"/>
        <v>46</v>
      </c>
      <c r="H56" s="18"/>
    </row>
    <row r="57" spans="1:8" x14ac:dyDescent="0.25">
      <c r="A57" s="4">
        <f>'ITEMS LIST'!A57:A154</f>
        <v>55</v>
      </c>
      <c r="B57" s="11" t="str">
        <f t="shared" si="0"/>
        <v>UPW RECEIVER STICKER</v>
      </c>
      <c r="C57" s="17" t="str">
        <f t="shared" si="3"/>
        <v>Pcs.</v>
      </c>
      <c r="D57" s="17">
        <f>SUMIFS(RECEIVED!$E$3:$E$100,RECEIVED!$C$3:$C$100,STOCK!B57)</f>
        <v>166</v>
      </c>
      <c r="E57" s="17">
        <f>SUMIFS(ISSUED!$E$3:$E$101,ISSUED!$C$3:$C$101,STOCK!B57)</f>
        <v>4</v>
      </c>
      <c r="F57" s="17">
        <f>SUMIFS(RETURNED!$E$3:$E$99,RETURNED!$C$3:$C$99,STOCK!B57)</f>
        <v>0</v>
      </c>
      <c r="G57" s="17">
        <f t="shared" si="2"/>
        <v>162</v>
      </c>
      <c r="H57" s="18"/>
    </row>
    <row r="58" spans="1:8" x14ac:dyDescent="0.25">
      <c r="A58" s="4">
        <f>'ITEMS LIST'!A58:A155</f>
        <v>56</v>
      </c>
      <c r="B58" s="11" t="str">
        <f t="shared" si="0"/>
        <v>WHITE GLASS CONTROL BOX</v>
      </c>
      <c r="C58" s="17" t="str">
        <f t="shared" si="3"/>
        <v>Pcs.</v>
      </c>
      <c r="D58" s="17">
        <f>SUMIFS(RECEIVED!$E$3:$E$100,RECEIVED!$C$3:$C$100,STOCK!B58)</f>
        <v>168</v>
      </c>
      <c r="E58" s="17">
        <f>SUMIFS(ISSUED!$E$3:$E$101,ISSUED!$C$3:$C$101,STOCK!B58)</f>
        <v>1</v>
      </c>
      <c r="F58" s="17">
        <f>SUMIFS(RETURNED!$E$3:$E$99,RETURNED!$C$3:$C$99,STOCK!B58)</f>
        <v>0</v>
      </c>
      <c r="G58" s="17">
        <f t="shared" si="2"/>
        <v>167</v>
      </c>
      <c r="H58" s="18"/>
    </row>
    <row r="59" spans="1:8" x14ac:dyDescent="0.25">
      <c r="A59" s="4">
        <f>'ITEMS LIST'!A59:A156</f>
        <v>57</v>
      </c>
      <c r="B59" s="11" t="str">
        <f t="shared" si="0"/>
        <v>WHITE RUBBER WASHER</v>
      </c>
      <c r="C59" s="17" t="str">
        <f t="shared" si="3"/>
        <v>Pcs.</v>
      </c>
      <c r="D59" s="17">
        <f>SUMIFS(RECEIVED!$E$3:$E$100,RECEIVED!$C$3:$C$100,STOCK!B59)</f>
        <v>388</v>
      </c>
      <c r="E59" s="17">
        <f>SUMIFS(ISSUED!$E$3:$E$101,ISSUED!$C$3:$C$101,STOCK!B59)</f>
        <v>4</v>
      </c>
      <c r="F59" s="17">
        <f>SUMIFS(RETURNED!$E$3:$E$99,RETURNED!$C$3:$C$99,STOCK!B59)</f>
        <v>0</v>
      </c>
      <c r="G59" s="17">
        <f t="shared" si="2"/>
        <v>384</v>
      </c>
      <c r="H59" s="18"/>
    </row>
    <row r="60" spans="1:8" x14ac:dyDescent="0.25">
      <c r="A60" s="4">
        <f>'ITEMS LIST'!A60:A157</f>
        <v>58</v>
      </c>
      <c r="B60" s="11" t="str">
        <f t="shared" si="0"/>
        <v>SV2S POWER PIN</v>
      </c>
      <c r="C60" s="17" t="str">
        <f t="shared" si="3"/>
        <v>Pcs.</v>
      </c>
      <c r="D60" s="17">
        <f>SUMIFS(RECEIVED!$E$3:$E$100,RECEIVED!$C$3:$C$100,STOCK!B60)</f>
        <v>1015</v>
      </c>
      <c r="E60" s="17">
        <f>SUMIFS(ISSUED!$E$3:$E$101,ISSUED!$C$3:$C$101,STOCK!B60)</f>
        <v>870</v>
      </c>
      <c r="F60" s="17">
        <f>SUMIFS(RETURNED!$E$3:$E$99,RETURNED!$C$3:$C$99,STOCK!B60)</f>
        <v>0</v>
      </c>
      <c r="G60" s="17">
        <f t="shared" ref="G60:G67" si="4">SUM(D60-E60)+F60</f>
        <v>145</v>
      </c>
      <c r="H60" s="18"/>
    </row>
    <row r="61" spans="1:8" x14ac:dyDescent="0.25">
      <c r="A61" s="4">
        <f>'ITEMS LIST'!A61:A158</f>
        <v>59</v>
      </c>
      <c r="B61" s="11" t="str">
        <f t="shared" si="0"/>
        <v>MATIC CONTROL BOX CONNECTORS - MALE</v>
      </c>
      <c r="C61" s="17" t="str">
        <f t="shared" si="3"/>
        <v>Pcs.</v>
      </c>
      <c r="D61" s="17">
        <f>SUMIFS(RECEIVED!$E$3:$E$100,RECEIVED!$C$3:$C$100,STOCK!B61)</f>
        <v>30</v>
      </c>
      <c r="E61" s="17">
        <f>SUMIFS(ISSUED!$E$3:$E$101,ISSUED!$C$3:$C$101,STOCK!B61)</f>
        <v>10</v>
      </c>
      <c r="F61" s="17">
        <f>SUMIFS(RETURNED!$E$3:$E$99,RETURNED!$C$3:$C$99,STOCK!B61)</f>
        <v>0</v>
      </c>
      <c r="G61" s="17">
        <f t="shared" si="4"/>
        <v>20</v>
      </c>
      <c r="H61" s="18"/>
    </row>
    <row r="62" spans="1:8" x14ac:dyDescent="0.25">
      <c r="A62" s="4">
        <f>'ITEMS LIST'!A62:A159</f>
        <v>60</v>
      </c>
      <c r="B62" s="11" t="str">
        <f t="shared" si="0"/>
        <v>MATIC CONTROL BOX CONNECTORS -FEMALE</v>
      </c>
      <c r="C62" s="17" t="str">
        <f t="shared" si="3"/>
        <v>Pcs.</v>
      </c>
      <c r="D62" s="17">
        <f>SUMIFS(RECEIVED!$E$3:$E$100,RECEIVED!$C$3:$C$100,STOCK!B62)</f>
        <v>30</v>
      </c>
      <c r="E62" s="17">
        <f>SUMIFS(ISSUED!$E$3:$E$101,ISSUED!$C$3:$C$101,STOCK!B62)</f>
        <v>0</v>
      </c>
      <c r="F62" s="17">
        <f>SUMIFS(RETURNED!$E$3:$E$99,RETURNED!$C$3:$C$99,STOCK!B62)</f>
        <v>0</v>
      </c>
      <c r="G62" s="17">
        <f t="shared" si="4"/>
        <v>30</v>
      </c>
      <c r="H62" s="18"/>
    </row>
    <row r="63" spans="1:8" x14ac:dyDescent="0.25">
      <c r="A63" s="4">
        <f>'ITEMS LIST'!A63:A160</f>
        <v>61</v>
      </c>
      <c r="B63" s="11" t="str">
        <f t="shared" si="0"/>
        <v>DC GEAR MOTOR</v>
      </c>
      <c r="C63" s="17" t="str">
        <f t="shared" si="3"/>
        <v>Pcs.</v>
      </c>
      <c r="D63" s="17">
        <f>SUMIFS(RECEIVED!$E$3:$E$100,RECEIVED!$C$3:$C$100,STOCK!B63)</f>
        <v>10</v>
      </c>
      <c r="E63" s="17">
        <f>SUMIFS(ISSUED!$E$3:$E$101,ISSUED!$C$3:$C$101,STOCK!B63)</f>
        <v>10</v>
      </c>
      <c r="F63" s="17">
        <f>SUMIFS(RETURNED!$E$3:$E$99,RETURNED!$C$3:$C$99,STOCK!B63)</f>
        <v>0</v>
      </c>
      <c r="G63" s="17">
        <f t="shared" si="4"/>
        <v>0</v>
      </c>
      <c r="H63" s="18"/>
    </row>
    <row r="64" spans="1:8" x14ac:dyDescent="0.25">
      <c r="A64" s="4">
        <f>'ITEMS LIST'!A64:A161</f>
        <v>0</v>
      </c>
      <c r="B64" s="11" t="e">
        <f t="shared" si="0"/>
        <v>#N/A</v>
      </c>
      <c r="C64" s="17" t="e">
        <f t="shared" si="3"/>
        <v>#N/A</v>
      </c>
      <c r="D64" s="17">
        <f>SUMIFS(RECEIVED!$E$3:$E$100,RECEIVED!$C$3:$C$100,STOCK!B64)</f>
        <v>0</v>
      </c>
      <c r="E64" s="17">
        <f>SUMIFS(ISSUED!$E$3:$E$101,ISSUED!$C$3:$C$101,STOCK!B64)</f>
        <v>0</v>
      </c>
      <c r="F64" s="17">
        <f>SUMIFS(RETURNED!$E$3:$E$99,RETURNED!$C$3:$C$99,STOCK!B64)</f>
        <v>0</v>
      </c>
      <c r="G64" s="17">
        <f t="shared" si="4"/>
        <v>0</v>
      </c>
      <c r="H64" s="18"/>
    </row>
    <row r="65" spans="1:8" x14ac:dyDescent="0.25">
      <c r="A65" s="4">
        <f>'ITEMS LIST'!A65:A162</f>
        <v>0</v>
      </c>
      <c r="B65" s="11" t="e">
        <f t="shared" si="0"/>
        <v>#N/A</v>
      </c>
      <c r="C65" s="17" t="e">
        <f t="shared" si="3"/>
        <v>#N/A</v>
      </c>
      <c r="D65" s="17">
        <f>SUMIFS(RECEIVED!$E$3:$E$100,RECEIVED!$C$3:$C$100,STOCK!B65)</f>
        <v>0</v>
      </c>
      <c r="E65" s="17">
        <f>SUMIFS(ISSUED!$E$3:$E$101,ISSUED!$C$3:$C$101,STOCK!B65)</f>
        <v>0</v>
      </c>
      <c r="F65" s="17">
        <f>SUMIFS(RETURNED!$E$3:$E$99,RETURNED!$C$3:$C$99,STOCK!B65)</f>
        <v>0</v>
      </c>
      <c r="G65" s="17">
        <f t="shared" si="4"/>
        <v>0</v>
      </c>
      <c r="H65" s="18"/>
    </row>
    <row r="66" spans="1:8" x14ac:dyDescent="0.25">
      <c r="A66" s="4">
        <f>'ITEMS LIST'!A66:A163</f>
        <v>0</v>
      </c>
      <c r="B66" s="11" t="e">
        <f t="shared" si="0"/>
        <v>#N/A</v>
      </c>
      <c r="C66" s="17" t="e">
        <f t="shared" si="3"/>
        <v>#N/A</v>
      </c>
      <c r="D66" s="17">
        <f>SUMIFS(RECEIVED!$E$3:$E$100,RECEIVED!$C$3:$C$100,STOCK!B66)</f>
        <v>0</v>
      </c>
      <c r="E66" s="17">
        <f>SUMIFS(ISSUED!$E$3:$E$101,ISSUED!$C$3:$C$101,STOCK!B66)</f>
        <v>0</v>
      </c>
      <c r="F66" s="17">
        <f>SUMIFS(RETURNED!$E$3:$E$99,RETURNED!$C$3:$C$99,STOCK!B66)</f>
        <v>0</v>
      </c>
      <c r="G66" s="17">
        <f t="shared" si="4"/>
        <v>0</v>
      </c>
      <c r="H66" s="18"/>
    </row>
    <row r="67" spans="1:8" x14ac:dyDescent="0.25">
      <c r="A67" s="4">
        <f>'ITEMS LIST'!A67:A164</f>
        <v>0</v>
      </c>
      <c r="B67" s="11" t="e">
        <f t="shared" ref="B67:B100" si="5">VLOOKUP(A67,ItemsList,2,FALSE)</f>
        <v>#N/A</v>
      </c>
      <c r="C67" s="17" t="e">
        <f t="shared" ref="C67:C100" si="6">VLOOKUP(A67,ItemsList,3,FALSE)</f>
        <v>#N/A</v>
      </c>
      <c r="D67" s="17">
        <f>SUMIFS(RECEIVED!$E$3:$E$100,RECEIVED!$C$3:$C$100,STOCK!B67)</f>
        <v>0</v>
      </c>
      <c r="E67" s="17">
        <f>SUMIFS(ISSUED!$E$3:$E$101,ISSUED!$C$3:$C$101,STOCK!B67)</f>
        <v>0</v>
      </c>
      <c r="F67" s="17">
        <f>SUMIFS(RETURNED!$E$3:$E$99,RETURNED!$C$3:$C$99,STOCK!B67)</f>
        <v>0</v>
      </c>
      <c r="G67" s="17">
        <f t="shared" si="4"/>
        <v>0</v>
      </c>
      <c r="H67" s="18"/>
    </row>
    <row r="68" spans="1:8" x14ac:dyDescent="0.25">
      <c r="A68" s="4">
        <f>'ITEMS LIST'!A68:A165</f>
        <v>0</v>
      </c>
      <c r="B68" s="11" t="e">
        <f t="shared" si="5"/>
        <v>#N/A</v>
      </c>
      <c r="C68" s="17" t="e">
        <f t="shared" si="6"/>
        <v>#N/A</v>
      </c>
      <c r="D68" s="17">
        <f>SUMIFS(RECEIVED!$E$3:$E$100,RECEIVED!$C$3:$C$100,STOCK!B68)</f>
        <v>0</v>
      </c>
      <c r="E68" s="17">
        <f>SUMIFS(ISSUED!$E$3:$E$101,ISSUED!$C$3:$C$101,STOCK!B68)</f>
        <v>0</v>
      </c>
      <c r="F68" s="17">
        <f>SUMIFS(RETURNED!$E$3:$E$99,RETURNED!$C$3:$C$99,STOCK!B68)</f>
        <v>0</v>
      </c>
      <c r="G68" s="17">
        <f t="shared" ref="G68:G100" si="7">SUM(D68-E68)+F68</f>
        <v>0</v>
      </c>
      <c r="H68" s="18"/>
    </row>
    <row r="69" spans="1:8" x14ac:dyDescent="0.25">
      <c r="A69" s="4">
        <f>'ITEMS LIST'!A69:A166</f>
        <v>0</v>
      </c>
      <c r="B69" s="11" t="e">
        <f t="shared" si="5"/>
        <v>#N/A</v>
      </c>
      <c r="C69" s="17" t="e">
        <f t="shared" si="6"/>
        <v>#N/A</v>
      </c>
      <c r="D69" s="17">
        <f>SUMIFS(RECEIVED!$E$3:$E$100,RECEIVED!$C$3:$C$100,STOCK!B69)</f>
        <v>0</v>
      </c>
      <c r="E69" s="17">
        <f>SUMIFS(ISSUED!$E$3:$E$101,ISSUED!$C$3:$C$101,STOCK!B69)</f>
        <v>0</v>
      </c>
      <c r="F69" s="17">
        <f>SUMIFS(RETURNED!$E$3:$E$99,RETURNED!$C$3:$C$99,STOCK!B69)</f>
        <v>0</v>
      </c>
      <c r="G69" s="17">
        <f t="shared" si="7"/>
        <v>0</v>
      </c>
      <c r="H69" s="18"/>
    </row>
    <row r="70" spans="1:8" x14ac:dyDescent="0.25">
      <c r="A70" s="4">
        <f>'ITEMS LIST'!A70:A167</f>
        <v>0</v>
      </c>
      <c r="B70" s="11" t="e">
        <f t="shared" si="5"/>
        <v>#N/A</v>
      </c>
      <c r="C70" s="17" t="e">
        <f t="shared" si="6"/>
        <v>#N/A</v>
      </c>
      <c r="D70" s="17">
        <f>SUMIFS(RECEIVED!$E$3:$E$100,RECEIVED!$C$3:$C$100,STOCK!B70)</f>
        <v>0</v>
      </c>
      <c r="E70" s="17">
        <f>SUMIFS(ISSUED!$E$3:$E$101,ISSUED!$C$3:$C$101,STOCK!B70)</f>
        <v>0</v>
      </c>
      <c r="F70" s="17">
        <f>SUMIFS(RETURNED!$E$3:$E$99,RETURNED!$C$3:$C$99,STOCK!B70)</f>
        <v>0</v>
      </c>
      <c r="G70" s="17">
        <f t="shared" si="7"/>
        <v>0</v>
      </c>
      <c r="H70" s="18"/>
    </row>
    <row r="71" spans="1:8" x14ac:dyDescent="0.25">
      <c r="A71" s="4">
        <f>'ITEMS LIST'!A71:A168</f>
        <v>0</v>
      </c>
      <c r="B71" s="11" t="e">
        <f t="shared" si="5"/>
        <v>#N/A</v>
      </c>
      <c r="C71" s="17" t="e">
        <f t="shared" si="6"/>
        <v>#N/A</v>
      </c>
      <c r="D71" s="17">
        <f>SUMIFS(RECEIVED!$E$3:$E$100,RECEIVED!$C$3:$C$100,STOCK!B71)</f>
        <v>0</v>
      </c>
      <c r="E71" s="17">
        <f>SUMIFS(ISSUED!$E$3:$E$101,ISSUED!$C$3:$C$101,STOCK!B71)</f>
        <v>0</v>
      </c>
      <c r="F71" s="17">
        <f>SUMIFS(RETURNED!$E$3:$E$99,RETURNED!$C$3:$C$99,STOCK!B71)</f>
        <v>0</v>
      </c>
      <c r="G71" s="17">
        <f t="shared" si="7"/>
        <v>0</v>
      </c>
      <c r="H71" s="18"/>
    </row>
    <row r="72" spans="1:8" x14ac:dyDescent="0.25">
      <c r="A72" s="4">
        <f>'ITEMS LIST'!A72:A169</f>
        <v>0</v>
      </c>
      <c r="B72" s="11" t="e">
        <f t="shared" si="5"/>
        <v>#N/A</v>
      </c>
      <c r="C72" s="17" t="e">
        <f t="shared" si="6"/>
        <v>#N/A</v>
      </c>
      <c r="D72" s="17">
        <f>SUMIFS(RECEIVED!$E$3:$E$100,RECEIVED!$C$3:$C$100,STOCK!B72)</f>
        <v>0</v>
      </c>
      <c r="E72" s="17">
        <f>SUMIFS(ISSUED!$E$3:$E$101,ISSUED!$C$3:$C$101,STOCK!B72)</f>
        <v>0</v>
      </c>
      <c r="F72" s="17">
        <f>SUMIFS(RETURNED!$E$3:$E$99,RETURNED!$C$3:$C$99,STOCK!B72)</f>
        <v>0</v>
      </c>
      <c r="G72" s="17">
        <f t="shared" si="7"/>
        <v>0</v>
      </c>
      <c r="H72" s="18"/>
    </row>
    <row r="73" spans="1:8" x14ac:dyDescent="0.25">
      <c r="A73" s="4">
        <f>'ITEMS LIST'!A73:A170</f>
        <v>0</v>
      </c>
      <c r="B73" s="11" t="e">
        <f t="shared" si="5"/>
        <v>#N/A</v>
      </c>
      <c r="C73" s="17" t="e">
        <f t="shared" si="6"/>
        <v>#N/A</v>
      </c>
      <c r="D73" s="17">
        <f>SUMIFS(RECEIVED!$E$3:$E$100,RECEIVED!$C$3:$C$100,STOCK!B73)</f>
        <v>0</v>
      </c>
      <c r="E73" s="17">
        <f>SUMIFS(ISSUED!$E$3:$E$101,ISSUED!$C$3:$C$101,STOCK!B73)</f>
        <v>0</v>
      </c>
      <c r="F73" s="17">
        <f>SUMIFS(RETURNED!$E$3:$E$99,RETURNED!$C$3:$C$99,STOCK!B73)</f>
        <v>0</v>
      </c>
      <c r="G73" s="17">
        <f t="shared" si="7"/>
        <v>0</v>
      </c>
      <c r="H73" s="18"/>
    </row>
    <row r="74" spans="1:8" x14ac:dyDescent="0.25">
      <c r="A74" s="4">
        <f>'ITEMS LIST'!A74:A171</f>
        <v>0</v>
      </c>
      <c r="B74" s="11" t="e">
        <f t="shared" si="5"/>
        <v>#N/A</v>
      </c>
      <c r="C74" s="17" t="e">
        <f t="shared" si="6"/>
        <v>#N/A</v>
      </c>
      <c r="D74" s="17">
        <f>SUMIFS(RECEIVED!$E$3:$E$100,RECEIVED!$C$3:$C$100,STOCK!B74)</f>
        <v>0</v>
      </c>
      <c r="E74" s="17">
        <f>SUMIFS(ISSUED!$E$3:$E$101,ISSUED!$C$3:$C$101,STOCK!B74)</f>
        <v>0</v>
      </c>
      <c r="F74" s="17">
        <f>SUMIFS(RETURNED!$E$3:$E$99,RETURNED!$C$3:$C$99,STOCK!B74)</f>
        <v>0</v>
      </c>
      <c r="G74" s="17">
        <f t="shared" si="7"/>
        <v>0</v>
      </c>
      <c r="H74" s="18"/>
    </row>
    <row r="75" spans="1:8" x14ac:dyDescent="0.25">
      <c r="A75" s="4">
        <f>'ITEMS LIST'!A75:A172</f>
        <v>0</v>
      </c>
      <c r="B75" s="11" t="e">
        <f t="shared" si="5"/>
        <v>#N/A</v>
      </c>
      <c r="C75" s="17" t="e">
        <f t="shared" si="6"/>
        <v>#N/A</v>
      </c>
      <c r="D75" s="17">
        <f>SUMIFS(RECEIVED!$E$3:$E$100,RECEIVED!$C$3:$C$100,STOCK!B75)</f>
        <v>0</v>
      </c>
      <c r="E75" s="17">
        <f>SUMIFS(ISSUED!$E$3:$E$101,ISSUED!$C$3:$C$101,STOCK!B75)</f>
        <v>0</v>
      </c>
      <c r="F75" s="17">
        <f>SUMIFS(RETURNED!$E$3:$E$99,RETURNED!$C$3:$C$99,STOCK!B75)</f>
        <v>0</v>
      </c>
      <c r="G75" s="17">
        <f t="shared" si="7"/>
        <v>0</v>
      </c>
      <c r="H75" s="18"/>
    </row>
    <row r="76" spans="1:8" x14ac:dyDescent="0.25">
      <c r="A76" s="4">
        <f>'ITEMS LIST'!A76:A173</f>
        <v>0</v>
      </c>
      <c r="B76" s="11" t="e">
        <f t="shared" si="5"/>
        <v>#N/A</v>
      </c>
      <c r="C76" s="17" t="e">
        <f t="shared" si="6"/>
        <v>#N/A</v>
      </c>
      <c r="D76" s="17">
        <f>SUMIFS(RECEIVED!$E$3:$E$100,RECEIVED!$C$3:$C$100,STOCK!B76)</f>
        <v>0</v>
      </c>
      <c r="E76" s="17">
        <f>SUMIFS(ISSUED!$E$3:$E$101,ISSUED!$C$3:$C$101,STOCK!B76)</f>
        <v>0</v>
      </c>
      <c r="F76" s="17">
        <f>SUMIFS(RETURNED!$E$3:$E$99,RETURNED!$C$3:$C$99,STOCK!B76)</f>
        <v>0</v>
      </c>
      <c r="G76" s="17">
        <f t="shared" si="7"/>
        <v>0</v>
      </c>
      <c r="H76" s="18"/>
    </row>
    <row r="77" spans="1:8" x14ac:dyDescent="0.25">
      <c r="A77" s="4">
        <f>'ITEMS LIST'!A77:A174</f>
        <v>0</v>
      </c>
      <c r="B77" s="11" t="e">
        <f t="shared" si="5"/>
        <v>#N/A</v>
      </c>
      <c r="C77" s="17" t="e">
        <f t="shared" si="6"/>
        <v>#N/A</v>
      </c>
      <c r="D77" s="17">
        <f>SUMIFS(RECEIVED!$E$3:$E$100,RECEIVED!$C$3:$C$100,STOCK!B77)</f>
        <v>0</v>
      </c>
      <c r="E77" s="17">
        <f>SUMIFS(ISSUED!$E$3:$E$101,ISSUED!$C$3:$C$101,STOCK!B77)</f>
        <v>0</v>
      </c>
      <c r="F77" s="17">
        <f>SUMIFS(RETURNED!$E$3:$E$99,RETURNED!$C$3:$C$99,STOCK!B77)</f>
        <v>0</v>
      </c>
      <c r="G77" s="17">
        <f t="shared" si="7"/>
        <v>0</v>
      </c>
      <c r="H77" s="18"/>
    </row>
    <row r="78" spans="1:8" x14ac:dyDescent="0.25">
      <c r="A78" s="4">
        <f>'ITEMS LIST'!A78:A175</f>
        <v>0</v>
      </c>
      <c r="B78" s="11" t="e">
        <f t="shared" si="5"/>
        <v>#N/A</v>
      </c>
      <c r="C78" s="17" t="e">
        <f t="shared" si="6"/>
        <v>#N/A</v>
      </c>
      <c r="D78" s="17">
        <f>SUMIFS(RECEIVED!$E$3:$E$100,RECEIVED!$C$3:$C$100,STOCK!B78)</f>
        <v>0</v>
      </c>
      <c r="E78" s="17">
        <f>SUMIFS(ISSUED!$E$3:$E$101,ISSUED!$C$3:$C$101,STOCK!B78)</f>
        <v>0</v>
      </c>
      <c r="F78" s="17">
        <f>SUMIFS(RETURNED!$E$3:$E$99,RETURNED!$C$3:$C$99,STOCK!B78)</f>
        <v>0</v>
      </c>
      <c r="G78" s="17">
        <f t="shared" si="7"/>
        <v>0</v>
      </c>
      <c r="H78" s="18"/>
    </row>
    <row r="79" spans="1:8" x14ac:dyDescent="0.25">
      <c r="A79" s="4">
        <f>'ITEMS LIST'!A79:A176</f>
        <v>0</v>
      </c>
      <c r="B79" s="11" t="e">
        <f t="shared" si="5"/>
        <v>#N/A</v>
      </c>
      <c r="C79" s="17" t="e">
        <f t="shared" si="6"/>
        <v>#N/A</v>
      </c>
      <c r="D79" s="17">
        <f>SUMIFS(RECEIVED!$E$3:$E$100,RECEIVED!$C$3:$C$100,STOCK!B79)</f>
        <v>0</v>
      </c>
      <c r="E79" s="17">
        <f>SUMIFS(ISSUED!$E$3:$E$101,ISSUED!$C$3:$C$101,STOCK!B79)</f>
        <v>0</v>
      </c>
      <c r="F79" s="17">
        <f>SUMIFS(RETURNED!$E$3:$E$99,RETURNED!$C$3:$C$99,STOCK!B79)</f>
        <v>0</v>
      </c>
      <c r="G79" s="17">
        <f t="shared" si="7"/>
        <v>0</v>
      </c>
      <c r="H79" s="18"/>
    </row>
    <row r="80" spans="1:8" x14ac:dyDescent="0.25">
      <c r="A80" s="4">
        <f>'ITEMS LIST'!A80:A177</f>
        <v>0</v>
      </c>
      <c r="B80" s="11" t="e">
        <f t="shared" si="5"/>
        <v>#N/A</v>
      </c>
      <c r="C80" s="17" t="e">
        <f t="shared" si="6"/>
        <v>#N/A</v>
      </c>
      <c r="D80" s="17">
        <f>SUMIFS(RECEIVED!$E$3:$E$100,RECEIVED!$C$3:$C$100,STOCK!B80)</f>
        <v>0</v>
      </c>
      <c r="E80" s="17">
        <f>SUMIFS(ISSUED!$E$3:$E$101,ISSUED!$C$3:$C$101,STOCK!B80)</f>
        <v>0</v>
      </c>
      <c r="F80" s="17">
        <f>SUMIFS(RETURNED!$E$3:$E$99,RETURNED!$C$3:$C$99,STOCK!B80)</f>
        <v>0</v>
      </c>
      <c r="G80" s="17">
        <f t="shared" si="7"/>
        <v>0</v>
      </c>
      <c r="H80" s="18"/>
    </row>
    <row r="81" spans="1:8" x14ac:dyDescent="0.25">
      <c r="A81" s="4">
        <f>'ITEMS LIST'!A81:A178</f>
        <v>0</v>
      </c>
      <c r="B81" s="11" t="e">
        <f t="shared" si="5"/>
        <v>#N/A</v>
      </c>
      <c r="C81" s="17" t="e">
        <f t="shared" si="6"/>
        <v>#N/A</v>
      </c>
      <c r="D81" s="17">
        <f>SUMIFS(RECEIVED!$E$3:$E$100,RECEIVED!$C$3:$C$100,STOCK!B81)</f>
        <v>0</v>
      </c>
      <c r="E81" s="17">
        <f>SUMIFS(ISSUED!$E$3:$E$101,ISSUED!$C$3:$C$101,STOCK!B81)</f>
        <v>0</v>
      </c>
      <c r="F81" s="17">
        <f>SUMIFS(RETURNED!$E$3:$E$99,RETURNED!$C$3:$C$99,STOCK!B81)</f>
        <v>0</v>
      </c>
      <c r="G81" s="17">
        <f t="shared" si="7"/>
        <v>0</v>
      </c>
      <c r="H81" s="18"/>
    </row>
    <row r="82" spans="1:8" x14ac:dyDescent="0.25">
      <c r="A82" s="4">
        <f>'ITEMS LIST'!A82:A179</f>
        <v>0</v>
      </c>
      <c r="B82" s="11" t="e">
        <f t="shared" si="5"/>
        <v>#N/A</v>
      </c>
      <c r="C82" s="17" t="e">
        <f t="shared" si="6"/>
        <v>#N/A</v>
      </c>
      <c r="D82" s="17">
        <f>SUMIFS(RECEIVED!$E$3:$E$100,RECEIVED!$C$3:$C$100,STOCK!B82)</f>
        <v>0</v>
      </c>
      <c r="E82" s="17">
        <f>SUMIFS(ISSUED!$E$3:$E$101,ISSUED!$C$3:$C$101,STOCK!B82)</f>
        <v>0</v>
      </c>
      <c r="F82" s="17">
        <f>SUMIFS(RETURNED!$E$3:$E$99,RETURNED!$C$3:$C$99,STOCK!B82)</f>
        <v>0</v>
      </c>
      <c r="G82" s="17">
        <f t="shared" si="7"/>
        <v>0</v>
      </c>
      <c r="H82" s="18"/>
    </row>
    <row r="83" spans="1:8" x14ac:dyDescent="0.25">
      <c r="A83" s="4">
        <f>'ITEMS LIST'!A83:A180</f>
        <v>0</v>
      </c>
      <c r="B83" s="11" t="e">
        <f t="shared" si="5"/>
        <v>#N/A</v>
      </c>
      <c r="C83" s="17" t="e">
        <f t="shared" si="6"/>
        <v>#N/A</v>
      </c>
      <c r="D83" s="17">
        <f>SUMIFS(RECEIVED!$E$3:$E$100,RECEIVED!$C$3:$C$100,STOCK!B83)</f>
        <v>0</v>
      </c>
      <c r="E83" s="17">
        <f>SUMIFS(ISSUED!$E$3:$E$101,ISSUED!$C$3:$C$101,STOCK!B83)</f>
        <v>0</v>
      </c>
      <c r="F83" s="17">
        <f>SUMIFS(RETURNED!$E$3:$E$99,RETURNED!$C$3:$C$99,STOCK!B83)</f>
        <v>0</v>
      </c>
      <c r="G83" s="17">
        <f t="shared" si="7"/>
        <v>0</v>
      </c>
      <c r="H83" s="18"/>
    </row>
    <row r="84" spans="1:8" x14ac:dyDescent="0.25">
      <c r="A84" s="4">
        <f>'ITEMS LIST'!A84:A181</f>
        <v>0</v>
      </c>
      <c r="B84" s="11" t="e">
        <f t="shared" si="5"/>
        <v>#N/A</v>
      </c>
      <c r="C84" s="17" t="e">
        <f t="shared" si="6"/>
        <v>#N/A</v>
      </c>
      <c r="D84" s="17">
        <f>SUMIFS(RECEIVED!$E$3:$E$100,RECEIVED!$C$3:$C$100,STOCK!B84)</f>
        <v>0</v>
      </c>
      <c r="E84" s="17">
        <f>SUMIFS(ISSUED!$E$3:$E$101,ISSUED!$C$3:$C$101,STOCK!B84)</f>
        <v>0</v>
      </c>
      <c r="F84" s="17">
        <f>SUMIFS(RETURNED!$E$3:$E$99,RETURNED!$C$3:$C$99,STOCK!B84)</f>
        <v>0</v>
      </c>
      <c r="G84" s="17">
        <f t="shared" si="7"/>
        <v>0</v>
      </c>
      <c r="H84" s="18"/>
    </row>
    <row r="85" spans="1:8" x14ac:dyDescent="0.25">
      <c r="A85" s="4">
        <f>'ITEMS LIST'!A85:A182</f>
        <v>0</v>
      </c>
      <c r="B85" s="11" t="e">
        <f t="shared" si="5"/>
        <v>#N/A</v>
      </c>
      <c r="C85" s="17" t="e">
        <f t="shared" si="6"/>
        <v>#N/A</v>
      </c>
      <c r="D85" s="17">
        <f>SUMIFS(RECEIVED!$E$3:$E$100,RECEIVED!$C$3:$C$100,STOCK!B85)</f>
        <v>0</v>
      </c>
      <c r="E85" s="17">
        <f>SUMIFS(ISSUED!$E$3:$E$101,ISSUED!$C$3:$C$101,STOCK!B85)</f>
        <v>0</v>
      </c>
      <c r="F85" s="17">
        <f>SUMIFS(RETURNED!$E$3:$E$99,RETURNED!$C$3:$C$99,STOCK!B85)</f>
        <v>0</v>
      </c>
      <c r="G85" s="17">
        <f t="shared" si="7"/>
        <v>0</v>
      </c>
      <c r="H85" s="18"/>
    </row>
    <row r="86" spans="1:8" x14ac:dyDescent="0.25">
      <c r="A86" s="4">
        <f>'ITEMS LIST'!A86:A183</f>
        <v>0</v>
      </c>
      <c r="B86" s="11" t="e">
        <f t="shared" si="5"/>
        <v>#N/A</v>
      </c>
      <c r="C86" s="17" t="e">
        <f t="shared" si="6"/>
        <v>#N/A</v>
      </c>
      <c r="D86" s="17">
        <f>SUMIFS(RECEIVED!$E$3:$E$100,RECEIVED!$C$3:$C$100,STOCK!B86)</f>
        <v>0</v>
      </c>
      <c r="E86" s="17">
        <f>SUMIFS(ISSUED!$E$3:$E$101,ISSUED!$C$3:$C$101,STOCK!B86)</f>
        <v>0</v>
      </c>
      <c r="F86" s="17">
        <f>SUMIFS(RETURNED!$E$3:$E$99,RETURNED!$C$3:$C$99,STOCK!B86)</f>
        <v>0</v>
      </c>
      <c r="G86" s="17">
        <f t="shared" si="7"/>
        <v>0</v>
      </c>
      <c r="H86" s="18"/>
    </row>
    <row r="87" spans="1:8" x14ac:dyDescent="0.25">
      <c r="A87" s="4">
        <f>'ITEMS LIST'!A87:A184</f>
        <v>0</v>
      </c>
      <c r="B87" s="11" t="e">
        <f t="shared" si="5"/>
        <v>#N/A</v>
      </c>
      <c r="C87" s="17" t="e">
        <f t="shared" si="6"/>
        <v>#N/A</v>
      </c>
      <c r="D87" s="17">
        <f>SUMIFS(RECEIVED!$E$3:$E$100,RECEIVED!$C$3:$C$100,STOCK!B87)</f>
        <v>0</v>
      </c>
      <c r="E87" s="17">
        <f>SUMIFS(ISSUED!$E$3:$E$101,ISSUED!$C$3:$C$101,STOCK!B87)</f>
        <v>0</v>
      </c>
      <c r="F87" s="17">
        <f>SUMIFS(RETURNED!$E$3:$E$99,RETURNED!$C$3:$C$99,STOCK!B87)</f>
        <v>0</v>
      </c>
      <c r="G87" s="17">
        <f t="shared" si="7"/>
        <v>0</v>
      </c>
      <c r="H87" s="18"/>
    </row>
    <row r="88" spans="1:8" x14ac:dyDescent="0.25">
      <c r="A88" s="4">
        <f>'ITEMS LIST'!A88:A185</f>
        <v>0</v>
      </c>
      <c r="B88" s="11" t="e">
        <f t="shared" si="5"/>
        <v>#N/A</v>
      </c>
      <c r="C88" s="17" t="e">
        <f t="shared" si="6"/>
        <v>#N/A</v>
      </c>
      <c r="D88" s="17">
        <f>SUMIFS(RECEIVED!$E$3:$E$100,RECEIVED!$C$3:$C$100,STOCK!B88)</f>
        <v>0</v>
      </c>
      <c r="E88" s="17">
        <f>SUMIFS(ISSUED!$E$3:$E$101,ISSUED!$C$3:$C$101,STOCK!B88)</f>
        <v>0</v>
      </c>
      <c r="F88" s="17">
        <f>SUMIFS(RETURNED!$E$3:$E$99,RETURNED!$C$3:$C$99,STOCK!B88)</f>
        <v>0</v>
      </c>
      <c r="G88" s="17">
        <f t="shared" si="7"/>
        <v>0</v>
      </c>
      <c r="H88" s="18"/>
    </row>
    <row r="89" spans="1:8" x14ac:dyDescent="0.25">
      <c r="A89" s="4">
        <f>'ITEMS LIST'!A89:A186</f>
        <v>0</v>
      </c>
      <c r="B89" s="11" t="e">
        <f t="shared" si="5"/>
        <v>#N/A</v>
      </c>
      <c r="C89" s="17" t="e">
        <f t="shared" si="6"/>
        <v>#N/A</v>
      </c>
      <c r="D89" s="17">
        <f>SUMIFS(RECEIVED!$E$3:$E$100,RECEIVED!$C$3:$C$100,STOCK!B89)</f>
        <v>0</v>
      </c>
      <c r="E89" s="17">
        <f>SUMIFS(ISSUED!$E$3:$E$101,ISSUED!$C$3:$C$101,STOCK!B89)</f>
        <v>0</v>
      </c>
      <c r="F89" s="17">
        <f>SUMIFS(RETURNED!$E$3:$E$99,RETURNED!$C$3:$C$99,STOCK!B89)</f>
        <v>0</v>
      </c>
      <c r="G89" s="17">
        <f t="shared" si="7"/>
        <v>0</v>
      </c>
      <c r="H89" s="18"/>
    </row>
    <row r="90" spans="1:8" x14ac:dyDescent="0.25">
      <c r="A90" s="4">
        <f>'ITEMS LIST'!A90:A187</f>
        <v>0</v>
      </c>
      <c r="B90" s="11" t="e">
        <f t="shared" si="5"/>
        <v>#N/A</v>
      </c>
      <c r="C90" s="17" t="e">
        <f t="shared" si="6"/>
        <v>#N/A</v>
      </c>
      <c r="D90" s="17">
        <f>SUMIFS(RECEIVED!$E$3:$E$100,RECEIVED!$C$3:$C$100,STOCK!B90)</f>
        <v>0</v>
      </c>
      <c r="E90" s="17">
        <f>SUMIFS(ISSUED!$E$3:$E$101,ISSUED!$C$3:$C$101,STOCK!B90)</f>
        <v>0</v>
      </c>
      <c r="F90" s="17">
        <f>SUMIFS(RETURNED!$E$3:$E$99,RETURNED!$C$3:$C$99,STOCK!B90)</f>
        <v>0</v>
      </c>
      <c r="G90" s="17">
        <f t="shared" si="7"/>
        <v>0</v>
      </c>
      <c r="H90" s="18"/>
    </row>
    <row r="91" spans="1:8" x14ac:dyDescent="0.25">
      <c r="A91" s="4">
        <f>'ITEMS LIST'!A91:A188</f>
        <v>0</v>
      </c>
      <c r="B91" s="11" t="e">
        <f t="shared" si="5"/>
        <v>#N/A</v>
      </c>
      <c r="C91" s="17" t="e">
        <f t="shared" si="6"/>
        <v>#N/A</v>
      </c>
      <c r="D91" s="17">
        <f>SUMIFS(RECEIVED!$E$3:$E$100,RECEIVED!$C$3:$C$100,STOCK!B91)</f>
        <v>0</v>
      </c>
      <c r="E91" s="17">
        <f>SUMIFS(ISSUED!$E$3:$E$101,ISSUED!$C$3:$C$101,STOCK!B91)</f>
        <v>0</v>
      </c>
      <c r="F91" s="17">
        <f>SUMIFS(RETURNED!$E$3:$E$99,RETURNED!$C$3:$C$99,STOCK!B91)</f>
        <v>0</v>
      </c>
      <c r="G91" s="17">
        <f t="shared" si="7"/>
        <v>0</v>
      </c>
      <c r="H91" s="18"/>
    </row>
    <row r="92" spans="1:8" x14ac:dyDescent="0.25">
      <c r="A92" s="4">
        <f>'ITEMS LIST'!A92:A189</f>
        <v>0</v>
      </c>
      <c r="B92" s="11" t="e">
        <f t="shared" si="5"/>
        <v>#N/A</v>
      </c>
      <c r="C92" s="17" t="e">
        <f t="shared" si="6"/>
        <v>#N/A</v>
      </c>
      <c r="D92" s="17">
        <f>SUMIFS(RECEIVED!$E$3:$E$100,RECEIVED!$C$3:$C$100,STOCK!B92)</f>
        <v>0</v>
      </c>
      <c r="E92" s="17">
        <f>SUMIFS(ISSUED!$E$3:$E$101,ISSUED!$C$3:$C$101,STOCK!B92)</f>
        <v>0</v>
      </c>
      <c r="F92" s="17">
        <f>SUMIFS(RETURNED!$E$3:$E$99,RETURNED!$C$3:$C$99,STOCK!B92)</f>
        <v>0</v>
      </c>
      <c r="G92" s="17">
        <f t="shared" si="7"/>
        <v>0</v>
      </c>
      <c r="H92" s="18"/>
    </row>
    <row r="93" spans="1:8" x14ac:dyDescent="0.25">
      <c r="A93" s="4">
        <f>'ITEMS LIST'!A93:A190</f>
        <v>0</v>
      </c>
      <c r="B93" s="11" t="e">
        <f t="shared" si="5"/>
        <v>#N/A</v>
      </c>
      <c r="C93" s="17" t="e">
        <f t="shared" si="6"/>
        <v>#N/A</v>
      </c>
      <c r="D93" s="17">
        <f>SUMIFS(RECEIVED!$E$3:$E$100,RECEIVED!$C$3:$C$100,STOCK!B93)</f>
        <v>0</v>
      </c>
      <c r="E93" s="17">
        <f>SUMIFS(ISSUED!$E$3:$E$101,ISSUED!$C$3:$C$101,STOCK!B93)</f>
        <v>0</v>
      </c>
      <c r="F93" s="17">
        <f>SUMIFS(RETURNED!$E$3:$E$99,RETURNED!$C$3:$C$99,STOCK!B93)</f>
        <v>0</v>
      </c>
      <c r="G93" s="17">
        <f t="shared" si="7"/>
        <v>0</v>
      </c>
      <c r="H93" s="18"/>
    </row>
    <row r="94" spans="1:8" x14ac:dyDescent="0.25">
      <c r="A94" s="4">
        <f>'ITEMS LIST'!A94:A191</f>
        <v>0</v>
      </c>
      <c r="B94" s="11" t="e">
        <f t="shared" si="5"/>
        <v>#N/A</v>
      </c>
      <c r="C94" s="17" t="e">
        <f t="shared" si="6"/>
        <v>#N/A</v>
      </c>
      <c r="D94" s="17">
        <f>SUMIFS(RECEIVED!$E$3:$E$100,RECEIVED!$C$3:$C$100,STOCK!B94)</f>
        <v>0</v>
      </c>
      <c r="E94" s="17">
        <f>SUMIFS(ISSUED!$E$3:$E$101,ISSUED!$C$3:$C$101,STOCK!B94)</f>
        <v>0</v>
      </c>
      <c r="F94" s="17">
        <f>SUMIFS(RETURNED!$E$3:$E$99,RETURNED!$C$3:$C$99,STOCK!B94)</f>
        <v>0</v>
      </c>
      <c r="G94" s="17">
        <f t="shared" si="7"/>
        <v>0</v>
      </c>
      <c r="H94" s="18"/>
    </row>
    <row r="95" spans="1:8" x14ac:dyDescent="0.25">
      <c r="A95" s="4">
        <f>'ITEMS LIST'!A95:A192</f>
        <v>0</v>
      </c>
      <c r="B95" s="11" t="e">
        <f t="shared" si="5"/>
        <v>#N/A</v>
      </c>
      <c r="C95" s="17" t="e">
        <f t="shared" si="6"/>
        <v>#N/A</v>
      </c>
      <c r="D95" s="17">
        <f>SUMIFS(RECEIVED!$E$3:$E$100,RECEIVED!$C$3:$C$100,STOCK!B95)</f>
        <v>0</v>
      </c>
      <c r="E95" s="17">
        <f>SUMIFS(ISSUED!$E$3:$E$101,ISSUED!$C$3:$C$101,STOCK!B95)</f>
        <v>0</v>
      </c>
      <c r="F95" s="17">
        <f>SUMIFS(RETURNED!$E$3:$E$99,RETURNED!$C$3:$C$99,STOCK!B95)</f>
        <v>0</v>
      </c>
      <c r="G95" s="17">
        <f t="shared" si="7"/>
        <v>0</v>
      </c>
      <c r="H95" s="18"/>
    </row>
    <row r="96" spans="1:8" x14ac:dyDescent="0.25">
      <c r="A96" s="4">
        <f>'ITEMS LIST'!A96:A193</f>
        <v>0</v>
      </c>
      <c r="B96" s="11" t="e">
        <f t="shared" si="5"/>
        <v>#N/A</v>
      </c>
      <c r="C96" s="17" t="e">
        <f t="shared" si="6"/>
        <v>#N/A</v>
      </c>
      <c r="D96" s="17">
        <f>SUMIFS(RECEIVED!$E$3:$E$100,RECEIVED!$C$3:$C$100,STOCK!B96)</f>
        <v>0</v>
      </c>
      <c r="E96" s="17">
        <f>SUMIFS(ISSUED!$E$3:$E$101,ISSUED!$C$3:$C$101,STOCK!B96)</f>
        <v>0</v>
      </c>
      <c r="F96" s="17">
        <f>SUMIFS(RETURNED!$E$3:$E$99,RETURNED!$C$3:$C$99,STOCK!B96)</f>
        <v>0</v>
      </c>
      <c r="G96" s="17">
        <f t="shared" si="7"/>
        <v>0</v>
      </c>
      <c r="H96" s="18"/>
    </row>
    <row r="97" spans="1:8" x14ac:dyDescent="0.25">
      <c r="A97" s="4">
        <f>'ITEMS LIST'!A97:A194</f>
        <v>0</v>
      </c>
      <c r="B97" s="11" t="e">
        <f t="shared" si="5"/>
        <v>#N/A</v>
      </c>
      <c r="C97" s="17" t="e">
        <f t="shared" si="6"/>
        <v>#N/A</v>
      </c>
      <c r="D97" s="17">
        <f>SUMIFS(RECEIVED!$E$3:$E$100,RECEIVED!$C$3:$C$100,STOCK!B97)</f>
        <v>0</v>
      </c>
      <c r="E97" s="17">
        <f>SUMIFS(ISSUED!$E$3:$E$101,ISSUED!$C$3:$C$101,STOCK!B97)</f>
        <v>0</v>
      </c>
      <c r="F97" s="17">
        <f>SUMIFS(RETURNED!$E$3:$E$99,RETURNED!$C$3:$C$99,STOCK!B97)</f>
        <v>0</v>
      </c>
      <c r="G97" s="17">
        <f t="shared" si="7"/>
        <v>0</v>
      </c>
      <c r="H97" s="18"/>
    </row>
    <row r="98" spans="1:8" x14ac:dyDescent="0.25">
      <c r="A98" s="4">
        <f>'ITEMS LIST'!A98:A195</f>
        <v>0</v>
      </c>
      <c r="B98" s="11" t="e">
        <f t="shared" si="5"/>
        <v>#N/A</v>
      </c>
      <c r="C98" s="17" t="e">
        <f t="shared" si="6"/>
        <v>#N/A</v>
      </c>
      <c r="D98" s="17">
        <f>SUMIFS(RECEIVED!$E$3:$E$100,RECEIVED!$C$3:$C$100,STOCK!B98)</f>
        <v>0</v>
      </c>
      <c r="E98" s="17">
        <f>SUMIFS(ISSUED!$E$3:$E$101,ISSUED!$C$3:$C$101,STOCK!B98)</f>
        <v>0</v>
      </c>
      <c r="F98" s="17">
        <f>SUMIFS(RETURNED!$E$3:$E$99,RETURNED!$C$3:$C$99,STOCK!B98)</f>
        <v>0</v>
      </c>
      <c r="G98" s="17">
        <f t="shared" si="7"/>
        <v>0</v>
      </c>
      <c r="H98" s="18"/>
    </row>
    <row r="99" spans="1:8" x14ac:dyDescent="0.25">
      <c r="A99" s="4">
        <f>'ITEMS LIST'!A99:A196</f>
        <v>0</v>
      </c>
      <c r="B99" s="11" t="e">
        <f t="shared" si="5"/>
        <v>#N/A</v>
      </c>
      <c r="C99" s="17" t="e">
        <f t="shared" si="6"/>
        <v>#N/A</v>
      </c>
      <c r="D99" s="17">
        <f>SUMIFS(RECEIVED!$E$3:$E$100,RECEIVED!$C$3:$C$100,STOCK!B99)</f>
        <v>0</v>
      </c>
      <c r="E99" s="17">
        <f>SUMIFS(ISSUED!$E$3:$E$101,ISSUED!$C$3:$C$101,STOCK!B99)</f>
        <v>0</v>
      </c>
      <c r="F99" s="17">
        <f>SUMIFS(RETURNED!$E$3:$E$99,RETURNED!$C$3:$C$99,STOCK!B99)</f>
        <v>0</v>
      </c>
      <c r="G99" s="17">
        <f t="shared" si="7"/>
        <v>0</v>
      </c>
      <c r="H99" s="18"/>
    </row>
    <row r="100" spans="1:8" ht="15.75" thickBot="1" x14ac:dyDescent="0.3">
      <c r="A100" s="5">
        <f>'ITEMS LIST'!A100:A197</f>
        <v>0</v>
      </c>
      <c r="B100" s="26" t="e">
        <f t="shared" si="5"/>
        <v>#N/A</v>
      </c>
      <c r="C100" s="19" t="e">
        <f t="shared" si="6"/>
        <v>#N/A</v>
      </c>
      <c r="D100" s="19">
        <f>SUMIFS(RECEIVED!$E$3:$E$100,RECEIVED!$C$3:$C$100,STOCK!B100)</f>
        <v>0</v>
      </c>
      <c r="E100" s="19">
        <f>SUMIFS(ISSUED!$E$3:$E$101,ISSUED!$C$3:$C$101,STOCK!B100)</f>
        <v>0</v>
      </c>
      <c r="F100" s="19">
        <f>SUMIFS(RETURNED!$E$3:$E$99,RETURNED!$C$3:$C$99,STOCK!B100)</f>
        <v>0</v>
      </c>
      <c r="G100" s="19">
        <f t="shared" si="7"/>
        <v>0</v>
      </c>
      <c r="H100" s="20"/>
    </row>
  </sheetData>
  <mergeCells count="1">
    <mergeCell ref="A1:H1"/>
  </mergeCells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ITEMS LIST</vt:lpstr>
      <vt:lpstr>RECEIVED</vt:lpstr>
      <vt:lpstr>ISSUED</vt:lpstr>
      <vt:lpstr>RETURNED</vt:lpstr>
      <vt:lpstr>STOCK</vt:lpstr>
      <vt:lpstr>ItemsList</vt:lpstr>
      <vt:lpstr>ISSUED!Print_Area</vt:lpstr>
      <vt:lpstr>STOCK!Print_Area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2019-01-11T06:26:52Z</dcterms:modified>
</cp:coreProperties>
</file>