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24226"/>
  <mc:AlternateContent xmlns:mc="http://schemas.openxmlformats.org/markup-compatibility/2006">
    <mc:Choice Requires="x15">
      <x15ac:absPath xmlns:x15ac="http://schemas.microsoft.com/office/spreadsheetml/2010/11/ac" url="I:\Downloads\Sajib Batch 13\"/>
    </mc:Choice>
  </mc:AlternateContent>
  <xr:revisionPtr revIDLastSave="0" documentId="13_ncr:1_{EB590B1C-E7CF-46CC-9C68-F361FCB974CC}" xr6:coauthVersionLast="47" xr6:coauthVersionMax="47" xr10:uidLastSave="{00000000-0000-0000-0000-000000000000}"/>
  <bookViews>
    <workbookView xWindow="-120" yWindow="-120" windowWidth="20730" windowHeight="11160" xr2:uid="{00000000-000D-0000-FFFF-FFFF00000000}"/>
  </bookViews>
  <sheets>
    <sheet name="DATA" sheetId="1" r:id="rId1"/>
    <sheet name="Dashboard" sheetId="7" r:id="rId2"/>
    <sheet name="Chart" sheetId="8" r:id="rId3"/>
    <sheet name="Sheet6" sheetId="6" r:id="rId4"/>
    <sheet name="Sheet3" sheetId="3" r:id="rId5"/>
    <sheet name="Sheet4" sheetId="4" r:id="rId6"/>
    <sheet name="Sheet5" sheetId="5" r:id="rId7"/>
  </sheets>
  <definedNames>
    <definedName name="Slicer_Gender">#N/A</definedName>
    <definedName name="Slicer_Publications">#N/A</definedName>
    <definedName name="Slicer_Session">#N/A</definedName>
    <definedName name="Slicer_Session1">#N/A</definedName>
    <definedName name="Slicer_Session2">#N/A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1" i="1" l="1"/>
  <c r="J19" i="1"/>
  <c r="J17" i="1"/>
  <c r="J15"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2" i="1"/>
  <c r="G169" i="1"/>
  <c r="G3" i="1"/>
  <c r="J11" i="1" s="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2" i="1"/>
  <c r="J13" i="1" s="1"/>
  <c r="J9" i="1" l="1"/>
  <c r="J7" i="1"/>
  <c r="J5" i="1"/>
  <c r="J3" i="1"/>
</calcChain>
</file>

<file path=xl/sharedStrings.xml><?xml version="1.0" encoding="utf-8"?>
<sst xmlns="http://schemas.openxmlformats.org/spreadsheetml/2006/main" count="1605" uniqueCount="546">
  <si>
    <t>Student ID</t>
  </si>
  <si>
    <t>English Literature</t>
  </si>
  <si>
    <t>Linguistics</t>
  </si>
  <si>
    <t>S001</t>
  </si>
  <si>
    <t>S002</t>
  </si>
  <si>
    <t>S003</t>
  </si>
  <si>
    <t>S004</t>
  </si>
  <si>
    <t>S005</t>
  </si>
  <si>
    <t>S006</t>
  </si>
  <si>
    <t>S007</t>
  </si>
  <si>
    <t>S008</t>
  </si>
  <si>
    <t>S009</t>
  </si>
  <si>
    <t>S010</t>
  </si>
  <si>
    <t>S011</t>
  </si>
  <si>
    <t>S012</t>
  </si>
  <si>
    <t>S013</t>
  </si>
  <si>
    <t>S014</t>
  </si>
  <si>
    <t>S015</t>
  </si>
  <si>
    <t>S016</t>
  </si>
  <si>
    <t>S017</t>
  </si>
  <si>
    <t>S018</t>
  </si>
  <si>
    <t>S019</t>
  </si>
  <si>
    <t>S020</t>
  </si>
  <si>
    <t>S021</t>
  </si>
  <si>
    <t>S022</t>
  </si>
  <si>
    <t>S023</t>
  </si>
  <si>
    <t>S024</t>
  </si>
  <si>
    <t>S025</t>
  </si>
  <si>
    <t>S026</t>
  </si>
  <si>
    <t>S027</t>
  </si>
  <si>
    <t>S028</t>
  </si>
  <si>
    <t>S029</t>
  </si>
  <si>
    <t>S030</t>
  </si>
  <si>
    <t>S031</t>
  </si>
  <si>
    <t>S032</t>
  </si>
  <si>
    <t>S033</t>
  </si>
  <si>
    <t>S034</t>
  </si>
  <si>
    <t>S035</t>
  </si>
  <si>
    <t>S036</t>
  </si>
  <si>
    <t>S037</t>
  </si>
  <si>
    <t>S038</t>
  </si>
  <si>
    <t>S039</t>
  </si>
  <si>
    <t>S040</t>
  </si>
  <si>
    <t>S041</t>
  </si>
  <si>
    <t>S042</t>
  </si>
  <si>
    <t>S043</t>
  </si>
  <si>
    <t>S044</t>
  </si>
  <si>
    <t>S045</t>
  </si>
  <si>
    <t>S046</t>
  </si>
  <si>
    <t>S047</t>
  </si>
  <si>
    <t>S048</t>
  </si>
  <si>
    <t>S049</t>
  </si>
  <si>
    <t>S050</t>
  </si>
  <si>
    <t>S051</t>
  </si>
  <si>
    <t>S052</t>
  </si>
  <si>
    <t>S053</t>
  </si>
  <si>
    <t>S054</t>
  </si>
  <si>
    <t>S055</t>
  </si>
  <si>
    <t>S056</t>
  </si>
  <si>
    <t>S057</t>
  </si>
  <si>
    <t>S058</t>
  </si>
  <si>
    <t>S059</t>
  </si>
  <si>
    <t>S060</t>
  </si>
  <si>
    <t>S061</t>
  </si>
  <si>
    <t>S062</t>
  </si>
  <si>
    <t>S063</t>
  </si>
  <si>
    <t>S064</t>
  </si>
  <si>
    <t>S065</t>
  </si>
  <si>
    <t>S066</t>
  </si>
  <si>
    <t>S067</t>
  </si>
  <si>
    <t>S068</t>
  </si>
  <si>
    <t>S069</t>
  </si>
  <si>
    <t>S070</t>
  </si>
  <si>
    <t>S071</t>
  </si>
  <si>
    <t>S072</t>
  </si>
  <si>
    <t>S073</t>
  </si>
  <si>
    <t>S074</t>
  </si>
  <si>
    <t>S075</t>
  </si>
  <si>
    <t>S076</t>
  </si>
  <si>
    <t>S077</t>
  </si>
  <si>
    <t>S078</t>
  </si>
  <si>
    <t>S079</t>
  </si>
  <si>
    <t>S080</t>
  </si>
  <si>
    <t>S081</t>
  </si>
  <si>
    <t>S082</t>
  </si>
  <si>
    <t>S083</t>
  </si>
  <si>
    <t>S084</t>
  </si>
  <si>
    <t>S085</t>
  </si>
  <si>
    <t>S086</t>
  </si>
  <si>
    <t>S087</t>
  </si>
  <si>
    <t>S088</t>
  </si>
  <si>
    <t>S089</t>
  </si>
  <si>
    <t>S090</t>
  </si>
  <si>
    <t>S091</t>
  </si>
  <si>
    <t>S092</t>
  </si>
  <si>
    <t>S093</t>
  </si>
  <si>
    <t>S094</t>
  </si>
  <si>
    <t>S095</t>
  </si>
  <si>
    <t>S096</t>
  </si>
  <si>
    <t>S097</t>
  </si>
  <si>
    <t>S098</t>
  </si>
  <si>
    <t>S099</t>
  </si>
  <si>
    <t>S100</t>
  </si>
  <si>
    <t>S101</t>
  </si>
  <si>
    <t>S102</t>
  </si>
  <si>
    <t>S103</t>
  </si>
  <si>
    <t>S104</t>
  </si>
  <si>
    <t>S105</t>
  </si>
  <si>
    <t>S106</t>
  </si>
  <si>
    <t>S107</t>
  </si>
  <si>
    <t>S108</t>
  </si>
  <si>
    <t>S109</t>
  </si>
  <si>
    <t>S110</t>
  </si>
  <si>
    <t>S111</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</si>
  <si>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</si>
  <si>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</si>
  <si>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</si>
  <si>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</si>
  <si>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</si>
  <si>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</si>
  <si>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</si>
  <si>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</si>
  <si>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</si>
  <si>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</si>
  <si>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</si>
  <si>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</si>
  <si>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</si>
  <si>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</si>
  <si>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</si>
  <si>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</si>
  <si>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</si>
  <si>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</si>
  <si>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</si>
  <si>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</si>
  <si>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</si>
  <si>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</si>
  <si>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</si>
  <si>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</si>
  <si>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</si>
  <si>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</si>
  <si>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</si>
  <si>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</si>
  <si>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</si>
  <si>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</si>
  <si>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</si>
  <si>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</si>
  <si>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</si>
  <si>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</si>
  <si>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</si>
  <si>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</si>
  <si>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</si>
  <si>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</si>
  <si>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</si>
  <si>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</si>
  <si>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</si>
  <si>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</si>
  <si>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S154</t>
  </si>
  <si>
    <t>S155</t>
  </si>
  <si>
    <t>S156</t>
  </si>
  <si>
    <t>S157</t>
  </si>
  <si>
    <t>S158</t>
  </si>
  <si>
    <t>S159</t>
  </si>
  <si>
    <t>S160</t>
  </si>
  <si>
    <t>S161</t>
  </si>
  <si>
    <t>S162</t>
  </si>
  <si>
    <t>S163</t>
  </si>
  <si>
    <t>S164</t>
  </si>
  <si>
    <t>S165</t>
  </si>
  <si>
    <t>S166</t>
  </si>
  <si>
    <t>S167</t>
  </si>
  <si>
    <t>S168</t>
  </si>
  <si>
    <t>S169</t>
  </si>
  <si>
    <t>S170</t>
  </si>
  <si>
    <t>S171</t>
  </si>
  <si>
    <t>S172</t>
  </si>
  <si>
    <t>S173</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</si>
  <si>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</si>
  <si>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</si>
  <si>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</si>
  <si>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</si>
  <si>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</si>
  <si>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</si>
  <si>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</si>
  <si>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</si>
  <si>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</si>
  <si>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</si>
  <si>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</si>
  <si>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</si>
  <si>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</si>
  <si>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</si>
  <si>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</si>
  <si>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</si>
  <si>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</si>
  <si>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</si>
  <si>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</si>
  <si>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</si>
  <si>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</si>
  <si>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</si>
  <si>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</si>
  <si>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</si>
  <si>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</si>
  <si>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</si>
  <si>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</si>
  <si>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</si>
  <si>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</si>
  <si>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</si>
  <si>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</si>
  <si>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</si>
  <si>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</si>
  <si>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</si>
  <si>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</si>
  <si>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</si>
  <si>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</si>
  <si>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</si>
  <si>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</si>
  <si>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</si>
  <si>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</si>
  <si>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</si>
  <si>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</si>
  <si>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</si>
  <si>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</si>
  <si>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</si>
  <si>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</si>
  <si>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</si>
  <si>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</si>
  <si>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</si>
  <si>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</si>
  <si>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</si>
  <si>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</si>
  <si>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</si>
  <si>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</si>
  <si>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</si>
  <si>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S230</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</si>
  <si>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</si>
  <si>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</si>
  <si>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</si>
  <si>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</si>
  <si>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</si>
  <si>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</si>
  <si>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</si>
  <si>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</si>
  <si>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</si>
  <si>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</si>
  <si>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</si>
  <si>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</si>
  <si>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</si>
  <si>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</si>
  <si>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</si>
  <si>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</si>
  <si>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</si>
  <si>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</si>
  <si>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</si>
  <si>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</si>
  <si>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</si>
  <si>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</si>
  <si>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</si>
  <si>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</si>
  <si>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</si>
  <si>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</si>
  <si>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</si>
  <si>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</si>
  <si>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</si>
  <si>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</si>
  <si>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</si>
  <si>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</si>
  <si>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</si>
  <si>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</si>
  <si>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</si>
  <si>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</si>
  <si>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</si>
  <si>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</si>
  <si>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</si>
  <si>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</si>
  <si>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</si>
  <si>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S272</t>
  </si>
  <si>
    <t>S273</t>
  </si>
  <si>
    <t>S274</t>
  </si>
  <si>
    <t>S275</t>
  </si>
  <si>
    <t>S276</t>
  </si>
  <si>
    <t>S277</t>
  </si>
  <si>
    <t>S278</t>
  </si>
  <si>
    <t>S279</t>
  </si>
  <si>
    <t>S280</t>
  </si>
  <si>
    <t>S281</t>
  </si>
  <si>
    <t>S282</t>
  </si>
  <si>
    <t>S283</t>
  </si>
  <si>
    <t>S284</t>
  </si>
  <si>
    <t>S285</t>
  </si>
  <si>
    <t>S286</t>
  </si>
  <si>
    <t>S287</t>
  </si>
  <si>
    <t>S288</t>
  </si>
  <si>
    <t>S289</t>
  </si>
  <si>
    <t>S290</t>
  </si>
  <si>
    <t>S291</t>
  </si>
  <si>
    <t>S292</t>
  </si>
  <si>
    <t>S293</t>
  </si>
  <si>
    <t>S294</t>
  </si>
  <si>
    <t>S295</t>
  </si>
  <si>
    <t>S296</t>
  </si>
  <si>
    <t>S297</t>
  </si>
  <si>
    <t>S298</t>
  </si>
  <si>
    <t>S299</t>
  </si>
  <si>
    <t>S300</t>
  </si>
  <si>
    <t>Session</t>
  </si>
  <si>
    <t>Feel free to copy and paste this list into an Excel sheet.</t>
  </si>
  <si>
    <t>John Smith</t>
  </si>
  <si>
    <t>Jane Doe</t>
  </si>
  <si>
    <t>Michael Johnson</t>
  </si>
  <si>
    <t>Emily Davis</t>
  </si>
  <si>
    <t>Chris Brown</t>
  </si>
  <si>
    <t>Amanda Wilson</t>
  </si>
  <si>
    <t>Matthew Taylor</t>
  </si>
  <si>
    <t>Jessica Martinez</t>
  </si>
  <si>
    <t>Joshua Anderson</t>
  </si>
  <si>
    <t>Sarah Thomas</t>
  </si>
  <si>
    <t>David Lee</t>
  </si>
  <si>
    <t>Ashley White</t>
  </si>
  <si>
    <t>Daniel Harris</t>
  </si>
  <si>
    <t>Laura Clark</t>
  </si>
  <si>
    <t>James Lewis</t>
  </si>
  <si>
    <t>Megan Robinson</t>
  </si>
  <si>
    <t>Robert Walker</t>
  </si>
  <si>
    <t>Rachel Hall</t>
  </si>
  <si>
    <t>Andrew Young</t>
  </si>
  <si>
    <t>Michelle King</t>
  </si>
  <si>
    <t>Joseph Wright</t>
  </si>
  <si>
    <t>Kimberly Scott</t>
  </si>
  <si>
    <t>Ryan Adams</t>
  </si>
  <si>
    <t>Stephanie Nelson</t>
  </si>
  <si>
    <t>Brandon Carter</t>
  </si>
  <si>
    <t>Brittany Mitchell</t>
  </si>
  <si>
    <t>Justin Perez</t>
  </si>
  <si>
    <t>Olivia Roberts</t>
  </si>
  <si>
    <t>Ethan Turner</t>
  </si>
  <si>
    <t>Nicole Phillips</t>
  </si>
  <si>
    <t>Benjamin Parker</t>
  </si>
  <si>
    <t>Samantha Evans</t>
  </si>
  <si>
    <t>Dylan Edwards</t>
  </si>
  <si>
    <t>Victoria Collins</t>
  </si>
  <si>
    <t>Tyler Stewart</t>
  </si>
  <si>
    <t>Amber Sanchez</t>
  </si>
  <si>
    <t>Alexander Morris</t>
  </si>
  <si>
    <t>Alexis Rogers</t>
  </si>
  <si>
    <t>William Reed</t>
  </si>
  <si>
    <t>Megan Cook</t>
  </si>
  <si>
    <t>Samuel Morgan</t>
  </si>
  <si>
    <t>Lauren Bell</t>
  </si>
  <si>
    <t>Nathan Murphy</t>
  </si>
  <si>
    <t>Amy Cooper</t>
  </si>
  <si>
    <t>Jonathan Bailey</t>
  </si>
  <si>
    <t>Erin Richardson</t>
  </si>
  <si>
    <t>Jason Cox</t>
  </si>
  <si>
    <t>Melissa Howard</t>
  </si>
  <si>
    <t>Jacob Ward</t>
  </si>
  <si>
    <t>Andrea Peterson</t>
  </si>
  <si>
    <t>Christian Foster</t>
  </si>
  <si>
    <t>Maria Gray</t>
  </si>
  <si>
    <t>Adam Ramirez</t>
  </si>
  <si>
    <t>Natalie Russell</t>
  </si>
  <si>
    <t>Anthony Barnes</t>
  </si>
  <si>
    <t>Christina Henderson</t>
  </si>
  <si>
    <t>Austin Coleman</t>
  </si>
  <si>
    <t>Katherine Jenkins</t>
  </si>
  <si>
    <t>Zachary Perry</t>
  </si>
  <si>
    <t>Angela Powell</t>
  </si>
  <si>
    <t>Kevin Long</t>
  </si>
  <si>
    <t>Lindsey Patterson</t>
  </si>
  <si>
    <t>Kyle Hughes</t>
  </si>
  <si>
    <t>Kaitlyn Flores</t>
  </si>
  <si>
    <t>Brian Simmons</t>
  </si>
  <si>
    <t>Allison Butler</t>
  </si>
  <si>
    <t>Sean Rivera</t>
  </si>
  <si>
    <t>Heather Gonzales</t>
  </si>
  <si>
    <t>Aaron Bryant</t>
  </si>
  <si>
    <t>Kelly Hayes</t>
  </si>
  <si>
    <t>Derek Russell</t>
  </si>
  <si>
    <t>Shannon Griffin</t>
  </si>
  <si>
    <t>Patrick Price</t>
  </si>
  <si>
    <t>Rebecca James</t>
  </si>
  <si>
    <t>Steven Bennett</t>
  </si>
  <si>
    <t>Rachel Wood</t>
  </si>
  <si>
    <t>Timothy Barnes</t>
  </si>
  <si>
    <t>Cheryl Richardson</t>
  </si>
  <si>
    <t>Mark Brooks</t>
  </si>
  <si>
    <t>Anna Martinez</t>
  </si>
  <si>
    <t>Paul Rivera</t>
  </si>
  <si>
    <t>Jennifer Howard</t>
  </si>
  <si>
    <t>Kenneth Ward</t>
  </si>
  <si>
    <t>Amy Hughes</t>
  </si>
  <si>
    <t>Gregory Richardson</t>
  </si>
  <si>
    <t>Heather Russell</t>
  </si>
  <si>
    <t>Raymond Perry</t>
  </si>
  <si>
    <t>Megan Howard</t>
  </si>
  <si>
    <t>Frank Ross</t>
  </si>
  <si>
    <t>Victoria Rivera</t>
  </si>
  <si>
    <t>Gary Long</t>
  </si>
  <si>
    <t>Sarah Cook</t>
  </si>
  <si>
    <t>Jeremy Bryant</t>
  </si>
  <si>
    <t>Jessica Gonzales</t>
  </si>
  <si>
    <t>Kyle Brooks</t>
  </si>
  <si>
    <t>Samantha Perry</t>
  </si>
  <si>
    <t>Larry Barnes</t>
  </si>
  <si>
    <t>Amy Jenkins</t>
  </si>
  <si>
    <t>Scott Hayes</t>
  </si>
  <si>
    <t>Megan Coleman</t>
  </si>
  <si>
    <t>Eric Rivera</t>
  </si>
  <si>
    <t>Andrea Howard</t>
  </si>
  <si>
    <t>Jacob Richardson</t>
  </si>
  <si>
    <t>Rebecca Hughes</t>
  </si>
  <si>
    <t>Joshua Russell</t>
  </si>
  <si>
    <t>Heather Perry</t>
  </si>
  <si>
    <t>Samuel Brooks</t>
  </si>
  <si>
    <t>Anna Barnes</t>
  </si>
  <si>
    <t>Andrew Long</t>
  </si>
  <si>
    <t>Amy Hayes</t>
  </si>
  <si>
    <t>Matthew Bryant</t>
  </si>
  <si>
    <t>Victoria Gonzales</t>
  </si>
  <si>
    <t>John Coleman</t>
  </si>
  <si>
    <t>Sarah Jenkins</t>
  </si>
  <si>
    <t>Justin Richardson</t>
  </si>
  <si>
    <t>Rachel Howard</t>
  </si>
  <si>
    <t>James Rivera</t>
  </si>
  <si>
    <t>Megan Perry</t>
  </si>
  <si>
    <t>Daniel Brooks</t>
  </si>
  <si>
    <t>Anna Gonzales</t>
  </si>
  <si>
    <t>Michael Hayes</t>
  </si>
  <si>
    <t>Victoria Bryant</t>
  </si>
  <si>
    <t>William Long</t>
  </si>
  <si>
    <t>Amy Coleman</t>
  </si>
  <si>
    <t>Christopher Jenkins</t>
  </si>
  <si>
    <t>David Richardson</t>
  </si>
  <si>
    <t>Joshua Brooks</t>
  </si>
  <si>
    <t>Anna Rivera</t>
  </si>
  <si>
    <t>John Hayes</t>
  </si>
  <si>
    <t>Sarah Bryant</t>
  </si>
  <si>
    <t>Justin Long</t>
  </si>
  <si>
    <t>Amy Gonzales</t>
  </si>
  <si>
    <t>James Coleman</t>
  </si>
  <si>
    <t>Megan Jenkins</t>
  </si>
  <si>
    <t>Daniel Richardson</t>
  </si>
  <si>
    <t>Rebecca Howard</t>
  </si>
  <si>
    <t>William Perry</t>
  </si>
  <si>
    <t>Victoria Brooks</t>
  </si>
  <si>
    <t>Anna Hayes</t>
  </si>
  <si>
    <t>Michael Long</t>
  </si>
  <si>
    <t>Sarah Coleman</t>
  </si>
  <si>
    <t>David Jenkins</t>
  </si>
  <si>
    <t>Andrew Richardson</t>
  </si>
  <si>
    <t>Amy Rivera</t>
  </si>
  <si>
    <t>Megan Bryant</t>
  </si>
  <si>
    <t>Rebecca Gonzales</t>
  </si>
  <si>
    <t>William Richardson</t>
  </si>
  <si>
    <t>Heather Howard</t>
  </si>
  <si>
    <t>David Perry</t>
  </si>
  <si>
    <t>Anna Brooks</t>
  </si>
  <si>
    <t>Michael Bryant</t>
  </si>
  <si>
    <t>Megan Hayes</t>
  </si>
  <si>
    <t>Matthew Long</t>
  </si>
  <si>
    <t>Daniel Jenkins</t>
  </si>
  <si>
    <t>Victoria Richardson</t>
  </si>
  <si>
    <t>Joshua Howard</t>
  </si>
  <si>
    <t>Sarah Perry</t>
  </si>
  <si>
    <t>John Rivera</t>
  </si>
  <si>
    <t>Megan Brooks</t>
  </si>
  <si>
    <t>Justin Bryant</t>
  </si>
  <si>
    <t>Heather Coleman</t>
  </si>
  <si>
    <t>William Jenkins</t>
  </si>
  <si>
    <t>Rebecca Richardson</t>
  </si>
  <si>
    <t>David Howard</t>
  </si>
  <si>
    <t>Michael Rivera</t>
  </si>
  <si>
    <t>James Bryant</t>
  </si>
  <si>
    <t>John Long</t>
  </si>
  <si>
    <t>Joshua Jenkins</t>
  </si>
  <si>
    <t>Heather Richardson</t>
  </si>
  <si>
    <t>Andrew Howard</t>
  </si>
  <si>
    <t>William Rivera</t>
  </si>
  <si>
    <t>Rebecca Brooks</t>
  </si>
  <si>
    <t>Sarah Hayes</t>
  </si>
  <si>
    <t>Amy Richardson</t>
  </si>
  <si>
    <t>John Howard</t>
  </si>
  <si>
    <t>Joshua Long</t>
  </si>
  <si>
    <t>Andrew Jenkins</t>
  </si>
  <si>
    <t>Heather Brooks</t>
  </si>
  <si>
    <t>William Bryant</t>
  </si>
  <si>
    <t>Daniel Long</t>
  </si>
  <si>
    <t>Matthew Jenkins</t>
  </si>
  <si>
    <t>Megan Richardson</t>
  </si>
  <si>
    <t>Andrew Rivera</t>
  </si>
  <si>
    <t>Rebecca Coleman</t>
  </si>
  <si>
    <t>John Jenkins</t>
  </si>
  <si>
    <t>Michael Howard</t>
  </si>
  <si>
    <t>David Rivera</t>
  </si>
  <si>
    <t>Joshua Bryant</t>
  </si>
  <si>
    <t>William Howard</t>
  </si>
  <si>
    <t>John Bryant</t>
  </si>
  <si>
    <t>James Long</t>
  </si>
  <si>
    <t>Justin Jenkins</t>
  </si>
  <si>
    <t>Michael Jenkins</t>
  </si>
  <si>
    <t>Joshua Rivera</t>
  </si>
  <si>
    <t>Andrew Bryant</t>
  </si>
  <si>
    <t>Names</t>
  </si>
  <si>
    <t>2017-18</t>
  </si>
  <si>
    <t>2018-19</t>
  </si>
  <si>
    <t>2019-20</t>
  </si>
  <si>
    <t>2020-21</t>
  </si>
  <si>
    <t>2021-22</t>
  </si>
  <si>
    <t>2020-22</t>
  </si>
  <si>
    <t>Yes</t>
  </si>
  <si>
    <t>No</t>
  </si>
  <si>
    <t>Publications</t>
  </si>
  <si>
    <t>Gender</t>
  </si>
  <si>
    <t>Male</t>
  </si>
  <si>
    <t>Female</t>
  </si>
  <si>
    <t>Questions</t>
  </si>
  <si>
    <t>1) How many students are in the table?</t>
  </si>
  <si>
    <t>2) How many are male?</t>
  </si>
  <si>
    <t>3) How many are female?</t>
  </si>
  <si>
    <t>4) How many students are in session 2017-18?</t>
  </si>
  <si>
    <t>Grade</t>
  </si>
  <si>
    <t>5) How Many Males Got A+?</t>
  </si>
  <si>
    <t>6)How many females of 17-18 session got A+?</t>
  </si>
  <si>
    <t>7) What is the Grade of John Smith?</t>
  </si>
  <si>
    <t>8) How Many Males with A- Have publications?</t>
  </si>
  <si>
    <t>9) Sum of the marks of male students who have gotten more than 50.</t>
  </si>
  <si>
    <t>10) Does Andrew Young has publications or not?</t>
  </si>
  <si>
    <t>Grand Total</t>
  </si>
  <si>
    <t>Sum of English Literature</t>
  </si>
  <si>
    <t>A</t>
  </si>
  <si>
    <t>A-</t>
  </si>
  <si>
    <t>A+</t>
  </si>
  <si>
    <t>B</t>
  </si>
  <si>
    <t>B-</t>
  </si>
  <si>
    <t>B+</t>
  </si>
  <si>
    <t>C+</t>
  </si>
  <si>
    <t>2017-18 Total</t>
  </si>
  <si>
    <t>2018-19 Total</t>
  </si>
  <si>
    <t>2019-20 Total</t>
  </si>
  <si>
    <t>2020-21 Total</t>
  </si>
  <si>
    <t>2020-22 Total</t>
  </si>
  <si>
    <t>2021-22 Total</t>
  </si>
  <si>
    <t>No Total</t>
  </si>
  <si>
    <t>Yes Total</t>
  </si>
  <si>
    <t>Count of Session</t>
  </si>
  <si>
    <t>Total</t>
  </si>
  <si>
    <t>Sum of Linguistics</t>
  </si>
  <si>
    <t>Count of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</si>
</sst>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theme="1"/>
      <name val="Times New Roman"/>
      <family val="1"/>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3"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0" fillId="0" borderId="1" xfId="0" applyBorder="1"/>
    <xf numFmtId="0" fontId="2" fillId="0" borderId="1" xfId="0" applyFont="1" applyBorder="1" applyAlignment="1">
      <alignment horizontal="center" vertical="center"/>
    </xf>
    <xf numFmtId="0" fontId="0" fillId="0" borderId="1" xfId="0" applyBorder="1" applyAlignment="1">
      <alignment horizontal="left"/>
    </xf>
    <xf numFmtId="0" fontId="0" fillId="0" borderId="0" xfId="0" applyAlignment="1">
      <alignment horizontal="left"/>
    </xf>
    <xf numFmtId="0" fontId="1" fillId="0" borderId="2" xfId="0" applyFont="1" applyBorder="1" applyAlignment="1">
      <alignment horizontal="center" vertical="top"/>
    </xf>
    <xf numFmtId="0" fontId="0" fillId="2" borderId="1" xfId="0" applyFill="1" applyBorder="1" applyAlignment="1">
      <alignment horizontal="left"/>
    </xf>
    <xf numFmtId="0" fontId="0" fillId="3" borderId="1" xfId="0" applyFill="1" applyBorder="1" applyAlignment="1">
      <alignment horizontal="left"/>
    </xf>
    <xf numFmtId="0" fontId="0" fillId="0" borderId="0" xfId="0" pivotButton="1"/>
    <xf numFmtId="0" fontId="0" fillId="4" borderId="0" xfId="0" applyFill="1"/>
    <xf numFmtId="0" fontId="0" fillId="0" borderId="0" xfId="0" applyNumberFormat="1"/>
  </cellXfs>
  <cellStyles count="1">
    <cellStyle name="Normal" xfId="0" builtinId="0"/>
  </cellStyles>
  <dxfs count="11">
    <dxf>
      <font>
        <color rgb="FF006100"/>
      </font>
      <fill>
        <patternFill>
          <bgColor rgb="FFC6EFCE"/>
        </patternFill>
      </fill>
    </dxf>
    <dxf>
      <font>
        <color rgb="FF9C0006"/>
      </font>
      <fill>
        <patternFill>
          <bgColor rgb="FFFFC7CE"/>
        </patternFill>
      </fill>
    </dxf>
    <dxf>
      <fill>
        <patternFill>
          <bgColor theme="3" tint="0.5999633777886288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border>
        <left style="thin">
          <color rgb="FF9C0006"/>
        </left>
        <right style="thin">
          <color rgb="FF9C0006"/>
        </right>
        <top style="thin">
          <color rgb="FF9C0006"/>
        </top>
        <bottom style="thin">
          <color rgb="FF9C0006"/>
        </bottom>
      </border>
    </dxf>
    <dxf>
      <fill>
        <patternFill>
          <bgColor theme="5" tint="0.39994506668294322"/>
        </patternFill>
      </fill>
    </dxf>
    <dxf>
      <font>
        <color rgb="FF9C0006"/>
      </font>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[Sajib Batch 13.xlsx]Sheet3!PivotTable2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Sheet3!$C$3:$C$4</c:f>
              <c:strCache>
                <c:ptCount val="1"/>
                <c:pt idx="0">
                  <c:v>Total</c:v>
                </c:pt>
              </c:strCache>
            </c:strRef>
          </c:tx>
          <c:spPr>
            <a:solidFill>
              <a:schemeClr val="accent1"/>
            </a:solidFill>
            <a:ln>
              <a:noFill/>
            </a:ln>
            <a:effectLst/>
          </c:spPr>
          <c:invertIfNegative val="0"/>
          <c:cat>
            <c:multiLvlStrRef>
              <c:f>Sheet3!$A$5:$B$18</c:f>
              <c:multiLvlStrCache>
                <c:ptCount val="11"/>
                <c:lvl>
                  <c:pt idx="0">
                    <c:v>2017-18</c:v>
                  </c:pt>
                  <c:pt idx="1">
                    <c:v>2018-19</c:v>
                  </c:pt>
                  <c:pt idx="2">
                    <c:v>2019-20</c:v>
                  </c:pt>
                  <c:pt idx="3">
                    <c:v>2020-21</c:v>
                  </c:pt>
                  <c:pt idx="4">
                    <c:v>2020-22</c:v>
                  </c:pt>
                  <c:pt idx="5">
                    <c:v>2021-22</c:v>
                  </c:pt>
                  <c:pt idx="6">
                    <c:v>2017-18</c:v>
                  </c:pt>
                  <c:pt idx="7">
                    <c:v>2018-19</c:v>
                  </c:pt>
                  <c:pt idx="8">
                    <c:v>2019-20</c:v>
                  </c:pt>
                  <c:pt idx="9">
                    <c:v>2020-21</c:v>
                  </c:pt>
                  <c:pt idx="10">
                    <c:v>2021-22</c:v>
                  </c:pt>
                </c:lvl>
                <c:lvl>
                  <c:pt idx="0">
                    <c:v>No</c:v>
                  </c:pt>
                  <c:pt idx="6">
                    <c:v>Yes</c:v>
                  </c:pt>
                </c:lvl>
              </c:multiLvlStrCache>
            </c:multiLvlStrRef>
          </c:cat>
          <c:val>
            <c:numRef>
              <c:f>Sheet3!$C$5:$C$18</c:f>
              <c:numCache>
                <c:formatCode>General</c:formatCode>
                <c:ptCount val="11"/>
                <c:pt idx="0">
                  <c:v>38</c:v>
                </c:pt>
                <c:pt idx="1">
                  <c:v>39</c:v>
                </c:pt>
                <c:pt idx="2">
                  <c:v>39</c:v>
                </c:pt>
                <c:pt idx="3">
                  <c:v>38</c:v>
                </c:pt>
                <c:pt idx="4">
                  <c:v>1</c:v>
                </c:pt>
                <c:pt idx="5">
                  <c:v>37</c:v>
                </c:pt>
                <c:pt idx="6">
                  <c:v>22</c:v>
                </c:pt>
                <c:pt idx="7">
                  <c:v>21</c:v>
                </c:pt>
                <c:pt idx="8">
                  <c:v>21</c:v>
                </c:pt>
                <c:pt idx="9">
                  <c:v>22</c:v>
                </c:pt>
                <c:pt idx="10">
                  <c:v>22</c:v>
                </c:pt>
              </c:numCache>
            </c:numRef>
          </c:val>
          <c:extLst>
            <c:ext xmlns:c16="http://schemas.microsoft.com/office/drawing/2014/chart" uri="{C3380CC4-5D6E-409C-BE32-E72D297353CC}">
              <c16:uniqueId val="{00000000-6190-4B89-B058-33910EE56AD6}"/>
            </c:ext>
          </c:extLst>
        </c:ser>
        <c:dLbls>
          <c:showLegendKey val="0"/>
          <c:showVal val="0"/>
          <c:showCatName val="0"/>
          <c:showSerName val="0"/>
          <c:showPercent val="0"/>
          <c:showBubbleSize val="0"/>
        </c:dLbls>
        <c:gapWidth val="219"/>
        <c:overlap val="-27"/>
        <c:axId val="443055840"/>
        <c:axId val="443048160"/>
      </c:barChart>
      <c:catAx>
        <c:axId val="44305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48160"/>
        <c:crosses val="autoZero"/>
        <c:auto val="1"/>
        <c:lblAlgn val="ctr"/>
        <c:lblOffset val="100"/>
        <c:noMultiLvlLbl val="0"/>
      </c:catAx>
      <c:valAx>
        <c:axId val="44304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5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[Sajib Batch 13.xlsx]Sheet5!PivotTable4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Total</c:v>
                </c:pt>
              </c:strCache>
            </c:strRef>
          </c:tx>
          <c:spPr>
            <a:solidFill>
              <a:schemeClr val="accent1"/>
            </a:solidFill>
            <a:ln>
              <a:noFill/>
            </a:ln>
            <a:effectLst/>
          </c:spPr>
          <c:invertIfNegative val="0"/>
          <c:cat>
            <c:strRef>
              <c:f>Sheet5!$A$5:$A$7</c:f>
              <c:strCache>
                <c:ptCount val="2"/>
                <c:pt idx="0">
                  <c:v>Female</c:v>
                </c:pt>
                <c:pt idx="1">
                  <c:v>Male</c:v>
                </c:pt>
              </c:strCache>
            </c:strRef>
          </c:cat>
          <c:val>
            <c:numRef>
              <c:f>Sheet5!$B$5:$B$7</c:f>
              <c:numCache>
                <c:formatCode>General</c:formatCode>
                <c:ptCount val="2"/>
                <c:pt idx="0">
                  <c:v>11823</c:v>
                </c:pt>
                <c:pt idx="1">
                  <c:v>10551</c:v>
                </c:pt>
              </c:numCache>
            </c:numRef>
          </c:val>
          <c:extLst>
            <c:ext xmlns:c16="http://schemas.microsoft.com/office/drawing/2014/chart" uri="{C3380CC4-5D6E-409C-BE32-E72D297353CC}">
              <c16:uniqueId val="{00000000-12E7-4C08-A9CE-A0AA832633A1}"/>
            </c:ext>
          </c:extLst>
        </c:ser>
        <c:dLbls>
          <c:showLegendKey val="0"/>
          <c:showVal val="0"/>
          <c:showCatName val="0"/>
          <c:showSerName val="0"/>
          <c:showPercent val="0"/>
          <c:showBubbleSize val="0"/>
        </c:dLbls>
        <c:gapWidth val="219"/>
        <c:overlap val="-27"/>
        <c:axId val="443048640"/>
        <c:axId val="443051040"/>
      </c:barChart>
      <c:catAx>
        <c:axId val="4430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51040"/>
        <c:crosses val="autoZero"/>
        <c:auto val="1"/>
        <c:lblAlgn val="ctr"/>
        <c:lblOffset val="100"/>
        <c:noMultiLvlLbl val="0"/>
      </c:catAx>
      <c:valAx>
        <c:axId val="44305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4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[Sajib Batch 13.xlsx]Sheet6!PivotTable5</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Sheet6!$C$3:$C$4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3DD7-4A05-872C-AC25C76D031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3DD7-4A05-872C-AC25C76D031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3DD7-4A05-872C-AC25C76D031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3DD7-4A05-872C-AC25C76D031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3DD7-4A05-872C-AC25C76D0313}"/>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3DD7-4A05-872C-AC25C76D0313}"/>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3DD7-4A05-872C-AC25C76D0313}"/>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8-3DD7-4A05-872C-AC25C76D0313}"/>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3DD7-4A05-872C-AC25C76D0313}"/>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A-3DD7-4A05-872C-AC25C76D0313}"/>
              </c:ext>
            </c:extLst>
          </c:dPt>
          <c:dPt>
            <c:idx val="10"/>
            <c:bubble3D val="0"/>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3DD7-4A05-872C-AC25C76D0313}"/>
              </c:ext>
            </c:extLst>
          </c:dPt>
          <c:dPt>
            <c:idx val="11"/>
            <c:bubble3D val="0"/>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3DD7-4A05-872C-AC25C76D0313}"/>
              </c:ext>
            </c:extLst>
          </c:dPt>
          <c:dPt>
            <c:idx val="12"/>
            <c:bubble3D val="0"/>
            <c:spPr>
              <a:solidFill>
                <a:schemeClr val="accent1">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3DD7-4A05-872C-AC25C76D0313}"/>
              </c:ext>
            </c:extLst>
          </c:dPt>
          <c:dPt>
            <c:idx val="13"/>
            <c:bubble3D val="0"/>
            <c:spPr>
              <a:solidFill>
                <a:schemeClr val="accent2">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3DD7-4A05-872C-AC25C76D0313}"/>
              </c:ext>
            </c:extLst>
          </c:dPt>
          <c:dPt>
            <c:idx val="14"/>
            <c:bubble3D val="0"/>
            <c:spPr>
              <a:solidFill>
                <a:schemeClr val="accent3">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3DD7-4A05-872C-AC25C76D0313}"/>
              </c:ext>
            </c:extLst>
          </c:dPt>
          <c:dPt>
            <c:idx val="15"/>
            <c:bubble3D val="0"/>
            <c:spPr>
              <a:solidFill>
                <a:schemeClr val="accent4">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3DD7-4A05-872C-AC25C76D0313}"/>
              </c:ext>
            </c:extLst>
          </c:dPt>
          <c:dPt>
            <c:idx val="16"/>
            <c:bubble3D val="0"/>
            <c:spPr>
              <a:solidFill>
                <a:schemeClr val="accent5">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3DD7-4A05-872C-AC25C76D0313}"/>
              </c:ext>
            </c:extLst>
          </c:dPt>
          <c:dPt>
            <c:idx val="17"/>
            <c:bubble3D val="0"/>
            <c:spPr>
              <a:solidFill>
                <a:schemeClr val="accent6">
                  <a:lumMod val="80000"/>
                  <a:lumOff val="2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3DD7-4A05-872C-AC25C76D0313}"/>
              </c:ext>
            </c:extLst>
          </c:dPt>
          <c:dPt>
            <c:idx val="18"/>
            <c:bubble3D val="0"/>
            <c:spPr>
              <a:solidFill>
                <a:schemeClr val="accent1">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3DD7-4A05-872C-AC25C76D0313}"/>
              </c:ext>
            </c:extLst>
          </c:dPt>
          <c:dPt>
            <c:idx val="19"/>
            <c:bubble3D val="0"/>
            <c:spPr>
              <a:solidFill>
                <a:schemeClr val="accent2">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3DD7-4A05-872C-AC25C76D0313}"/>
              </c:ext>
            </c:extLst>
          </c:dPt>
          <c:dPt>
            <c:idx val="20"/>
            <c:bubble3D val="0"/>
            <c:spPr>
              <a:solidFill>
                <a:schemeClr val="accent3">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5-3DD7-4A05-872C-AC25C76D0313}"/>
              </c:ext>
            </c:extLst>
          </c:dPt>
          <c:dPt>
            <c:idx val="21"/>
            <c:bubble3D val="0"/>
            <c:spPr>
              <a:solidFill>
                <a:schemeClr val="accent4">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3DD7-4A05-872C-AC25C76D0313}"/>
              </c:ext>
            </c:extLst>
          </c:dPt>
          <c:dPt>
            <c:idx val="22"/>
            <c:bubble3D val="0"/>
            <c:spPr>
              <a:solidFill>
                <a:schemeClr val="accent5">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3DD7-4A05-872C-AC25C76D0313}"/>
              </c:ext>
            </c:extLst>
          </c:dPt>
          <c:dPt>
            <c:idx val="23"/>
            <c:bubble3D val="0"/>
            <c:spPr>
              <a:solidFill>
                <a:schemeClr val="accent6">
                  <a:lumMod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8-3DD7-4A05-872C-AC25C76D0313}"/>
              </c:ext>
            </c:extLst>
          </c:dPt>
          <c:dPt>
            <c:idx val="24"/>
            <c:bubble3D val="0"/>
            <c:spPr>
              <a:solidFill>
                <a:schemeClr val="accent1">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3DD7-4A05-872C-AC25C76D0313}"/>
              </c:ext>
            </c:extLst>
          </c:dPt>
          <c:dPt>
            <c:idx val="25"/>
            <c:bubble3D val="0"/>
            <c:spPr>
              <a:solidFill>
                <a:schemeClr val="accent2">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A-3DD7-4A05-872C-AC25C76D0313}"/>
              </c:ext>
            </c:extLst>
          </c:dPt>
          <c:dPt>
            <c:idx val="26"/>
            <c:bubble3D val="0"/>
            <c:spPr>
              <a:solidFill>
                <a:schemeClr val="accent3">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3DD7-4A05-872C-AC25C76D0313}"/>
              </c:ext>
            </c:extLst>
          </c:dPt>
          <c:dPt>
            <c:idx val="27"/>
            <c:bubble3D val="0"/>
            <c:spPr>
              <a:solidFill>
                <a:schemeClr val="accent4">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3DD7-4A05-872C-AC25C76D0313}"/>
              </c:ext>
            </c:extLst>
          </c:dPt>
          <c:dPt>
            <c:idx val="28"/>
            <c:bubble3D val="0"/>
            <c:spPr>
              <a:solidFill>
                <a:schemeClr val="accent5">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3DD7-4A05-872C-AC25C76D0313}"/>
              </c:ext>
            </c:extLst>
          </c:dPt>
          <c:dPt>
            <c:idx val="29"/>
            <c:bubble3D val="0"/>
            <c:spPr>
              <a:solidFill>
                <a:schemeClr val="accent6">
                  <a:lumMod val="60000"/>
                  <a:lumOff val="4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E-3DD7-4A05-872C-AC25C76D0313}"/>
              </c:ext>
            </c:extLst>
          </c:dPt>
          <c:dPt>
            <c:idx val="30"/>
            <c:bubble3D val="0"/>
            <c:spPr>
              <a:solidFill>
                <a:schemeClr val="accent1">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3DD7-4A05-872C-AC25C76D0313}"/>
              </c:ext>
            </c:extLst>
          </c:dPt>
          <c:dPt>
            <c:idx val="31"/>
            <c:bubble3D val="0"/>
            <c:spPr>
              <a:solidFill>
                <a:schemeClr val="accent2">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0-3DD7-4A05-872C-AC25C76D0313}"/>
              </c:ext>
            </c:extLst>
          </c:dPt>
          <c:dPt>
            <c:idx val="32"/>
            <c:bubble3D val="0"/>
            <c:spPr>
              <a:solidFill>
                <a:schemeClr val="accent3">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1-3DD7-4A05-872C-AC25C76D0313}"/>
              </c:ext>
            </c:extLst>
          </c:dPt>
          <c:dPt>
            <c:idx val="33"/>
            <c:bubble3D val="0"/>
            <c:spPr>
              <a:solidFill>
                <a:schemeClr val="accent4">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2-3DD7-4A05-872C-AC25C76D0313}"/>
              </c:ext>
            </c:extLst>
          </c:dPt>
          <c:dPt>
            <c:idx val="34"/>
            <c:bubble3D val="0"/>
            <c:spPr>
              <a:solidFill>
                <a:schemeClr val="accent5">
                  <a:lumMod val="5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23-3DD7-4A05-872C-AC25C76D031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1-3DD7-4A05-872C-AC25C76D031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2-3DD7-4A05-872C-AC25C76D031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3-3DD7-4A05-872C-AC25C76D031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4-3DD7-4A05-872C-AC25C76D031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5-3DD7-4A05-872C-AC25C76D0313}"/>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6-3DD7-4A05-872C-AC25C76D0313}"/>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7-3DD7-4A05-872C-AC25C76D0313}"/>
                </c:ext>
              </c:extLst>
            </c:dLbl>
            <c:dLbl>
              <c:idx val="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8-3DD7-4A05-872C-AC25C76D0313}"/>
                </c:ext>
              </c:extLst>
            </c:dLbl>
            <c:dLbl>
              <c:idx val="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9-3DD7-4A05-872C-AC25C76D0313}"/>
                </c:ext>
              </c:extLst>
            </c:dLbl>
            <c:dLbl>
              <c:idx val="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A-3DD7-4A05-872C-AC25C76D0313}"/>
                </c:ext>
              </c:extLst>
            </c:dLbl>
            <c:dLbl>
              <c:idx val="1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B-3DD7-4A05-872C-AC25C76D0313}"/>
                </c:ext>
              </c:extLst>
            </c:dLbl>
            <c:dLbl>
              <c:idx val="1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C-3DD7-4A05-872C-AC25C76D0313}"/>
                </c:ext>
              </c:extLst>
            </c:dLbl>
            <c:dLbl>
              <c:idx val="1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D-3DD7-4A05-872C-AC25C76D0313}"/>
                </c:ext>
              </c:extLst>
            </c:dLbl>
            <c:dLbl>
              <c:idx val="1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E-3DD7-4A05-872C-AC25C76D0313}"/>
                </c:ext>
              </c:extLst>
            </c:dLbl>
            <c:dLbl>
              <c:idx val="1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0F-3DD7-4A05-872C-AC25C76D0313}"/>
                </c:ext>
              </c:extLst>
            </c:dLbl>
            <c:dLbl>
              <c:idx val="1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0-3DD7-4A05-872C-AC25C76D0313}"/>
                </c:ext>
              </c:extLst>
            </c:dLbl>
            <c:dLbl>
              <c:idx val="1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1-3DD7-4A05-872C-AC25C76D0313}"/>
                </c:ext>
              </c:extLst>
            </c:dLbl>
            <c:dLbl>
              <c:idx val="1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lumOff val="2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2-3DD7-4A05-872C-AC25C76D0313}"/>
                </c:ext>
              </c:extLst>
            </c:dLbl>
            <c:dLbl>
              <c:idx val="1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3-3DD7-4A05-872C-AC25C76D0313}"/>
                </c:ext>
              </c:extLst>
            </c:dLbl>
            <c:dLbl>
              <c:idx val="1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4-3DD7-4A05-872C-AC25C76D0313}"/>
                </c:ext>
              </c:extLst>
            </c:dLbl>
            <c:dLbl>
              <c:idx val="2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5-3DD7-4A05-872C-AC25C76D0313}"/>
                </c:ext>
              </c:extLst>
            </c:dLbl>
            <c:dLbl>
              <c:idx val="2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6-3DD7-4A05-872C-AC25C76D0313}"/>
                </c:ext>
              </c:extLst>
            </c:dLbl>
            <c:dLbl>
              <c:idx val="2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7-3DD7-4A05-872C-AC25C76D0313}"/>
                </c:ext>
              </c:extLst>
            </c:dLbl>
            <c:dLbl>
              <c:idx val="2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8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8-3DD7-4A05-872C-AC25C76D0313}"/>
                </c:ext>
              </c:extLst>
            </c:dLbl>
            <c:dLbl>
              <c:idx val="2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9-3DD7-4A05-872C-AC25C76D0313}"/>
                </c:ext>
              </c:extLst>
            </c:dLbl>
            <c:dLbl>
              <c:idx val="2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A-3DD7-4A05-872C-AC25C76D0313}"/>
                </c:ext>
              </c:extLst>
            </c:dLbl>
            <c:dLbl>
              <c:idx val="2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B-3DD7-4A05-872C-AC25C76D0313}"/>
                </c:ext>
              </c:extLst>
            </c:dLbl>
            <c:dLbl>
              <c:idx val="27"/>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C-3DD7-4A05-872C-AC25C76D0313}"/>
                </c:ext>
              </c:extLst>
            </c:dLbl>
            <c:dLbl>
              <c:idx val="28"/>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D-3DD7-4A05-872C-AC25C76D0313}"/>
                </c:ext>
              </c:extLst>
            </c:dLbl>
            <c:dLbl>
              <c:idx val="29"/>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lumOff val="4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E-3DD7-4A05-872C-AC25C76D0313}"/>
                </c:ext>
              </c:extLst>
            </c:dLbl>
            <c:dLbl>
              <c:idx val="3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lumMod val="5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1F-3DD7-4A05-872C-AC25C76D0313}"/>
                </c:ext>
              </c:extLst>
            </c:dLbl>
            <c:dLbl>
              <c:idx val="3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5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0-3DD7-4A05-872C-AC25C76D0313}"/>
                </c:ext>
              </c:extLst>
            </c:dLbl>
            <c:dLbl>
              <c:idx val="3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lumMod val="5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1-3DD7-4A05-872C-AC25C76D0313}"/>
                </c:ext>
              </c:extLst>
            </c:dLbl>
            <c:dLbl>
              <c:idx val="3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lumMod val="5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2-3DD7-4A05-872C-AC25C76D0313}"/>
                </c:ext>
              </c:extLst>
            </c:dLbl>
            <c:dLbl>
              <c:idx val="3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lumMod val="50000"/>
                        </a:schemeClr>
                      </a:solidFill>
                      <a:latin typeface="+mn-lt"/>
                      <a:ea typeface="+mn-ea"/>
                      <a:cs typeface="+mn-cs"/>
                    </a:defRPr>
                  </a:pPr>
                  <a:endParaRPr lang="en-US"/>
                </a:p>
              </c:txPr>
              <c:dLblPos val="outEnd"/>
              <c:showLegendKey val="0"/>
              <c:showVal val="0"/>
              <c:showCatName val="1"/>
              <c:showSerName val="0"/>
              <c:showPercent val="0"/>
              <c:showBubbleSize val="0"/>
              <c:extLst>
                <c:ext xmlns:c16="http://schemas.microsoft.com/office/drawing/2014/chart" uri="{C3380CC4-5D6E-409C-BE32-E72D297353CC}">
                  <c16:uniqueId val="{00000023-3DD7-4A05-872C-AC25C76D031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Sheet6!$A$5:$B$46</c:f>
              <c:multiLvlStrCache>
                <c:ptCount val="35"/>
                <c:lvl>
                  <c:pt idx="0">
                    <c:v>A</c:v>
                  </c:pt>
                  <c:pt idx="1">
                    <c:v>A-</c:v>
                  </c:pt>
                  <c:pt idx="2">
                    <c:v>A+</c:v>
                  </c:pt>
                  <c:pt idx="3">
                    <c:v>B</c:v>
                  </c:pt>
                  <c:pt idx="4">
                    <c:v>B-</c:v>
                  </c:pt>
                  <c:pt idx="5">
                    <c:v>B+</c:v>
                  </c:pt>
                  <c:pt idx="6">
                    <c:v>C+</c:v>
                  </c:pt>
                  <c:pt idx="7">
                    <c:v>A</c:v>
                  </c:pt>
                  <c:pt idx="8">
                    <c:v>A-</c:v>
                  </c:pt>
                  <c:pt idx="9">
                    <c:v>A+</c:v>
                  </c:pt>
                  <c:pt idx="10">
                    <c:v>B</c:v>
                  </c:pt>
                  <c:pt idx="11">
                    <c:v>B-</c:v>
                  </c:pt>
                  <c:pt idx="12">
                    <c:v>B+</c:v>
                  </c:pt>
                  <c:pt idx="13">
                    <c:v>C+</c:v>
                  </c:pt>
                  <c:pt idx="14">
                    <c:v>A-</c:v>
                  </c:pt>
                  <c:pt idx="15">
                    <c:v>A+</c:v>
                  </c:pt>
                  <c:pt idx="16">
                    <c:v>B</c:v>
                  </c:pt>
                  <c:pt idx="17">
                    <c:v>B-</c:v>
                  </c:pt>
                  <c:pt idx="18">
                    <c:v>B+</c:v>
                  </c:pt>
                  <c:pt idx="19">
                    <c:v>C+</c:v>
                  </c:pt>
                  <c:pt idx="20">
                    <c:v>A</c:v>
                  </c:pt>
                  <c:pt idx="21">
                    <c:v>A-</c:v>
                  </c:pt>
                  <c:pt idx="22">
                    <c:v>A+</c:v>
                  </c:pt>
                  <c:pt idx="23">
                    <c:v>B</c:v>
                  </c:pt>
                  <c:pt idx="24">
                    <c:v>B-</c:v>
                  </c:pt>
                  <c:pt idx="25">
                    <c:v>B+</c:v>
                  </c:pt>
                  <c:pt idx="26">
                    <c:v>C+</c:v>
                  </c:pt>
                  <c:pt idx="27">
                    <c:v>A+</c:v>
                  </c:pt>
                  <c:pt idx="28">
                    <c:v>A</c:v>
                  </c:pt>
                  <c:pt idx="29">
                    <c:v>A-</c:v>
                  </c:pt>
                  <c:pt idx="30">
                    <c:v>A+</c:v>
                  </c:pt>
                  <c:pt idx="31">
                    <c:v>B</c:v>
                  </c:pt>
                  <c:pt idx="32">
                    <c:v>B-</c:v>
                  </c:pt>
                  <c:pt idx="33">
                    <c:v>B+</c:v>
                  </c:pt>
                  <c:pt idx="34">
                    <c:v>C+</c:v>
                  </c:pt>
                </c:lvl>
                <c:lvl>
                  <c:pt idx="0">
                    <c:v>2017-18</c:v>
                  </c:pt>
                  <c:pt idx="7">
                    <c:v>2018-19</c:v>
                  </c:pt>
                  <c:pt idx="14">
                    <c:v>2019-20</c:v>
                  </c:pt>
                  <c:pt idx="20">
                    <c:v>2020-21</c:v>
                  </c:pt>
                  <c:pt idx="27">
                    <c:v>2020-22</c:v>
                  </c:pt>
                  <c:pt idx="28">
                    <c:v>2021-22</c:v>
                  </c:pt>
                </c:lvl>
              </c:multiLvlStrCache>
            </c:multiLvlStrRef>
          </c:cat>
          <c:val>
            <c:numRef>
              <c:f>Sheet6!$C$5:$C$46</c:f>
              <c:numCache>
                <c:formatCode>General</c:formatCode>
                <c:ptCount val="35"/>
                <c:pt idx="0">
                  <c:v>5</c:v>
                </c:pt>
                <c:pt idx="1">
                  <c:v>5</c:v>
                </c:pt>
                <c:pt idx="2">
                  <c:v>21</c:v>
                </c:pt>
                <c:pt idx="3">
                  <c:v>8</c:v>
                </c:pt>
                <c:pt idx="4">
                  <c:v>6</c:v>
                </c:pt>
                <c:pt idx="5">
                  <c:v>5</c:v>
                </c:pt>
                <c:pt idx="6">
                  <c:v>10</c:v>
                </c:pt>
                <c:pt idx="7">
                  <c:v>2</c:v>
                </c:pt>
                <c:pt idx="8">
                  <c:v>10</c:v>
                </c:pt>
                <c:pt idx="9">
                  <c:v>27</c:v>
                </c:pt>
                <c:pt idx="10">
                  <c:v>6</c:v>
                </c:pt>
                <c:pt idx="11">
                  <c:v>2</c:v>
                </c:pt>
                <c:pt idx="12">
                  <c:v>6</c:v>
                </c:pt>
                <c:pt idx="13">
                  <c:v>7</c:v>
                </c:pt>
                <c:pt idx="14">
                  <c:v>3</c:v>
                </c:pt>
                <c:pt idx="15">
                  <c:v>37</c:v>
                </c:pt>
                <c:pt idx="16">
                  <c:v>3</c:v>
                </c:pt>
                <c:pt idx="17">
                  <c:v>5</c:v>
                </c:pt>
                <c:pt idx="18">
                  <c:v>5</c:v>
                </c:pt>
                <c:pt idx="19">
                  <c:v>7</c:v>
                </c:pt>
                <c:pt idx="20">
                  <c:v>4</c:v>
                </c:pt>
                <c:pt idx="21">
                  <c:v>7</c:v>
                </c:pt>
                <c:pt idx="22">
                  <c:v>20</c:v>
                </c:pt>
                <c:pt idx="23">
                  <c:v>9</c:v>
                </c:pt>
                <c:pt idx="24">
                  <c:v>6</c:v>
                </c:pt>
                <c:pt idx="25">
                  <c:v>4</c:v>
                </c:pt>
                <c:pt idx="26">
                  <c:v>10</c:v>
                </c:pt>
                <c:pt idx="27">
                  <c:v>1</c:v>
                </c:pt>
                <c:pt idx="28">
                  <c:v>7</c:v>
                </c:pt>
                <c:pt idx="29">
                  <c:v>8</c:v>
                </c:pt>
                <c:pt idx="30">
                  <c:v>23</c:v>
                </c:pt>
                <c:pt idx="31">
                  <c:v>4</c:v>
                </c:pt>
                <c:pt idx="32">
                  <c:v>4</c:v>
                </c:pt>
                <c:pt idx="33">
                  <c:v>7</c:v>
                </c:pt>
                <c:pt idx="34">
                  <c:v>6</c:v>
                </c:pt>
              </c:numCache>
            </c:numRef>
          </c:val>
          <c:extLst>
            <c:ext xmlns:c16="http://schemas.microsoft.com/office/drawing/2014/chart" uri="{C3380CC4-5D6E-409C-BE32-E72D297353CC}">
              <c16:uniqueId val="{00000000-3DD7-4A05-872C-AC25C76D031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DATA!$J$2</c:f>
              <c:strCache>
                <c:ptCount val="1"/>
                <c:pt idx="0">
                  <c:v>1) How many students are in the table?</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EC2F-49A8-9D81-D50DFF90813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EC2F-49A8-9D81-D50DFF90813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EC2F-49A8-9D81-D50DFF90813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EC2F-49A8-9D81-D50DFF90813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EC2F-49A8-9D81-D50DFF90813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EC2F-49A8-9D81-D50DFF90813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EC2F-49A8-9D81-D50DFF90813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EC2F-49A8-9D81-D50DFF90813F}"/>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EC2F-49A8-9D81-D50DFF90813F}"/>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EC2F-49A8-9D81-D50DFF90813F}"/>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EC2F-49A8-9D81-D50DFF90813F}"/>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EC2F-49A8-9D81-D50DFF90813F}"/>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EC2F-49A8-9D81-D50DFF90813F}"/>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EC2F-49A8-9D81-D50DFF90813F}"/>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EC2F-49A8-9D81-D50DFF90813F}"/>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EC2F-49A8-9D81-D50DFF90813F}"/>
              </c:ext>
            </c:extLst>
          </c:dPt>
          <c:val>
            <c:numRef>
              <c:f>(DATA!$J$3:$J$14,DATA!$J$16:$J$19)</c:f>
              <c:numCache>
                <c:formatCode>General</c:formatCode>
                <c:ptCount val="16"/>
                <c:pt idx="0">
                  <c:v>300</c:v>
                </c:pt>
                <c:pt idx="1">
                  <c:v>0</c:v>
                </c:pt>
                <c:pt idx="2">
                  <c:v>142</c:v>
                </c:pt>
                <c:pt idx="3">
                  <c:v>0</c:v>
                </c:pt>
                <c:pt idx="4">
                  <c:v>158</c:v>
                </c:pt>
                <c:pt idx="5">
                  <c:v>0</c:v>
                </c:pt>
                <c:pt idx="6">
                  <c:v>60</c:v>
                </c:pt>
                <c:pt idx="7">
                  <c:v>0</c:v>
                </c:pt>
                <c:pt idx="8">
                  <c:v>64</c:v>
                </c:pt>
                <c:pt idx="9">
                  <c:v>0</c:v>
                </c:pt>
                <c:pt idx="10">
                  <c:v>10</c:v>
                </c:pt>
                <c:pt idx="11">
                  <c:v>0</c:v>
                </c:pt>
                <c:pt idx="12">
                  <c:v>0</c:v>
                </c:pt>
                <c:pt idx="13">
                  <c:v>6</c:v>
                </c:pt>
                <c:pt idx="14">
                  <c:v>0</c:v>
                </c:pt>
                <c:pt idx="15">
                  <c:v>10537</c:v>
                </c:pt>
              </c:numCache>
            </c:numRef>
          </c:val>
          <c:extLst>
            <c:ext xmlns:c16="http://schemas.microsoft.com/office/drawing/2014/chart" uri="{C3380CC4-5D6E-409C-BE32-E72D297353CC}">
              <c16:uniqueId val="{00000020-EC2F-49A8-9D81-D50DFF90813F}"/>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[Sajib Batch 13.xlsx]Sheet6!PivotTable5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Sheet6!$C$3:$C$4</c:f>
              <c:strCache>
                <c:ptCount val="1"/>
                <c:pt idx="0">
                  <c:v>Total</c:v>
                </c:pt>
              </c:strCache>
            </c:strRef>
          </c:tx>
          <c:spPr>
            <a:solidFill>
              <a:schemeClr val="accent1"/>
            </a:solidFill>
            <a:ln>
              <a:noFill/>
            </a:ln>
            <a:effectLst/>
          </c:spPr>
          <c:invertIfNegative val="0"/>
          <c:cat>
            <c:multiLvlStrRef>
              <c:f>Sheet6!$A$5:$B$46</c:f>
              <c:multiLvlStrCache>
                <c:ptCount val="35"/>
                <c:lvl>
                  <c:pt idx="0">
                    <c:v>A</c:v>
                  </c:pt>
                  <c:pt idx="1">
                    <c:v>A-</c:v>
                  </c:pt>
                  <c:pt idx="2">
                    <c:v>A+</c:v>
                  </c:pt>
                  <c:pt idx="3">
                    <c:v>B</c:v>
                  </c:pt>
                  <c:pt idx="4">
                    <c:v>B-</c:v>
                  </c:pt>
                  <c:pt idx="5">
                    <c:v>B+</c:v>
                  </c:pt>
                  <c:pt idx="6">
                    <c:v>C+</c:v>
                  </c:pt>
                  <c:pt idx="7">
                    <c:v>A</c:v>
                  </c:pt>
                  <c:pt idx="8">
                    <c:v>A-</c:v>
                  </c:pt>
                  <c:pt idx="9">
                    <c:v>A+</c:v>
                  </c:pt>
                  <c:pt idx="10">
                    <c:v>B</c:v>
                  </c:pt>
                  <c:pt idx="11">
                    <c:v>B-</c:v>
                  </c:pt>
                  <c:pt idx="12">
                    <c:v>B+</c:v>
                  </c:pt>
                  <c:pt idx="13">
                    <c:v>C+</c:v>
                  </c:pt>
                  <c:pt idx="14">
                    <c:v>A-</c:v>
                  </c:pt>
                  <c:pt idx="15">
                    <c:v>A+</c:v>
                  </c:pt>
                  <c:pt idx="16">
                    <c:v>B</c:v>
                  </c:pt>
                  <c:pt idx="17">
                    <c:v>B-</c:v>
                  </c:pt>
                  <c:pt idx="18">
                    <c:v>B+</c:v>
                  </c:pt>
                  <c:pt idx="19">
                    <c:v>C+</c:v>
                  </c:pt>
                  <c:pt idx="20">
                    <c:v>A</c:v>
                  </c:pt>
                  <c:pt idx="21">
                    <c:v>A-</c:v>
                  </c:pt>
                  <c:pt idx="22">
                    <c:v>A+</c:v>
                  </c:pt>
                  <c:pt idx="23">
                    <c:v>B</c:v>
                  </c:pt>
                  <c:pt idx="24">
                    <c:v>B-</c:v>
                  </c:pt>
                  <c:pt idx="25">
                    <c:v>B+</c:v>
                  </c:pt>
                  <c:pt idx="26">
                    <c:v>C+</c:v>
                  </c:pt>
                  <c:pt idx="27">
                    <c:v>A+</c:v>
                  </c:pt>
                  <c:pt idx="28">
                    <c:v>A</c:v>
                  </c:pt>
                  <c:pt idx="29">
                    <c:v>A-</c:v>
                  </c:pt>
                  <c:pt idx="30">
                    <c:v>A+</c:v>
                  </c:pt>
                  <c:pt idx="31">
                    <c:v>B</c:v>
                  </c:pt>
                  <c:pt idx="32">
                    <c:v>B-</c:v>
                  </c:pt>
                  <c:pt idx="33">
                    <c:v>B+</c:v>
                  </c:pt>
                  <c:pt idx="34">
                    <c:v>C+</c:v>
                  </c:pt>
                </c:lvl>
                <c:lvl>
                  <c:pt idx="0">
                    <c:v>2017-18</c:v>
                  </c:pt>
                  <c:pt idx="7">
                    <c:v>2018-19</c:v>
                  </c:pt>
                  <c:pt idx="14">
                    <c:v>2019-20</c:v>
                  </c:pt>
                  <c:pt idx="20">
                    <c:v>2020-21</c:v>
                  </c:pt>
                  <c:pt idx="27">
                    <c:v>2020-22</c:v>
                  </c:pt>
                  <c:pt idx="28">
                    <c:v>2021-22</c:v>
                  </c:pt>
                </c:lvl>
              </c:multiLvlStrCache>
            </c:multiLvlStrRef>
          </c:cat>
          <c:val>
            <c:numRef>
              <c:f>Sheet6!$C$5:$C$46</c:f>
              <c:numCache>
                <c:formatCode>General</c:formatCode>
                <c:ptCount val="35"/>
                <c:pt idx="0">
                  <c:v>5</c:v>
                </c:pt>
                <c:pt idx="1">
                  <c:v>5</c:v>
                </c:pt>
                <c:pt idx="2">
                  <c:v>21</c:v>
                </c:pt>
                <c:pt idx="3">
                  <c:v>8</c:v>
                </c:pt>
                <c:pt idx="4">
                  <c:v>6</c:v>
                </c:pt>
                <c:pt idx="5">
                  <c:v>5</c:v>
                </c:pt>
                <c:pt idx="6">
                  <c:v>10</c:v>
                </c:pt>
                <c:pt idx="7">
                  <c:v>2</c:v>
                </c:pt>
                <c:pt idx="8">
                  <c:v>10</c:v>
                </c:pt>
                <c:pt idx="9">
                  <c:v>27</c:v>
                </c:pt>
                <c:pt idx="10">
                  <c:v>6</c:v>
                </c:pt>
                <c:pt idx="11">
                  <c:v>2</c:v>
                </c:pt>
                <c:pt idx="12">
                  <c:v>6</c:v>
                </c:pt>
                <c:pt idx="13">
                  <c:v>7</c:v>
                </c:pt>
                <c:pt idx="14">
                  <c:v>3</c:v>
                </c:pt>
                <c:pt idx="15">
                  <c:v>37</c:v>
                </c:pt>
                <c:pt idx="16">
                  <c:v>3</c:v>
                </c:pt>
                <c:pt idx="17">
                  <c:v>5</c:v>
                </c:pt>
                <c:pt idx="18">
                  <c:v>5</c:v>
                </c:pt>
                <c:pt idx="19">
                  <c:v>7</c:v>
                </c:pt>
                <c:pt idx="20">
                  <c:v>4</c:v>
                </c:pt>
                <c:pt idx="21">
                  <c:v>7</c:v>
                </c:pt>
                <c:pt idx="22">
                  <c:v>20</c:v>
                </c:pt>
                <c:pt idx="23">
                  <c:v>9</c:v>
                </c:pt>
                <c:pt idx="24">
                  <c:v>6</c:v>
                </c:pt>
                <c:pt idx="25">
                  <c:v>4</c:v>
                </c:pt>
                <c:pt idx="26">
                  <c:v>10</c:v>
                </c:pt>
                <c:pt idx="27">
                  <c:v>1</c:v>
                </c:pt>
                <c:pt idx="28">
                  <c:v>7</c:v>
                </c:pt>
                <c:pt idx="29">
                  <c:v>8</c:v>
                </c:pt>
                <c:pt idx="30">
                  <c:v>23</c:v>
                </c:pt>
                <c:pt idx="31">
                  <c:v>4</c:v>
                </c:pt>
                <c:pt idx="32">
                  <c:v>4</c:v>
                </c:pt>
                <c:pt idx="33">
                  <c:v>7</c:v>
                </c:pt>
                <c:pt idx="34">
                  <c:v>6</c:v>
                </c:pt>
              </c:numCache>
            </c:numRef>
          </c:val>
          <c:extLst>
            <c:ext xmlns:c16="http://schemas.microsoft.com/office/drawing/2014/chart" uri="{C3380CC4-5D6E-409C-BE32-E72D297353CC}">
              <c16:uniqueId val="{00000000-EAD0-4EAF-B296-4BBE81C349FB}"/>
            </c:ext>
          </c:extLst>
        </c:ser>
        <c:dLbls>
          <c:showLegendKey val="0"/>
          <c:showVal val="0"/>
          <c:showCatName val="0"/>
          <c:showSerName val="0"/>
          <c:showPercent val="0"/>
          <c:showBubbleSize val="0"/>
        </c:dLbls>
        <c:gapWidth val="219"/>
        <c:overlap val="-27"/>
        <c:axId val="1163243376"/>
        <c:axId val="1163233296"/>
      </c:barChart>
      <c:catAx>
        <c:axId val="116324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33296"/>
        <c:crosses val="autoZero"/>
        <c:auto val="1"/>
        <c:lblAlgn val="ctr"/>
        <c:lblOffset val="100"/>
        <c:noMultiLvlLbl val="0"/>
      </c:catAx>
      <c:valAx>
        <c:axId val="116323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24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[Sajib Batch 13.xlsx]Sheet3!PivotTable2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Sheet3!$C$3:$C$4</c:f>
              <c:strCache>
                <c:ptCount val="1"/>
                <c:pt idx="0">
                  <c:v>Total</c:v>
                </c:pt>
              </c:strCache>
            </c:strRef>
          </c:tx>
          <c:spPr>
            <a:solidFill>
              <a:schemeClr val="accent1"/>
            </a:solidFill>
            <a:ln>
              <a:noFill/>
            </a:ln>
            <a:effectLst/>
          </c:spPr>
          <c:invertIfNegative val="0"/>
          <c:cat>
            <c:multiLvlStrRef>
              <c:f>Sheet3!$A$5:$B$18</c:f>
              <c:multiLvlStrCache>
                <c:ptCount val="11"/>
                <c:lvl>
                  <c:pt idx="0">
                    <c:v>2017-18</c:v>
                  </c:pt>
                  <c:pt idx="1">
                    <c:v>2018-19</c:v>
                  </c:pt>
                  <c:pt idx="2">
                    <c:v>2019-20</c:v>
                  </c:pt>
                  <c:pt idx="3">
                    <c:v>2020-21</c:v>
                  </c:pt>
                  <c:pt idx="4">
                    <c:v>2020-22</c:v>
                  </c:pt>
                  <c:pt idx="5">
                    <c:v>2021-22</c:v>
                  </c:pt>
                  <c:pt idx="6">
                    <c:v>2017-18</c:v>
                  </c:pt>
                  <c:pt idx="7">
                    <c:v>2018-19</c:v>
                  </c:pt>
                  <c:pt idx="8">
                    <c:v>2019-20</c:v>
                  </c:pt>
                  <c:pt idx="9">
                    <c:v>2020-21</c:v>
                  </c:pt>
                  <c:pt idx="10">
                    <c:v>2021-22</c:v>
                  </c:pt>
                </c:lvl>
                <c:lvl>
                  <c:pt idx="0">
                    <c:v>No</c:v>
                  </c:pt>
                  <c:pt idx="6">
                    <c:v>Yes</c:v>
                  </c:pt>
                </c:lvl>
              </c:multiLvlStrCache>
            </c:multiLvlStrRef>
          </c:cat>
          <c:val>
            <c:numRef>
              <c:f>Sheet3!$C$5:$C$18</c:f>
              <c:numCache>
                <c:formatCode>General</c:formatCode>
                <c:ptCount val="11"/>
                <c:pt idx="0">
                  <c:v>38</c:v>
                </c:pt>
                <c:pt idx="1">
                  <c:v>39</c:v>
                </c:pt>
                <c:pt idx="2">
                  <c:v>39</c:v>
                </c:pt>
                <c:pt idx="3">
                  <c:v>38</c:v>
                </c:pt>
                <c:pt idx="4">
                  <c:v>1</c:v>
                </c:pt>
                <c:pt idx="5">
                  <c:v>37</c:v>
                </c:pt>
                <c:pt idx="6">
                  <c:v>22</c:v>
                </c:pt>
                <c:pt idx="7">
                  <c:v>21</c:v>
                </c:pt>
                <c:pt idx="8">
                  <c:v>21</c:v>
                </c:pt>
                <c:pt idx="9">
                  <c:v>22</c:v>
                </c:pt>
                <c:pt idx="10">
                  <c:v>22</c:v>
                </c:pt>
              </c:numCache>
            </c:numRef>
          </c:val>
          <c:extLst>
            <c:ext xmlns:c16="http://schemas.microsoft.com/office/drawing/2014/chart" uri="{C3380CC4-5D6E-409C-BE32-E72D297353CC}">
              <c16:uniqueId val="{00000003-A086-401E-84DB-9EA9A61DB7C7}"/>
            </c:ext>
          </c:extLst>
        </c:ser>
        <c:dLbls>
          <c:showLegendKey val="0"/>
          <c:showVal val="0"/>
          <c:showCatName val="0"/>
          <c:showSerName val="0"/>
          <c:showPercent val="0"/>
          <c:showBubbleSize val="0"/>
        </c:dLbls>
        <c:gapWidth val="219"/>
        <c:overlap val="-27"/>
        <c:axId val="443055840"/>
        <c:axId val="443048160"/>
      </c:barChart>
      <c:catAx>
        <c:axId val="44305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48160"/>
        <c:crosses val="autoZero"/>
        <c:auto val="1"/>
        <c:lblAlgn val="ctr"/>
        <c:lblOffset val="100"/>
        <c:noMultiLvlLbl val="0"/>
      </c:catAx>
      <c:valAx>
        <c:axId val="44304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5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[Sajib Batch 13.xlsx]Sheet4!PivotTable3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Total</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General</c:formatCode>
                <c:ptCount val="2"/>
                <c:pt idx="0">
                  <c:v>11720</c:v>
                </c:pt>
                <c:pt idx="1">
                  <c:v>10687</c:v>
                </c:pt>
              </c:numCache>
            </c:numRef>
          </c:val>
          <c:extLst>
            <c:ext xmlns:c16="http://schemas.microsoft.com/office/drawing/2014/chart" uri="{C3380CC4-5D6E-409C-BE32-E72D297353CC}">
              <c16:uniqueId val="{00000000-E3C5-462E-BF2B-107ECD41925A}"/>
            </c:ext>
          </c:extLst>
        </c:ser>
        <c:dLbls>
          <c:showLegendKey val="0"/>
          <c:showVal val="0"/>
          <c:showCatName val="0"/>
          <c:showSerName val="0"/>
          <c:showPercent val="0"/>
          <c:showBubbleSize val="0"/>
        </c:dLbls>
        <c:gapWidth val="219"/>
        <c:overlap val="-27"/>
        <c:axId val="523158096"/>
        <c:axId val="523150416"/>
      </c:barChart>
      <c:catAx>
        <c:axId val="523158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50416"/>
        <c:crosses val="autoZero"/>
        <c:auto val="1"/>
        <c:lblAlgn val="ctr"/>
        <c:lblOffset val="100"/>
        <c:noMultiLvlLbl val="0"/>
      </c:catAx>
      <c:valAx>
        <c:axId val="523150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158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[Sajib Batch 13.xlsx]Sheet5!PivotTable4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Sheet5!$B$3:$B$4</c:f>
              <c:strCache>
                <c:ptCount val="1"/>
                <c:pt idx="0">
                  <c:v>Total</c:v>
                </c:pt>
              </c:strCache>
            </c:strRef>
          </c:tx>
          <c:spPr>
            <a:solidFill>
              <a:schemeClr val="accent1"/>
            </a:solidFill>
            <a:ln>
              <a:noFill/>
            </a:ln>
            <a:effectLst/>
          </c:spPr>
          <c:invertIfNegative val="0"/>
          <c:cat>
            <c:strRef>
              <c:f>Sheet5!$A$5:$A$7</c:f>
              <c:strCache>
                <c:ptCount val="2"/>
                <c:pt idx="0">
                  <c:v>Female</c:v>
                </c:pt>
                <c:pt idx="1">
                  <c:v>Male</c:v>
                </c:pt>
              </c:strCache>
            </c:strRef>
          </c:cat>
          <c:val>
            <c:numRef>
              <c:f>Sheet5!$B$5:$B$7</c:f>
              <c:numCache>
                <c:formatCode>General</c:formatCode>
                <c:ptCount val="2"/>
                <c:pt idx="0">
                  <c:v>11823</c:v>
                </c:pt>
                <c:pt idx="1">
                  <c:v>10551</c:v>
                </c:pt>
              </c:numCache>
            </c:numRef>
          </c:val>
          <c:extLst>
            <c:ext xmlns:c16="http://schemas.microsoft.com/office/drawing/2014/chart" uri="{C3380CC4-5D6E-409C-BE32-E72D297353CC}">
              <c16:uniqueId val="{00000000-37C8-4D5A-8591-339C15AE6461}"/>
            </c:ext>
          </c:extLst>
        </c:ser>
        <c:dLbls>
          <c:showLegendKey val="0"/>
          <c:showVal val="0"/>
          <c:showCatName val="0"/>
          <c:showSerName val="0"/>
          <c:showPercent val="0"/>
          <c:showBubbleSize val="0"/>
        </c:dLbls>
        <c:gapWidth val="219"/>
        <c:overlap val="-27"/>
        <c:axId val="443048640"/>
        <c:axId val="443051040"/>
      </c:barChart>
      <c:catAx>
        <c:axId val="44304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51040"/>
        <c:crosses val="autoZero"/>
        <c:auto val="1"/>
        <c:lblAlgn val="ctr"/>
        <c:lblOffset val="100"/>
        <c:noMultiLvlLbl val="0"/>
      </c:catAx>
      <c:valAx>
        <c:axId val="443051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048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9525</xdr:rowOff>
    </xdr:from>
    <xdr:to>
      <xdr:col>7</xdr:col>
      <xdr:colOff>304800</xdr:colOff>
      <xdr:row>14</xdr:row>
      <xdr:rowOff>85725</xdr:rowOff>
    </xdr:to>
    <xdr:graphicFrame macro="">
      <xdr:nvGraphicFramePr>
        <xdr:cNvPr id="2" name="Chart 1">
          <a:extLst>
            <a:ext uri="{FF2B5EF4-FFF2-40B4-BE49-F238E27FC236}">
              <a16:creationId xmlns:a16="http://schemas.microsoft.com/office/drawing/2014/main" id="{BB14043B-911A-48BA-82EB-42AD5A54F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160157</xdr:rowOff>
    </xdr:from>
    <xdr:to>
      <xdr:col>7</xdr:col>
      <xdr:colOff>297996</xdr:colOff>
      <xdr:row>43</xdr:row>
      <xdr:rowOff>45857</xdr:rowOff>
    </xdr:to>
    <xdr:graphicFrame macro="">
      <xdr:nvGraphicFramePr>
        <xdr:cNvPr id="4" name="Chart 3">
          <a:extLst>
            <a:ext uri="{FF2B5EF4-FFF2-40B4-BE49-F238E27FC236}">
              <a16:creationId xmlns:a16="http://schemas.microsoft.com/office/drawing/2014/main" id="{B0A9AF04-522A-4BBA-B1A1-361BA0E5B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91648</xdr:rowOff>
    </xdr:from>
    <xdr:to>
      <xdr:col>7</xdr:col>
      <xdr:colOff>297996</xdr:colOff>
      <xdr:row>28</xdr:row>
      <xdr:rowOff>167848</xdr:rowOff>
    </xdr:to>
    <xdr:graphicFrame macro="">
      <xdr:nvGraphicFramePr>
        <xdr:cNvPr id="5" name="Chart 4">
          <a:extLst>
            <a:ext uri="{FF2B5EF4-FFF2-40B4-BE49-F238E27FC236}">
              <a16:creationId xmlns:a16="http://schemas.microsoft.com/office/drawing/2014/main" id="{1C9BCF29-9287-4FEA-AAA5-3B28FEC32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316246</xdr:colOff>
      <xdr:row>0</xdr:row>
      <xdr:rowOff>4802</xdr:rowOff>
    </xdr:from>
    <xdr:to>
      <xdr:col>10</xdr:col>
      <xdr:colOff>308082</xdr:colOff>
      <xdr:row>14</xdr:row>
      <xdr:rowOff>105655</xdr:rowOff>
    </xdr:to>
    <mc:AlternateContent xmlns:mc="http://schemas.openxmlformats.org/markup-compatibility/2006" xmlns:a14="http://schemas.microsoft.com/office/drawing/2010/main">
      <mc:Choice Requires="a14">
        <xdr:graphicFrame macro="">
          <xdr:nvGraphicFramePr>
            <xdr:cNvPr id="6" name="Publications">
              <a:extLst>
                <a:ext uri="{FF2B5EF4-FFF2-40B4-BE49-F238E27FC236}">
                  <a16:creationId xmlns:a16="http://schemas.microsoft.com/office/drawing/2014/main" id="{01926D11-57B6-EC9D-FF52-516387714B85}"/>
                </a:ext>
              </a:extLst>
            </xdr:cNvPr>
            <xdr:cNvGraphicFramePr/>
          </xdr:nvGraphicFramePr>
          <xdr:xfrm>
            <a:off x="0" y="0"/>
            <a:ext cx="0" cy="0"/>
          </xdr:xfrm>
          <a:graphic>
            <a:graphicData uri="http://schemas.microsoft.com/office/drawing/2010/slicer">
              <sle:slicer xmlns:sle="http://schemas.microsoft.com/office/drawing/2010/slicer" name="Publications"/>
            </a:graphicData>
          </a:graphic>
        </xdr:graphicFrame>
      </mc:Choice>
      <mc:Fallback xmlns="">
        <xdr:sp macro="" textlink="">
          <xdr:nvSpPr>
            <xdr:cNvPr id="0" name=""/>
            <xdr:cNvSpPr>
              <a:spLocks noTextEdit="1"/>
            </xdr:cNvSpPr>
          </xdr:nvSpPr>
          <xdr:spPr>
            <a:xfrm>
              <a:off x="4552070" y="4802"/>
              <a:ext cx="1807188" cy="27678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315446</xdr:colOff>
      <xdr:row>0</xdr:row>
      <xdr:rowOff>0</xdr:rowOff>
    </xdr:from>
    <xdr:to>
      <xdr:col>13</xdr:col>
      <xdr:colOff>307281</xdr:colOff>
      <xdr:row>14</xdr:row>
      <xdr:rowOff>100852</xdr:rowOff>
    </xdr:to>
    <mc:AlternateContent xmlns:mc="http://schemas.openxmlformats.org/markup-compatibility/2006" xmlns:a14="http://schemas.microsoft.com/office/drawing/2010/main">
      <mc:Choice Requires="a14">
        <xdr:graphicFrame macro="">
          <xdr:nvGraphicFramePr>
            <xdr:cNvPr id="7" name="Session">
              <a:extLst>
                <a:ext uri="{FF2B5EF4-FFF2-40B4-BE49-F238E27FC236}">
                  <a16:creationId xmlns:a16="http://schemas.microsoft.com/office/drawing/2014/main" id="{E181CDEA-C7CB-90B6-91EB-6D20824ED1A7}"/>
                </a:ext>
              </a:extLst>
            </xdr:cNvPr>
            <xdr:cNvGraphicFramePr/>
          </xdr:nvGraphicFramePr>
          <xdr:xfrm>
            <a:off x="0" y="0"/>
            <a:ext cx="0" cy="0"/>
          </xdr:xfrm>
          <a:graphic>
            <a:graphicData uri="http://schemas.microsoft.com/office/drawing/2010/slicer">
              <sle:slicer xmlns:sle="http://schemas.microsoft.com/office/drawing/2010/slicer" name="Session"/>
            </a:graphicData>
          </a:graphic>
        </xdr:graphicFrame>
      </mc:Choice>
      <mc:Fallback xmlns="">
        <xdr:sp macro="" textlink="">
          <xdr:nvSpPr>
            <xdr:cNvPr id="0" name=""/>
            <xdr:cNvSpPr>
              <a:spLocks noTextEdit="1"/>
            </xdr:cNvSpPr>
          </xdr:nvSpPr>
          <xdr:spPr>
            <a:xfrm>
              <a:off x="6366622" y="0"/>
              <a:ext cx="1807188" cy="276785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332254</xdr:colOff>
      <xdr:row>14</xdr:row>
      <xdr:rowOff>118782</xdr:rowOff>
    </xdr:from>
    <xdr:to>
      <xdr:col>13</xdr:col>
      <xdr:colOff>347383</xdr:colOff>
      <xdr:row>28</xdr:row>
      <xdr:rowOff>168088</xdr:rowOff>
    </xdr:to>
    <mc:AlternateContent xmlns:mc="http://schemas.openxmlformats.org/markup-compatibility/2006" xmlns:a14="http://schemas.microsoft.com/office/drawing/2010/main">
      <mc:Choice Requires="a14">
        <xdr:graphicFrame macro="">
          <xdr:nvGraphicFramePr>
            <xdr:cNvPr id="13" name="Session 1">
              <a:extLst>
                <a:ext uri="{FF2B5EF4-FFF2-40B4-BE49-F238E27FC236}">
                  <a16:creationId xmlns:a16="http://schemas.microsoft.com/office/drawing/2014/main" id="{1CB24E7A-16E9-5DF3-87D9-DA20CB50DF84}"/>
                </a:ext>
              </a:extLst>
            </xdr:cNvPr>
            <xdr:cNvGraphicFramePr/>
          </xdr:nvGraphicFramePr>
          <xdr:xfrm>
            <a:off x="0" y="0"/>
            <a:ext cx="0" cy="0"/>
          </xdr:xfrm>
          <a:graphic>
            <a:graphicData uri="http://schemas.microsoft.com/office/drawing/2010/slicer">
              <sle:slicer xmlns:sle="http://schemas.microsoft.com/office/drawing/2010/slicer" name="Session 1"/>
            </a:graphicData>
          </a:graphic>
        </xdr:graphicFrame>
      </mc:Choice>
      <mc:Fallback xmlns="">
        <xdr:sp macro="" textlink="">
          <xdr:nvSpPr>
            <xdr:cNvPr id="0" name=""/>
            <xdr:cNvSpPr>
              <a:spLocks noTextEdit="1"/>
            </xdr:cNvSpPr>
          </xdr:nvSpPr>
          <xdr:spPr>
            <a:xfrm>
              <a:off x="4568078" y="2785782"/>
              <a:ext cx="3645834" cy="271630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312644</xdr:colOff>
      <xdr:row>28</xdr:row>
      <xdr:rowOff>177614</xdr:rowOff>
    </xdr:from>
    <xdr:to>
      <xdr:col>10</xdr:col>
      <xdr:colOff>326092</xdr:colOff>
      <xdr:row>43</xdr:row>
      <xdr:rowOff>44825</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ABACBAFB-D4B8-6B5C-CE55-069CA54B7CF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548468" y="5511614"/>
              <a:ext cx="1828800" cy="27247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312644</xdr:colOff>
      <xdr:row>28</xdr:row>
      <xdr:rowOff>177613</xdr:rowOff>
    </xdr:from>
    <xdr:to>
      <xdr:col>13</xdr:col>
      <xdr:colOff>326091</xdr:colOff>
      <xdr:row>43</xdr:row>
      <xdr:rowOff>44824</xdr:rowOff>
    </xdr:to>
    <mc:AlternateContent xmlns:mc="http://schemas.openxmlformats.org/markup-compatibility/2006" xmlns:a14="http://schemas.microsoft.com/office/drawing/2010/main">
      <mc:Choice Requires="a14">
        <xdr:graphicFrame macro="">
          <xdr:nvGraphicFramePr>
            <xdr:cNvPr id="16" name="Session 2">
              <a:extLst>
                <a:ext uri="{FF2B5EF4-FFF2-40B4-BE49-F238E27FC236}">
                  <a16:creationId xmlns:a16="http://schemas.microsoft.com/office/drawing/2014/main" id="{EEC83240-329F-FE90-F202-107148415A92}"/>
                </a:ext>
              </a:extLst>
            </xdr:cNvPr>
            <xdr:cNvGraphicFramePr/>
          </xdr:nvGraphicFramePr>
          <xdr:xfrm>
            <a:off x="0" y="0"/>
            <a:ext cx="0" cy="0"/>
          </xdr:xfrm>
          <a:graphic>
            <a:graphicData uri="http://schemas.microsoft.com/office/drawing/2010/slicer">
              <sle:slicer xmlns:sle="http://schemas.microsoft.com/office/drawing/2010/slicer" name="Session 2"/>
            </a:graphicData>
          </a:graphic>
        </xdr:graphicFrame>
      </mc:Choice>
      <mc:Fallback xmlns="">
        <xdr:sp macro="" textlink="">
          <xdr:nvSpPr>
            <xdr:cNvPr id="0" name=""/>
            <xdr:cNvSpPr>
              <a:spLocks noTextEdit="1"/>
            </xdr:cNvSpPr>
          </xdr:nvSpPr>
          <xdr:spPr>
            <a:xfrm>
              <a:off x="6363820" y="5511613"/>
              <a:ext cx="1828800" cy="27247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605117</xdr:colOff>
      <xdr:row>1</xdr:row>
      <xdr:rowOff>0</xdr:rowOff>
    </xdr:from>
    <xdr:to>
      <xdr:col>10</xdr:col>
      <xdr:colOff>862852</xdr:colOff>
      <xdr:row>22</xdr:row>
      <xdr:rowOff>168087</xdr:rowOff>
    </xdr:to>
    <xdr:graphicFrame macro="">
      <xdr:nvGraphicFramePr>
        <xdr:cNvPr id="2" name="Chart 1">
          <a:extLst>
            <a:ext uri="{FF2B5EF4-FFF2-40B4-BE49-F238E27FC236}">
              <a16:creationId xmlns:a16="http://schemas.microsoft.com/office/drawing/2014/main" id="{B413774D-FEDA-4A9E-9870-3A27110D4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333375</xdr:colOff>
      <xdr:row>4</xdr:row>
      <xdr:rowOff>33337</xdr:rowOff>
    </xdr:from>
    <xdr:to>
      <xdr:col>14</xdr:col>
      <xdr:colOff>28575</xdr:colOff>
      <xdr:row>18</xdr:row>
      <xdr:rowOff>109537</xdr:rowOff>
    </xdr:to>
    <xdr:graphicFrame macro="">
      <xdr:nvGraphicFramePr>
        <xdr:cNvPr id="2" name="Chart 1">
          <a:extLst>
            <a:ext uri="{FF2B5EF4-FFF2-40B4-BE49-F238E27FC236}">
              <a16:creationId xmlns:a16="http://schemas.microsoft.com/office/drawing/2014/main" id="{DEFF505F-40AA-9D47-1A26-DD5508CEE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85725</xdr:colOff>
      <xdr:row>3</xdr:row>
      <xdr:rowOff>52387</xdr:rowOff>
    </xdr:from>
    <xdr:to>
      <xdr:col>11</xdr:col>
      <xdr:colOff>390525</xdr:colOff>
      <xdr:row>17</xdr:row>
      <xdr:rowOff>128587</xdr:rowOff>
    </xdr:to>
    <xdr:graphicFrame macro="">
      <xdr:nvGraphicFramePr>
        <xdr:cNvPr id="2" name="Chart 1">
          <a:extLst>
            <a:ext uri="{FF2B5EF4-FFF2-40B4-BE49-F238E27FC236}">
              <a16:creationId xmlns:a16="http://schemas.microsoft.com/office/drawing/2014/main" id="{8088F2B4-E92C-A86A-A192-AC11E3FD3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342900</xdr:colOff>
      <xdr:row>4</xdr:row>
      <xdr:rowOff>176212</xdr:rowOff>
    </xdr:from>
    <xdr:to>
      <xdr:col>11</xdr:col>
      <xdr:colOff>38100</xdr:colOff>
      <xdr:row>19</xdr:row>
      <xdr:rowOff>61912</xdr:rowOff>
    </xdr:to>
    <xdr:graphicFrame macro="">
      <xdr:nvGraphicFramePr>
        <xdr:cNvPr id="2" name="Chart 1">
          <a:extLst>
            <a:ext uri="{FF2B5EF4-FFF2-40B4-BE49-F238E27FC236}">
              <a16:creationId xmlns:a16="http://schemas.microsoft.com/office/drawing/2014/main" id="{0572ADC2-80C7-ABAB-2ADB-292921E67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333375</xdr:colOff>
      <xdr:row>4</xdr:row>
      <xdr:rowOff>33337</xdr:rowOff>
    </xdr:from>
    <xdr:to>
      <xdr:col>14</xdr:col>
      <xdr:colOff>28575</xdr:colOff>
      <xdr:row>18</xdr:row>
      <xdr:rowOff>109537</xdr:rowOff>
    </xdr:to>
    <xdr:graphicFrame macro="">
      <xdr:nvGraphicFramePr>
        <xdr:cNvPr id="2" name="Chart 1">
          <a:extLst>
            <a:ext uri="{FF2B5EF4-FFF2-40B4-BE49-F238E27FC236}">
              <a16:creationId xmlns:a16="http://schemas.microsoft.com/office/drawing/2014/main" id="{6198FDB6-96C6-23BE-03AD-94C4700C8F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nmoy Sarker" refreshedDate="45452.533232986112" createdVersion="8" refreshedVersion="8" minRefreshableVersion="3" recordCount="300" xr:uid="{BBD8B01E-263A-452F-8DAE-81F2A6ABD26F}">
  <cacheSource type="worksheet">
    <worksheetSource ref="B1:I301" sheet="DATA"/>
  </cacheSource>
  <cacheFields count="8">
    <cacheField name="Names" numFmtId="0">
      <sharedItems count="195">
        <s v="John Smith"/>
        <s v="Jane Doe"/>
        <s v="Michael Johnson"/>
        <s v="Emily Davis"/>
        <s v="Chris Brown"/>
        <s v="Amanda Wilson"/>
        <s v="Matthew Taylor"/>
        <s v="Jessica Martinez"/>
        <s v="Joshua Anderson"/>
        <s v="Sarah Thomas"/>
        <s v="David Lee"/>
        <s v="Ashley White"/>
        <s v="Daniel Harris"/>
        <s v="Laura Clark"/>
        <s v="James Lewis"/>
        <s v="Megan Robinson"/>
        <s v="Robert Walker"/>
        <s v="Rachel Hall"/>
        <s v="Andrew Young"/>
        <s v="Michelle King"/>
        <s v="Joseph Wright"/>
        <s v="Kimberly Scott"/>
        <s v="Ryan Adams"/>
        <s v="Stephanie Nelson"/>
        <s v="Brandon Carter"/>
        <s v="Brittany Mitchell"/>
        <s v="Justin Perez"/>
        <s v="Olivia Roberts"/>
        <s v="Ethan Turner"/>
        <s v="Nicole Phillips"/>
        <s v="Benjamin Parker"/>
        <s v="Samantha Evans"/>
        <s v="Dylan Edwards"/>
        <s v="Victoria Collins"/>
        <s v="Tyler Stewart"/>
        <s v="Amber Sanchez"/>
        <s v="Alexander Morris"/>
        <s v="Alexis Rogers"/>
        <s v="William Reed"/>
        <s v="Megan Cook"/>
        <s v="Samuel Morgan"/>
        <s v="Lauren Bell"/>
        <s v="Nathan Murphy"/>
        <s v="Amy Cooper"/>
        <s v="Jonathan Bailey"/>
        <s v="Erin Richardson"/>
        <s v="Jason Cox"/>
        <s v="Melissa Howard"/>
        <s v="Jacob Ward"/>
        <s v="Andrea Peterson"/>
        <s v="Christian Foster"/>
        <s v="Maria Gray"/>
        <s v="Adam Ramirez"/>
        <s v="Natalie Russell"/>
        <s v="Anthony Barnes"/>
        <s v="Christina Henderson"/>
        <s v="Austin Coleman"/>
        <s v="Katherine Jenkins"/>
        <s v="Zachary Perry"/>
        <s v="Angela Powell"/>
        <s v="Kevin Long"/>
        <s v="Lindsey Patterson"/>
        <s v="Kyle Hughes"/>
        <s v="Kaitlyn Flores"/>
        <s v="Brian Simmons"/>
        <s v="Allison Butler"/>
        <s v="Sean Rivera"/>
        <s v="Heather Gonzales"/>
        <s v="Aaron Bryant"/>
        <s v="Kelly Hayes"/>
        <s v="Derek Russell"/>
        <s v="Shannon Griffin"/>
        <s v="Patrick Price"/>
        <s v="Rebecca James"/>
        <s v="Steven Bennett"/>
        <s v="Rachel Wood"/>
        <s v="Timothy Barnes"/>
        <s v="Cheryl Richardson"/>
        <s v="Mark Brooks"/>
        <s v="Anna Martinez"/>
        <s v="Paul Rivera"/>
        <s v="Jennifer Howard"/>
        <s v="Kenneth Ward"/>
        <s v="Amy Hughes"/>
        <s v="Gregory Richardson"/>
        <s v="Heather Russell"/>
        <s v="Raymond Perry"/>
        <s v="Megan Howard"/>
        <s v="Frank Ross"/>
        <s v="Victoria Rivera"/>
        <s v="Gary Long"/>
        <s v="Sarah Cook"/>
        <s v="Jeremy Bryant"/>
        <s v="Jessica Gonzales"/>
        <s v="Kyle Brooks"/>
        <s v="Samantha Perry"/>
        <s v="Larry Barnes"/>
        <s v="Amy Jenkins"/>
        <s v="Scott Hayes"/>
        <s v="Megan Coleman"/>
        <s v="Eric Rivera"/>
        <s v="Andrea Howard"/>
        <s v="Jacob Richardson"/>
        <s v="Rebecca Hughes"/>
        <s v="Joshua Russell"/>
        <s v="Heather Perry"/>
        <s v="Samuel Brooks"/>
        <s v="Anna Barnes"/>
        <s v="Andrew Long"/>
        <s v="Amy Hayes"/>
        <s v="Matthew Bryant"/>
        <s v="Victoria Gonzales"/>
        <s v="John Coleman"/>
        <s v="Sarah Jenkins"/>
        <s v="Justin Richardson"/>
        <s v="Rachel Howard"/>
        <s v="James Rivera"/>
        <s v="Megan Perry"/>
        <s v="Daniel Brooks"/>
        <s v="Anna Gonzales"/>
        <s v="Michael Hayes"/>
        <s v="Victoria Bryant"/>
        <s v="William Long"/>
        <s v="Amy Coleman"/>
        <s v="Christopher Jenkins"/>
        <s v="David Richardson"/>
        <s v="Joshua Brooks"/>
        <s v="Anna Rivera"/>
        <s v="John Hayes"/>
        <s v="Sarah Bryant"/>
        <s v="Justin Long"/>
        <s v="Amy Gonzales"/>
        <s v="James Coleman"/>
        <s v="Megan Jenkins"/>
        <s v="Daniel Richardson"/>
        <s v="Rebecca Howard"/>
        <s v="William Perry"/>
        <s v="Victoria Brooks"/>
        <s v="Anna Hayes"/>
        <s v="Michael Long"/>
        <s v="Sarah Coleman"/>
        <s v="David Jenkins"/>
        <s v="Andrew Richardson"/>
        <s v="Amy Rivera"/>
        <s v="Megan Bryant"/>
        <s v="Rebecca Gonzales"/>
        <s v="William Richardson"/>
        <s v="Heather Howard"/>
        <s v="David Perry"/>
        <s v="Anna Brooks"/>
        <s v="Michael Bryant"/>
        <s v="Megan Hayes"/>
        <s v="Matthew Long"/>
        <s v="Daniel Jenkins"/>
        <s v="Victoria Richardson"/>
        <s v="Joshua Howard"/>
        <s v="Sarah Perry"/>
        <s v="John Rivera"/>
        <s v="Megan Brooks"/>
        <s v="Justin Bryant"/>
        <s v="Heather Coleman"/>
        <s v="William Jenkins"/>
        <s v="Rebecca Richardson"/>
        <s v="David Howard"/>
        <s v="Michael Rivera"/>
        <s v="James Bryant"/>
        <s v="John Long"/>
        <s v="Joshua Jenkins"/>
        <s v="Heather Richardson"/>
        <s v="Andrew Howard"/>
        <s v="William Rivera"/>
        <s v="Rebecca Brooks"/>
        <s v="Sarah Hayes"/>
        <s v="Amy Richardson"/>
        <s v="John Howard"/>
        <s v="Joshua Long"/>
        <s v="Andrew Jenkins"/>
        <s v="Heather Brooks"/>
        <s v="William Bryant"/>
        <s v="Daniel Long"/>
        <s v="Matthew Jenkins"/>
        <s v="Megan Richardson"/>
        <s v="Andrew Rivera"/>
        <s v="Rebecca Coleman"/>
        <s v="John Jenkins"/>
        <s v="Michael Howard"/>
        <s v="David Rivera"/>
        <s v="Joshua Bryant"/>
        <s v="William Howard"/>
        <s v="John Bryant"/>
        <s v="James Long"/>
        <s v="Justin Jenkins"/>
        <s v="Michael Jenkins"/>
        <s v="Joshua Rivera"/>
        <s v="Andrew Bryant"/>
      </sharedItems>
    </cacheField>
    <cacheField name="Publications" numFmtId="0">
      <sharedItems count="2">
        <s v="Yes"/>
        <s v="No"/>
      </sharedItems>
    </cacheField>
    <cacheField name="Session" numFmtId="0">
      <sharedItems count="6">
        <s v="2017-18"/>
        <s v="2018-19"/>
        <s v="2019-20"/>
        <s v="2020-21"/>
        <s v="2021-22"/>
        <s v="2020-22"/>
      </sharedItems>
    </cacheField>
    <cacheField name="Gender" numFmtId="0">
      <sharedItems count="2">
        <s v="Female"/>
        <s v="Male"/>
      </sharedItems>
    </cacheField>
    <cacheField name="English Literature" numFmtId="0">
      <sharedItems containsSemiMixedTypes="0" containsString="0" containsNumber="1" containsInteger="1" minValue="50" maxValue="100" count="51">
        <n v="94"/>
        <n v="97"/>
        <n v="50"/>
        <n v="53"/>
        <n v="89"/>
        <n v="59"/>
        <n v="69"/>
        <n v="71"/>
        <n v="100"/>
        <n v="86"/>
        <n v="73"/>
        <n v="56"/>
        <n v="74"/>
        <n v="62"/>
        <n v="51"/>
        <n v="88"/>
        <n v="96"/>
        <n v="67"/>
        <n v="87"/>
        <n v="75"/>
        <n v="63"/>
        <n v="58"/>
        <n v="70"/>
        <n v="66"/>
        <n v="55"/>
        <n v="65"/>
        <n v="68"/>
        <n v="85"/>
        <n v="99"/>
        <n v="79"/>
        <n v="64"/>
        <n v="82"/>
        <n v="81"/>
        <n v="60"/>
        <n v="61"/>
        <n v="78"/>
        <n v="84"/>
        <n v="90"/>
        <n v="54"/>
        <n v="91"/>
        <n v="92"/>
        <n v="77"/>
        <n v="98"/>
        <n v="80"/>
        <n v="93"/>
        <n v="52"/>
        <n v="72"/>
        <n v="76"/>
        <n v="95"/>
        <n v="83"/>
        <n v="57"/>
      </sharedItems>
    </cacheField>
    <cacheField name="Grade" numFmtId="0">
      <sharedItems count="7">
        <s v="A+"/>
        <s v="C+"/>
        <s v="B-"/>
        <s v="B+"/>
        <s v="A-"/>
        <s v="B"/>
        <s v="A"/>
      </sharedItems>
    </cacheField>
    <cacheField name="Linguistics" numFmtId="0">
      <sharedItems containsSemiMixedTypes="0" containsString="0" containsNumber="1" containsInteger="1" minValue="50" maxValue="100"/>
    </cacheField>
    <cacheField name="Grade2" numFmtId="0">
      <sharedItems count="7">
        <s v="A"/>
        <s v="A+"/>
        <s v="B+"/>
        <s v="A-"/>
        <s v="C+"/>
        <s v="B-"/>
        <s v="B"/>
      </sharedItems>
    </cacheField>
  </cacheFields>
  <extLst>
    <ext xmlns:x14="http://schemas.microsoft.com/office/spreadsheetml/2009/9/main" uri="{725AE2AE-9491-48be-B2B4-4EB974FC3084}">
      <x14:pivotCacheDefinition pivotCacheId="20106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x v="0"/>
    <x v="0"/>
    <n v="79"/>
    <x v="0"/>
  </r>
  <r>
    <x v="1"/>
    <x v="0"/>
    <x v="1"/>
    <x v="1"/>
    <x v="1"/>
    <x v="0"/>
    <n v="99"/>
    <x v="1"/>
  </r>
  <r>
    <x v="2"/>
    <x v="1"/>
    <x v="2"/>
    <x v="0"/>
    <x v="2"/>
    <x v="1"/>
    <n v="83"/>
    <x v="1"/>
  </r>
  <r>
    <x v="3"/>
    <x v="0"/>
    <x v="3"/>
    <x v="0"/>
    <x v="3"/>
    <x v="1"/>
    <n v="68"/>
    <x v="2"/>
  </r>
  <r>
    <x v="4"/>
    <x v="1"/>
    <x v="4"/>
    <x v="0"/>
    <x v="3"/>
    <x v="1"/>
    <n v="67"/>
    <x v="2"/>
  </r>
  <r>
    <x v="5"/>
    <x v="1"/>
    <x v="0"/>
    <x v="0"/>
    <x v="4"/>
    <x v="0"/>
    <n v="79"/>
    <x v="0"/>
  </r>
  <r>
    <x v="6"/>
    <x v="1"/>
    <x v="1"/>
    <x v="1"/>
    <x v="5"/>
    <x v="2"/>
    <n v="70"/>
    <x v="3"/>
  </r>
  <r>
    <x v="7"/>
    <x v="1"/>
    <x v="2"/>
    <x v="0"/>
    <x v="6"/>
    <x v="3"/>
    <n v="52"/>
    <x v="4"/>
  </r>
  <r>
    <x v="8"/>
    <x v="0"/>
    <x v="3"/>
    <x v="1"/>
    <x v="7"/>
    <x v="4"/>
    <n v="55"/>
    <x v="5"/>
  </r>
  <r>
    <x v="9"/>
    <x v="0"/>
    <x v="4"/>
    <x v="0"/>
    <x v="8"/>
    <x v="0"/>
    <n v="87"/>
    <x v="1"/>
  </r>
  <r>
    <x v="10"/>
    <x v="1"/>
    <x v="0"/>
    <x v="1"/>
    <x v="9"/>
    <x v="0"/>
    <n v="62"/>
    <x v="6"/>
  </r>
  <r>
    <x v="11"/>
    <x v="1"/>
    <x v="1"/>
    <x v="0"/>
    <x v="10"/>
    <x v="4"/>
    <n v="94"/>
    <x v="1"/>
  </r>
  <r>
    <x v="12"/>
    <x v="1"/>
    <x v="2"/>
    <x v="1"/>
    <x v="11"/>
    <x v="2"/>
    <n v="52"/>
    <x v="4"/>
  </r>
  <r>
    <x v="13"/>
    <x v="1"/>
    <x v="3"/>
    <x v="0"/>
    <x v="12"/>
    <x v="4"/>
    <n v="97"/>
    <x v="1"/>
  </r>
  <r>
    <x v="14"/>
    <x v="0"/>
    <x v="4"/>
    <x v="1"/>
    <x v="12"/>
    <x v="4"/>
    <n v="77"/>
    <x v="0"/>
  </r>
  <r>
    <x v="15"/>
    <x v="0"/>
    <x v="0"/>
    <x v="1"/>
    <x v="13"/>
    <x v="5"/>
    <n v="71"/>
    <x v="3"/>
  </r>
  <r>
    <x v="16"/>
    <x v="1"/>
    <x v="1"/>
    <x v="1"/>
    <x v="14"/>
    <x v="1"/>
    <n v="89"/>
    <x v="1"/>
  </r>
  <r>
    <x v="17"/>
    <x v="0"/>
    <x v="2"/>
    <x v="0"/>
    <x v="15"/>
    <x v="0"/>
    <n v="89"/>
    <x v="1"/>
  </r>
  <r>
    <x v="18"/>
    <x v="1"/>
    <x v="3"/>
    <x v="0"/>
    <x v="4"/>
    <x v="0"/>
    <n v="61"/>
    <x v="6"/>
  </r>
  <r>
    <x v="19"/>
    <x v="1"/>
    <x v="4"/>
    <x v="0"/>
    <x v="10"/>
    <x v="4"/>
    <n v="72"/>
    <x v="3"/>
  </r>
  <r>
    <x v="20"/>
    <x v="1"/>
    <x v="0"/>
    <x v="1"/>
    <x v="16"/>
    <x v="0"/>
    <n v="80"/>
    <x v="1"/>
  </r>
  <r>
    <x v="21"/>
    <x v="1"/>
    <x v="1"/>
    <x v="0"/>
    <x v="12"/>
    <x v="4"/>
    <n v="67"/>
    <x v="2"/>
  </r>
  <r>
    <x v="22"/>
    <x v="0"/>
    <x v="2"/>
    <x v="1"/>
    <x v="17"/>
    <x v="3"/>
    <n v="56"/>
    <x v="5"/>
  </r>
  <r>
    <x v="23"/>
    <x v="0"/>
    <x v="3"/>
    <x v="0"/>
    <x v="18"/>
    <x v="0"/>
    <n v="57"/>
    <x v="5"/>
  </r>
  <r>
    <x v="24"/>
    <x v="1"/>
    <x v="4"/>
    <x v="1"/>
    <x v="19"/>
    <x v="6"/>
    <n v="68"/>
    <x v="2"/>
  </r>
  <r>
    <x v="25"/>
    <x v="1"/>
    <x v="0"/>
    <x v="0"/>
    <x v="20"/>
    <x v="5"/>
    <n v="78"/>
    <x v="0"/>
  </r>
  <r>
    <x v="26"/>
    <x v="1"/>
    <x v="1"/>
    <x v="1"/>
    <x v="21"/>
    <x v="2"/>
    <n v="93"/>
    <x v="1"/>
  </r>
  <r>
    <x v="27"/>
    <x v="1"/>
    <x v="2"/>
    <x v="0"/>
    <x v="5"/>
    <x v="2"/>
    <n v="69"/>
    <x v="2"/>
  </r>
  <r>
    <x v="28"/>
    <x v="0"/>
    <x v="3"/>
    <x v="1"/>
    <x v="22"/>
    <x v="4"/>
    <n v="99"/>
    <x v="1"/>
  </r>
  <r>
    <x v="29"/>
    <x v="0"/>
    <x v="4"/>
    <x v="1"/>
    <x v="23"/>
    <x v="3"/>
    <n v="91"/>
    <x v="1"/>
  </r>
  <r>
    <x v="30"/>
    <x v="1"/>
    <x v="0"/>
    <x v="1"/>
    <x v="24"/>
    <x v="2"/>
    <n v="79"/>
    <x v="0"/>
  </r>
  <r>
    <x v="31"/>
    <x v="0"/>
    <x v="1"/>
    <x v="0"/>
    <x v="25"/>
    <x v="3"/>
    <n v="96"/>
    <x v="1"/>
  </r>
  <r>
    <x v="32"/>
    <x v="1"/>
    <x v="2"/>
    <x v="0"/>
    <x v="1"/>
    <x v="0"/>
    <n v="71"/>
    <x v="3"/>
  </r>
  <r>
    <x v="33"/>
    <x v="1"/>
    <x v="3"/>
    <x v="0"/>
    <x v="2"/>
    <x v="1"/>
    <n v="59"/>
    <x v="5"/>
  </r>
  <r>
    <x v="34"/>
    <x v="1"/>
    <x v="4"/>
    <x v="1"/>
    <x v="26"/>
    <x v="3"/>
    <n v="75"/>
    <x v="0"/>
  </r>
  <r>
    <x v="35"/>
    <x v="1"/>
    <x v="0"/>
    <x v="0"/>
    <x v="27"/>
    <x v="0"/>
    <n v="100"/>
    <x v="1"/>
  </r>
  <r>
    <x v="36"/>
    <x v="0"/>
    <x v="1"/>
    <x v="0"/>
    <x v="12"/>
    <x v="4"/>
    <n v="82"/>
    <x v="1"/>
  </r>
  <r>
    <x v="37"/>
    <x v="0"/>
    <x v="2"/>
    <x v="0"/>
    <x v="28"/>
    <x v="0"/>
    <n v="77"/>
    <x v="0"/>
  </r>
  <r>
    <x v="38"/>
    <x v="1"/>
    <x v="3"/>
    <x v="0"/>
    <x v="29"/>
    <x v="6"/>
    <n v="59"/>
    <x v="5"/>
  </r>
  <r>
    <x v="39"/>
    <x v="1"/>
    <x v="4"/>
    <x v="0"/>
    <x v="6"/>
    <x v="3"/>
    <n v="78"/>
    <x v="0"/>
  </r>
  <r>
    <x v="40"/>
    <x v="1"/>
    <x v="0"/>
    <x v="0"/>
    <x v="6"/>
    <x v="3"/>
    <n v="93"/>
    <x v="1"/>
  </r>
  <r>
    <x v="41"/>
    <x v="1"/>
    <x v="1"/>
    <x v="0"/>
    <x v="30"/>
    <x v="5"/>
    <n v="67"/>
    <x v="2"/>
  </r>
  <r>
    <x v="42"/>
    <x v="0"/>
    <x v="2"/>
    <x v="0"/>
    <x v="4"/>
    <x v="0"/>
    <n v="91"/>
    <x v="1"/>
  </r>
  <r>
    <x v="43"/>
    <x v="0"/>
    <x v="3"/>
    <x v="0"/>
    <x v="31"/>
    <x v="0"/>
    <n v="50"/>
    <x v="4"/>
  </r>
  <r>
    <x v="44"/>
    <x v="1"/>
    <x v="4"/>
    <x v="0"/>
    <x v="14"/>
    <x v="1"/>
    <n v="72"/>
    <x v="3"/>
  </r>
  <r>
    <x v="45"/>
    <x v="0"/>
    <x v="0"/>
    <x v="0"/>
    <x v="5"/>
    <x v="2"/>
    <n v="66"/>
    <x v="2"/>
  </r>
  <r>
    <x v="46"/>
    <x v="1"/>
    <x v="1"/>
    <x v="0"/>
    <x v="31"/>
    <x v="0"/>
    <n v="92"/>
    <x v="1"/>
  </r>
  <r>
    <x v="47"/>
    <x v="1"/>
    <x v="2"/>
    <x v="0"/>
    <x v="32"/>
    <x v="0"/>
    <n v="86"/>
    <x v="1"/>
  </r>
  <r>
    <x v="48"/>
    <x v="1"/>
    <x v="3"/>
    <x v="1"/>
    <x v="33"/>
    <x v="5"/>
    <n v="80"/>
    <x v="1"/>
  </r>
  <r>
    <x v="49"/>
    <x v="1"/>
    <x v="4"/>
    <x v="0"/>
    <x v="10"/>
    <x v="4"/>
    <n v="74"/>
    <x v="3"/>
  </r>
  <r>
    <x v="50"/>
    <x v="0"/>
    <x v="0"/>
    <x v="1"/>
    <x v="27"/>
    <x v="0"/>
    <n v="53"/>
    <x v="4"/>
  </r>
  <r>
    <x v="51"/>
    <x v="0"/>
    <x v="1"/>
    <x v="0"/>
    <x v="34"/>
    <x v="5"/>
    <n v="58"/>
    <x v="5"/>
  </r>
  <r>
    <x v="52"/>
    <x v="1"/>
    <x v="2"/>
    <x v="1"/>
    <x v="8"/>
    <x v="0"/>
    <n v="77"/>
    <x v="0"/>
  </r>
  <r>
    <x v="53"/>
    <x v="1"/>
    <x v="3"/>
    <x v="0"/>
    <x v="35"/>
    <x v="6"/>
    <n v="79"/>
    <x v="0"/>
  </r>
  <r>
    <x v="54"/>
    <x v="1"/>
    <x v="4"/>
    <x v="1"/>
    <x v="36"/>
    <x v="0"/>
    <n v="96"/>
    <x v="1"/>
  </r>
  <r>
    <x v="55"/>
    <x v="1"/>
    <x v="0"/>
    <x v="0"/>
    <x v="2"/>
    <x v="1"/>
    <n v="73"/>
    <x v="3"/>
  </r>
  <r>
    <x v="56"/>
    <x v="0"/>
    <x v="1"/>
    <x v="1"/>
    <x v="2"/>
    <x v="1"/>
    <n v="82"/>
    <x v="1"/>
  </r>
  <r>
    <x v="57"/>
    <x v="0"/>
    <x v="2"/>
    <x v="1"/>
    <x v="9"/>
    <x v="0"/>
    <n v="69"/>
    <x v="2"/>
  </r>
  <r>
    <x v="58"/>
    <x v="1"/>
    <x v="3"/>
    <x v="1"/>
    <x v="24"/>
    <x v="2"/>
    <n v="58"/>
    <x v="5"/>
  </r>
  <r>
    <x v="59"/>
    <x v="0"/>
    <x v="4"/>
    <x v="0"/>
    <x v="15"/>
    <x v="0"/>
    <n v="57"/>
    <x v="5"/>
  </r>
  <r>
    <x v="60"/>
    <x v="1"/>
    <x v="0"/>
    <x v="0"/>
    <x v="37"/>
    <x v="0"/>
    <n v="73"/>
    <x v="3"/>
  </r>
  <r>
    <x v="61"/>
    <x v="1"/>
    <x v="1"/>
    <x v="0"/>
    <x v="17"/>
    <x v="3"/>
    <n v="63"/>
    <x v="6"/>
  </r>
  <r>
    <x v="62"/>
    <x v="1"/>
    <x v="2"/>
    <x v="1"/>
    <x v="25"/>
    <x v="3"/>
    <n v="67"/>
    <x v="2"/>
  </r>
  <r>
    <x v="63"/>
    <x v="1"/>
    <x v="3"/>
    <x v="0"/>
    <x v="38"/>
    <x v="1"/>
    <n v="50"/>
    <x v="4"/>
  </r>
  <r>
    <x v="64"/>
    <x v="0"/>
    <x v="4"/>
    <x v="1"/>
    <x v="39"/>
    <x v="0"/>
    <n v="61"/>
    <x v="6"/>
  </r>
  <r>
    <x v="65"/>
    <x v="0"/>
    <x v="0"/>
    <x v="0"/>
    <x v="40"/>
    <x v="0"/>
    <n v="78"/>
    <x v="0"/>
  </r>
  <r>
    <x v="66"/>
    <x v="1"/>
    <x v="1"/>
    <x v="1"/>
    <x v="32"/>
    <x v="0"/>
    <n v="86"/>
    <x v="1"/>
  </r>
  <r>
    <x v="67"/>
    <x v="1"/>
    <x v="2"/>
    <x v="0"/>
    <x v="14"/>
    <x v="1"/>
    <n v="75"/>
    <x v="0"/>
  </r>
  <r>
    <x v="68"/>
    <x v="1"/>
    <x v="3"/>
    <x v="1"/>
    <x v="14"/>
    <x v="1"/>
    <n v="82"/>
    <x v="1"/>
  </r>
  <r>
    <x v="69"/>
    <x v="1"/>
    <x v="4"/>
    <x v="0"/>
    <x v="4"/>
    <x v="0"/>
    <n v="92"/>
    <x v="1"/>
  </r>
  <r>
    <x v="70"/>
    <x v="0"/>
    <x v="0"/>
    <x v="1"/>
    <x v="39"/>
    <x v="0"/>
    <n v="64"/>
    <x v="6"/>
  </r>
  <r>
    <x v="71"/>
    <x v="0"/>
    <x v="1"/>
    <x v="1"/>
    <x v="27"/>
    <x v="0"/>
    <n v="72"/>
    <x v="3"/>
  </r>
  <r>
    <x v="72"/>
    <x v="1"/>
    <x v="2"/>
    <x v="1"/>
    <x v="15"/>
    <x v="0"/>
    <n v="78"/>
    <x v="0"/>
  </r>
  <r>
    <x v="73"/>
    <x v="0"/>
    <x v="3"/>
    <x v="0"/>
    <x v="34"/>
    <x v="5"/>
    <n v="70"/>
    <x v="3"/>
  </r>
  <r>
    <x v="74"/>
    <x v="1"/>
    <x v="4"/>
    <x v="0"/>
    <x v="16"/>
    <x v="0"/>
    <n v="68"/>
    <x v="2"/>
  </r>
  <r>
    <x v="75"/>
    <x v="1"/>
    <x v="0"/>
    <x v="0"/>
    <x v="26"/>
    <x v="3"/>
    <n v="54"/>
    <x v="4"/>
  </r>
  <r>
    <x v="76"/>
    <x v="1"/>
    <x v="1"/>
    <x v="1"/>
    <x v="41"/>
    <x v="6"/>
    <n v="72"/>
    <x v="3"/>
  </r>
  <r>
    <x v="77"/>
    <x v="1"/>
    <x v="2"/>
    <x v="0"/>
    <x v="2"/>
    <x v="1"/>
    <n v="85"/>
    <x v="1"/>
  </r>
  <r>
    <x v="78"/>
    <x v="0"/>
    <x v="3"/>
    <x v="1"/>
    <x v="30"/>
    <x v="5"/>
    <n v="69"/>
    <x v="2"/>
  </r>
  <r>
    <x v="79"/>
    <x v="0"/>
    <x v="4"/>
    <x v="0"/>
    <x v="27"/>
    <x v="0"/>
    <n v="57"/>
    <x v="5"/>
  </r>
  <r>
    <x v="80"/>
    <x v="1"/>
    <x v="0"/>
    <x v="1"/>
    <x v="13"/>
    <x v="5"/>
    <n v="58"/>
    <x v="5"/>
  </r>
  <r>
    <x v="81"/>
    <x v="1"/>
    <x v="1"/>
    <x v="0"/>
    <x v="40"/>
    <x v="0"/>
    <n v="63"/>
    <x v="6"/>
  </r>
  <r>
    <x v="82"/>
    <x v="1"/>
    <x v="2"/>
    <x v="1"/>
    <x v="22"/>
    <x v="4"/>
    <n v="55"/>
    <x v="5"/>
  </r>
  <r>
    <x v="83"/>
    <x v="1"/>
    <x v="3"/>
    <x v="0"/>
    <x v="34"/>
    <x v="5"/>
    <n v="50"/>
    <x v="4"/>
  </r>
  <r>
    <x v="84"/>
    <x v="0"/>
    <x v="4"/>
    <x v="1"/>
    <x v="38"/>
    <x v="1"/>
    <n v="58"/>
    <x v="5"/>
  </r>
  <r>
    <x v="85"/>
    <x v="0"/>
    <x v="0"/>
    <x v="1"/>
    <x v="11"/>
    <x v="2"/>
    <n v="65"/>
    <x v="2"/>
  </r>
  <r>
    <x v="86"/>
    <x v="1"/>
    <x v="1"/>
    <x v="1"/>
    <x v="38"/>
    <x v="1"/>
    <n v="65"/>
    <x v="2"/>
  </r>
  <r>
    <x v="87"/>
    <x v="0"/>
    <x v="2"/>
    <x v="0"/>
    <x v="1"/>
    <x v="0"/>
    <n v="61"/>
    <x v="6"/>
  </r>
  <r>
    <x v="88"/>
    <x v="1"/>
    <x v="3"/>
    <x v="0"/>
    <x v="3"/>
    <x v="1"/>
    <n v="54"/>
    <x v="4"/>
  </r>
  <r>
    <x v="89"/>
    <x v="1"/>
    <x v="4"/>
    <x v="0"/>
    <x v="13"/>
    <x v="5"/>
    <n v="89"/>
    <x v="1"/>
  </r>
  <r>
    <x v="90"/>
    <x v="1"/>
    <x v="0"/>
    <x v="1"/>
    <x v="9"/>
    <x v="0"/>
    <n v="78"/>
    <x v="0"/>
  </r>
  <r>
    <x v="91"/>
    <x v="1"/>
    <x v="1"/>
    <x v="0"/>
    <x v="37"/>
    <x v="0"/>
    <n v="95"/>
    <x v="1"/>
  </r>
  <r>
    <x v="92"/>
    <x v="0"/>
    <x v="2"/>
    <x v="1"/>
    <x v="30"/>
    <x v="5"/>
    <n v="76"/>
    <x v="0"/>
  </r>
  <r>
    <x v="93"/>
    <x v="0"/>
    <x v="3"/>
    <x v="0"/>
    <x v="25"/>
    <x v="3"/>
    <n v="60"/>
    <x v="6"/>
  </r>
  <r>
    <x v="94"/>
    <x v="1"/>
    <x v="4"/>
    <x v="1"/>
    <x v="22"/>
    <x v="4"/>
    <n v="96"/>
    <x v="1"/>
  </r>
  <r>
    <x v="95"/>
    <x v="1"/>
    <x v="0"/>
    <x v="0"/>
    <x v="27"/>
    <x v="0"/>
    <n v="99"/>
    <x v="1"/>
  </r>
  <r>
    <x v="96"/>
    <x v="1"/>
    <x v="1"/>
    <x v="1"/>
    <x v="10"/>
    <x v="4"/>
    <n v="77"/>
    <x v="0"/>
  </r>
  <r>
    <x v="97"/>
    <x v="1"/>
    <x v="2"/>
    <x v="0"/>
    <x v="25"/>
    <x v="3"/>
    <n v="85"/>
    <x v="1"/>
  </r>
  <r>
    <x v="98"/>
    <x v="0"/>
    <x v="3"/>
    <x v="1"/>
    <x v="20"/>
    <x v="5"/>
    <n v="91"/>
    <x v="1"/>
  </r>
  <r>
    <x v="99"/>
    <x v="0"/>
    <x v="4"/>
    <x v="1"/>
    <x v="7"/>
    <x v="4"/>
    <n v="68"/>
    <x v="2"/>
  </r>
  <r>
    <x v="100"/>
    <x v="1"/>
    <x v="0"/>
    <x v="1"/>
    <x v="42"/>
    <x v="0"/>
    <n v="84"/>
    <x v="1"/>
  </r>
  <r>
    <x v="101"/>
    <x v="0"/>
    <x v="1"/>
    <x v="0"/>
    <x v="28"/>
    <x v="0"/>
    <n v="80"/>
    <x v="1"/>
  </r>
  <r>
    <x v="102"/>
    <x v="1"/>
    <x v="2"/>
    <x v="0"/>
    <x v="24"/>
    <x v="2"/>
    <n v="93"/>
    <x v="1"/>
  </r>
  <r>
    <x v="103"/>
    <x v="1"/>
    <x v="3"/>
    <x v="0"/>
    <x v="39"/>
    <x v="0"/>
    <n v="68"/>
    <x v="2"/>
  </r>
  <r>
    <x v="104"/>
    <x v="1"/>
    <x v="4"/>
    <x v="1"/>
    <x v="27"/>
    <x v="0"/>
    <n v="95"/>
    <x v="1"/>
  </r>
  <r>
    <x v="105"/>
    <x v="1"/>
    <x v="0"/>
    <x v="0"/>
    <x v="2"/>
    <x v="1"/>
    <n v="73"/>
    <x v="3"/>
  </r>
  <r>
    <x v="106"/>
    <x v="0"/>
    <x v="1"/>
    <x v="1"/>
    <x v="32"/>
    <x v="0"/>
    <n v="51"/>
    <x v="4"/>
  </r>
  <r>
    <x v="107"/>
    <x v="0"/>
    <x v="2"/>
    <x v="0"/>
    <x v="24"/>
    <x v="2"/>
    <n v="56"/>
    <x v="5"/>
  </r>
  <r>
    <x v="108"/>
    <x v="1"/>
    <x v="3"/>
    <x v="1"/>
    <x v="43"/>
    <x v="0"/>
    <n v="92"/>
    <x v="1"/>
  </r>
  <r>
    <x v="109"/>
    <x v="1"/>
    <x v="4"/>
    <x v="0"/>
    <x v="2"/>
    <x v="1"/>
    <n v="98"/>
    <x v="1"/>
  </r>
  <r>
    <x v="110"/>
    <x v="1"/>
    <x v="0"/>
    <x v="1"/>
    <x v="28"/>
    <x v="0"/>
    <n v="80"/>
    <x v="1"/>
  </r>
  <r>
    <x v="111"/>
    <x v="1"/>
    <x v="1"/>
    <x v="0"/>
    <x v="8"/>
    <x v="0"/>
    <n v="66"/>
    <x v="2"/>
  </r>
  <r>
    <x v="112"/>
    <x v="0"/>
    <x v="2"/>
    <x v="1"/>
    <x v="9"/>
    <x v="0"/>
    <n v="76"/>
    <x v="0"/>
  </r>
  <r>
    <x v="113"/>
    <x v="0"/>
    <x v="3"/>
    <x v="1"/>
    <x v="36"/>
    <x v="0"/>
    <n v="85"/>
    <x v="1"/>
  </r>
  <r>
    <x v="114"/>
    <x v="1"/>
    <x v="4"/>
    <x v="1"/>
    <x v="42"/>
    <x v="0"/>
    <n v="99"/>
    <x v="1"/>
  </r>
  <r>
    <x v="115"/>
    <x v="0"/>
    <x v="0"/>
    <x v="0"/>
    <x v="29"/>
    <x v="6"/>
    <n v="92"/>
    <x v="1"/>
  </r>
  <r>
    <x v="116"/>
    <x v="1"/>
    <x v="1"/>
    <x v="0"/>
    <x v="3"/>
    <x v="1"/>
    <n v="59"/>
    <x v="5"/>
  </r>
  <r>
    <x v="117"/>
    <x v="1"/>
    <x v="2"/>
    <x v="0"/>
    <x v="36"/>
    <x v="0"/>
    <n v="94"/>
    <x v="1"/>
  </r>
  <r>
    <x v="118"/>
    <x v="1"/>
    <x v="3"/>
    <x v="1"/>
    <x v="40"/>
    <x v="0"/>
    <n v="63"/>
    <x v="6"/>
  </r>
  <r>
    <x v="119"/>
    <x v="1"/>
    <x v="4"/>
    <x v="0"/>
    <x v="20"/>
    <x v="5"/>
    <n v="56"/>
    <x v="5"/>
  </r>
  <r>
    <x v="120"/>
    <x v="0"/>
    <x v="0"/>
    <x v="1"/>
    <x v="42"/>
    <x v="0"/>
    <n v="88"/>
    <x v="1"/>
  </r>
  <r>
    <x v="121"/>
    <x v="0"/>
    <x v="1"/>
    <x v="0"/>
    <x v="4"/>
    <x v="0"/>
    <n v="89"/>
    <x v="1"/>
  </r>
  <r>
    <x v="122"/>
    <x v="1"/>
    <x v="2"/>
    <x v="1"/>
    <x v="7"/>
    <x v="4"/>
    <n v="58"/>
    <x v="5"/>
  </r>
  <r>
    <x v="123"/>
    <x v="1"/>
    <x v="3"/>
    <x v="0"/>
    <x v="5"/>
    <x v="2"/>
    <n v="63"/>
    <x v="6"/>
  </r>
  <r>
    <x v="124"/>
    <x v="1"/>
    <x v="4"/>
    <x v="1"/>
    <x v="2"/>
    <x v="1"/>
    <n v="57"/>
    <x v="5"/>
  </r>
  <r>
    <x v="87"/>
    <x v="1"/>
    <x v="0"/>
    <x v="0"/>
    <x v="33"/>
    <x v="5"/>
    <n v="66"/>
    <x v="2"/>
  </r>
  <r>
    <x v="125"/>
    <x v="0"/>
    <x v="1"/>
    <x v="1"/>
    <x v="8"/>
    <x v="0"/>
    <n v="72"/>
    <x v="3"/>
  </r>
  <r>
    <x v="105"/>
    <x v="0"/>
    <x v="2"/>
    <x v="1"/>
    <x v="44"/>
    <x v="0"/>
    <n v="65"/>
    <x v="2"/>
  </r>
  <r>
    <x v="126"/>
    <x v="1"/>
    <x v="3"/>
    <x v="1"/>
    <x v="10"/>
    <x v="4"/>
    <n v="75"/>
    <x v="0"/>
  </r>
  <r>
    <x v="127"/>
    <x v="0"/>
    <x v="4"/>
    <x v="0"/>
    <x v="45"/>
    <x v="1"/>
    <n v="58"/>
    <x v="5"/>
  </r>
  <r>
    <x v="128"/>
    <x v="1"/>
    <x v="0"/>
    <x v="0"/>
    <x v="36"/>
    <x v="0"/>
    <n v="85"/>
    <x v="1"/>
  </r>
  <r>
    <x v="129"/>
    <x v="1"/>
    <x v="1"/>
    <x v="0"/>
    <x v="27"/>
    <x v="0"/>
    <n v="56"/>
    <x v="5"/>
  </r>
  <r>
    <x v="130"/>
    <x v="1"/>
    <x v="2"/>
    <x v="1"/>
    <x v="43"/>
    <x v="0"/>
    <n v="67"/>
    <x v="2"/>
  </r>
  <r>
    <x v="131"/>
    <x v="1"/>
    <x v="3"/>
    <x v="0"/>
    <x v="3"/>
    <x v="1"/>
    <n v="57"/>
    <x v="5"/>
  </r>
  <r>
    <x v="132"/>
    <x v="0"/>
    <x v="4"/>
    <x v="1"/>
    <x v="26"/>
    <x v="3"/>
    <n v="70"/>
    <x v="3"/>
  </r>
  <r>
    <x v="133"/>
    <x v="0"/>
    <x v="0"/>
    <x v="0"/>
    <x v="16"/>
    <x v="0"/>
    <n v="75"/>
    <x v="0"/>
  </r>
  <r>
    <x v="134"/>
    <x v="1"/>
    <x v="1"/>
    <x v="1"/>
    <x v="27"/>
    <x v="0"/>
    <n v="52"/>
    <x v="4"/>
  </r>
  <r>
    <x v="135"/>
    <x v="1"/>
    <x v="2"/>
    <x v="0"/>
    <x v="22"/>
    <x v="4"/>
    <n v="66"/>
    <x v="2"/>
  </r>
  <r>
    <x v="136"/>
    <x v="1"/>
    <x v="3"/>
    <x v="1"/>
    <x v="17"/>
    <x v="3"/>
    <n v="100"/>
    <x v="1"/>
  </r>
  <r>
    <x v="137"/>
    <x v="1"/>
    <x v="4"/>
    <x v="0"/>
    <x v="8"/>
    <x v="0"/>
    <n v="95"/>
    <x v="1"/>
  </r>
  <r>
    <x v="110"/>
    <x v="0"/>
    <x v="0"/>
    <x v="1"/>
    <x v="41"/>
    <x v="6"/>
    <n v="73"/>
    <x v="3"/>
  </r>
  <r>
    <x v="138"/>
    <x v="0"/>
    <x v="1"/>
    <x v="1"/>
    <x v="30"/>
    <x v="5"/>
    <n v="74"/>
    <x v="3"/>
  </r>
  <r>
    <x v="139"/>
    <x v="1"/>
    <x v="2"/>
    <x v="1"/>
    <x v="39"/>
    <x v="0"/>
    <n v="54"/>
    <x v="4"/>
  </r>
  <r>
    <x v="140"/>
    <x v="0"/>
    <x v="3"/>
    <x v="0"/>
    <x v="14"/>
    <x v="1"/>
    <n v="86"/>
    <x v="1"/>
  </r>
  <r>
    <x v="141"/>
    <x v="1"/>
    <x v="4"/>
    <x v="0"/>
    <x v="9"/>
    <x v="0"/>
    <n v="94"/>
    <x v="1"/>
  </r>
  <r>
    <x v="87"/>
    <x v="1"/>
    <x v="0"/>
    <x v="0"/>
    <x v="33"/>
    <x v="5"/>
    <n v="99"/>
    <x v="1"/>
  </r>
  <r>
    <x v="142"/>
    <x v="1"/>
    <x v="1"/>
    <x v="1"/>
    <x v="46"/>
    <x v="4"/>
    <n v="73"/>
    <x v="3"/>
  </r>
  <r>
    <x v="105"/>
    <x v="1"/>
    <x v="2"/>
    <x v="0"/>
    <x v="44"/>
    <x v="0"/>
    <n v="80"/>
    <x v="1"/>
  </r>
  <r>
    <x v="126"/>
    <x v="0"/>
    <x v="3"/>
    <x v="1"/>
    <x v="37"/>
    <x v="0"/>
    <n v="75"/>
    <x v="0"/>
  </r>
  <r>
    <x v="143"/>
    <x v="0"/>
    <x v="4"/>
    <x v="0"/>
    <x v="34"/>
    <x v="5"/>
    <n v="70"/>
    <x v="3"/>
  </r>
  <r>
    <x v="128"/>
    <x v="1"/>
    <x v="0"/>
    <x v="1"/>
    <x v="45"/>
    <x v="1"/>
    <n v="83"/>
    <x v="1"/>
  </r>
  <r>
    <x v="144"/>
    <x v="1"/>
    <x v="1"/>
    <x v="0"/>
    <x v="23"/>
    <x v="3"/>
    <n v="87"/>
    <x v="1"/>
  </r>
  <r>
    <x v="130"/>
    <x v="1"/>
    <x v="2"/>
    <x v="1"/>
    <x v="31"/>
    <x v="0"/>
    <n v="73"/>
    <x v="3"/>
  </r>
  <r>
    <x v="145"/>
    <x v="1"/>
    <x v="3"/>
    <x v="0"/>
    <x v="2"/>
    <x v="1"/>
    <n v="77"/>
    <x v="0"/>
  </r>
  <r>
    <x v="132"/>
    <x v="0"/>
    <x v="4"/>
    <x v="1"/>
    <x v="15"/>
    <x v="0"/>
    <n v="79"/>
    <x v="0"/>
  </r>
  <r>
    <x v="97"/>
    <x v="0"/>
    <x v="0"/>
    <x v="1"/>
    <x v="6"/>
    <x v="3"/>
    <n v="83"/>
    <x v="1"/>
  </r>
  <r>
    <x v="146"/>
    <x v="1"/>
    <x v="1"/>
    <x v="1"/>
    <x v="16"/>
    <x v="0"/>
    <n v="72"/>
    <x v="3"/>
  </r>
  <r>
    <x v="147"/>
    <x v="0"/>
    <x v="2"/>
    <x v="0"/>
    <x v="40"/>
    <x v="0"/>
    <n v="57"/>
    <x v="5"/>
  </r>
  <r>
    <x v="148"/>
    <x v="1"/>
    <x v="3"/>
    <x v="0"/>
    <x v="37"/>
    <x v="0"/>
    <n v="91"/>
    <x v="1"/>
  </r>
  <r>
    <x v="149"/>
    <x v="1"/>
    <x v="4"/>
    <x v="0"/>
    <x v="20"/>
    <x v="5"/>
    <n v="99"/>
    <x v="1"/>
  </r>
  <r>
    <x v="150"/>
    <x v="1"/>
    <x v="0"/>
    <x v="1"/>
    <x v="43"/>
    <x v="0"/>
    <n v="59"/>
    <x v="5"/>
  </r>
  <r>
    <x v="151"/>
    <x v="1"/>
    <x v="1"/>
    <x v="0"/>
    <x v="12"/>
    <x v="4"/>
    <n v="50"/>
    <x v="4"/>
  </r>
  <r>
    <x v="152"/>
    <x v="0"/>
    <x v="2"/>
    <x v="1"/>
    <x v="45"/>
    <x v="1"/>
    <n v="69"/>
    <x v="2"/>
  </r>
  <r>
    <x v="123"/>
    <x v="0"/>
    <x v="3"/>
    <x v="0"/>
    <x v="3"/>
    <x v="1"/>
    <n v="86"/>
    <x v="1"/>
  </r>
  <r>
    <x v="153"/>
    <x v="1"/>
    <x v="4"/>
    <x v="1"/>
    <x v="43"/>
    <x v="0"/>
    <n v="67"/>
    <x v="2"/>
  </r>
  <r>
    <x v="154"/>
    <x v="1"/>
    <x v="0"/>
    <x v="0"/>
    <x v="36"/>
    <x v="0"/>
    <n v="70"/>
    <x v="3"/>
  </r>
  <r>
    <x v="155"/>
    <x v="1"/>
    <x v="1"/>
    <x v="1"/>
    <x v="44"/>
    <x v="0"/>
    <n v="98"/>
    <x v="1"/>
  </r>
  <r>
    <x v="156"/>
    <x v="1"/>
    <x v="2"/>
    <x v="0"/>
    <x v="20"/>
    <x v="5"/>
    <n v="53"/>
    <x v="4"/>
  </r>
  <r>
    <x v="157"/>
    <x v="0"/>
    <x v="3"/>
    <x v="1"/>
    <x v="42"/>
    <x v="0"/>
    <n v="92"/>
    <x v="1"/>
  </r>
  <r>
    <x v="158"/>
    <x v="0"/>
    <x v="4"/>
    <x v="1"/>
    <x v="37"/>
    <x v="0"/>
    <n v="51"/>
    <x v="4"/>
  </r>
  <r>
    <x v="159"/>
    <x v="1"/>
    <x v="0"/>
    <x v="1"/>
    <x v="21"/>
    <x v="2"/>
    <n v="70"/>
    <x v="3"/>
  </r>
  <r>
    <x v="109"/>
    <x v="0"/>
    <x v="1"/>
    <x v="0"/>
    <x v="6"/>
    <x v="3"/>
    <n v="86"/>
    <x v="1"/>
  </r>
  <r>
    <x v="108"/>
    <x v="1"/>
    <x v="2"/>
    <x v="0"/>
    <x v="32"/>
    <x v="0"/>
    <n v="54"/>
    <x v="4"/>
  </r>
  <r>
    <x v="160"/>
    <x v="1"/>
    <x v="3"/>
    <x v="0"/>
    <x v="21"/>
    <x v="2"/>
    <n v="66"/>
    <x v="2"/>
  </r>
  <r>
    <x v="161"/>
    <x v="1"/>
    <x v="4"/>
    <x v="1"/>
    <x v="47"/>
    <x v="6"/>
    <n v="98"/>
    <x v="1"/>
  </r>
  <r>
    <x v="162"/>
    <x v="1"/>
    <x v="0"/>
    <x v="0"/>
    <x v="45"/>
    <x v="1"/>
    <n v="97"/>
    <x v="1"/>
  </r>
  <r>
    <x v="163"/>
    <x v="0"/>
    <x v="1"/>
    <x v="1"/>
    <x v="3"/>
    <x v="1"/>
    <n v="60"/>
    <x v="6"/>
  </r>
  <r>
    <x v="156"/>
    <x v="0"/>
    <x v="2"/>
    <x v="0"/>
    <x v="0"/>
    <x v="0"/>
    <n v="95"/>
    <x v="1"/>
  </r>
  <r>
    <x v="164"/>
    <x v="1"/>
    <x v="3"/>
    <x v="1"/>
    <x v="30"/>
    <x v="5"/>
    <n v="90"/>
    <x v="1"/>
  </r>
  <r>
    <x v="158"/>
    <x v="1"/>
    <x v="4"/>
    <x v="0"/>
    <x v="31"/>
    <x v="0"/>
    <n v="80"/>
    <x v="1"/>
  </r>
  <r>
    <x v="165"/>
    <x v="1"/>
    <x v="0"/>
    <x v="1"/>
    <x v="38"/>
    <x v="1"/>
    <n v="77"/>
    <x v="0"/>
  </r>
  <r>
    <x v="138"/>
    <x v="1"/>
    <x v="1"/>
    <x v="0"/>
    <x v="3"/>
    <x v="1"/>
    <n v="93"/>
    <x v="1"/>
  </r>
  <r>
    <x v="166"/>
    <x v="0"/>
    <x v="2"/>
    <x v="1"/>
    <x v="48"/>
    <x v="0"/>
    <n v="81"/>
    <x v="1"/>
  </r>
  <r>
    <x v="123"/>
    <x v="0"/>
    <x v="3"/>
    <x v="1"/>
    <x v="34"/>
    <x v="5"/>
    <n v="70"/>
    <x v="3"/>
  </r>
  <r>
    <x v="167"/>
    <x v="1"/>
    <x v="4"/>
    <x v="1"/>
    <x v="46"/>
    <x v="4"/>
    <n v="56"/>
    <x v="5"/>
  </r>
  <r>
    <x v="168"/>
    <x v="0"/>
    <x v="0"/>
    <x v="0"/>
    <x v="20"/>
    <x v="5"/>
    <n v="59"/>
    <x v="5"/>
  </r>
  <r>
    <x v="169"/>
    <x v="1"/>
    <x v="1"/>
    <x v="0"/>
    <x v="48"/>
    <x v="0"/>
    <n v="77"/>
    <x v="0"/>
  </r>
  <r>
    <x v="117"/>
    <x v="1"/>
    <x v="2"/>
    <x v="0"/>
    <x v="34"/>
    <x v="5"/>
    <n v="97"/>
    <x v="1"/>
  </r>
  <r>
    <x v="170"/>
    <x v="1"/>
    <x v="3"/>
    <x v="1"/>
    <x v="23"/>
    <x v="3"/>
    <n v="85"/>
    <x v="1"/>
  </r>
  <r>
    <x v="171"/>
    <x v="1"/>
    <x v="4"/>
    <x v="0"/>
    <x v="12"/>
    <x v="4"/>
    <n v="69"/>
    <x v="2"/>
  </r>
  <r>
    <x v="110"/>
    <x v="0"/>
    <x v="0"/>
    <x v="1"/>
    <x v="29"/>
    <x v="6"/>
    <n v="62"/>
    <x v="6"/>
  </r>
  <r>
    <x v="172"/>
    <x v="0"/>
    <x v="1"/>
    <x v="0"/>
    <x v="7"/>
    <x v="4"/>
    <n v="68"/>
    <x v="2"/>
  </r>
  <r>
    <x v="130"/>
    <x v="1"/>
    <x v="2"/>
    <x v="1"/>
    <x v="16"/>
    <x v="0"/>
    <n v="99"/>
    <x v="1"/>
  </r>
  <r>
    <x v="99"/>
    <x v="1"/>
    <x v="3"/>
    <x v="0"/>
    <x v="19"/>
    <x v="6"/>
    <n v="60"/>
    <x v="6"/>
  </r>
  <r>
    <x v="153"/>
    <x v="1"/>
    <x v="4"/>
    <x v="1"/>
    <x v="23"/>
    <x v="3"/>
    <n v="84"/>
    <x v="1"/>
  </r>
  <r>
    <x v="173"/>
    <x v="1"/>
    <x v="0"/>
    <x v="0"/>
    <x v="6"/>
    <x v="3"/>
    <n v="83"/>
    <x v="1"/>
  </r>
  <r>
    <x v="174"/>
    <x v="0"/>
    <x v="1"/>
    <x v="1"/>
    <x v="49"/>
    <x v="0"/>
    <n v="93"/>
    <x v="1"/>
  </r>
  <r>
    <x v="105"/>
    <x v="0"/>
    <x v="2"/>
    <x v="1"/>
    <x v="37"/>
    <x v="0"/>
    <n v="53"/>
    <x v="4"/>
  </r>
  <r>
    <x v="164"/>
    <x v="1"/>
    <x v="3"/>
    <x v="1"/>
    <x v="31"/>
    <x v="0"/>
    <n v="62"/>
    <x v="6"/>
  </r>
  <r>
    <x v="158"/>
    <x v="0"/>
    <x v="4"/>
    <x v="0"/>
    <x v="9"/>
    <x v="0"/>
    <n v="86"/>
    <x v="1"/>
  </r>
  <r>
    <x v="165"/>
    <x v="1"/>
    <x v="0"/>
    <x v="0"/>
    <x v="11"/>
    <x v="2"/>
    <n v="51"/>
    <x v="4"/>
  </r>
  <r>
    <x v="138"/>
    <x v="1"/>
    <x v="1"/>
    <x v="0"/>
    <x v="7"/>
    <x v="4"/>
    <n v="99"/>
    <x v="1"/>
  </r>
  <r>
    <x v="175"/>
    <x v="1"/>
    <x v="2"/>
    <x v="1"/>
    <x v="32"/>
    <x v="0"/>
    <n v="50"/>
    <x v="4"/>
  </r>
  <r>
    <x v="123"/>
    <x v="1"/>
    <x v="3"/>
    <x v="0"/>
    <x v="20"/>
    <x v="5"/>
    <n v="89"/>
    <x v="1"/>
  </r>
  <r>
    <x v="176"/>
    <x v="0"/>
    <x v="4"/>
    <x v="1"/>
    <x v="50"/>
    <x v="2"/>
    <n v="74"/>
    <x v="3"/>
  </r>
  <r>
    <x v="162"/>
    <x v="0"/>
    <x v="0"/>
    <x v="0"/>
    <x v="12"/>
    <x v="4"/>
    <n v="86"/>
    <x v="1"/>
  </r>
  <r>
    <x v="163"/>
    <x v="1"/>
    <x v="1"/>
    <x v="1"/>
    <x v="25"/>
    <x v="3"/>
    <n v="85"/>
    <x v="1"/>
  </r>
  <r>
    <x v="117"/>
    <x v="1"/>
    <x v="2"/>
    <x v="0"/>
    <x v="39"/>
    <x v="0"/>
    <n v="55"/>
    <x v="5"/>
  </r>
  <r>
    <x v="157"/>
    <x v="1"/>
    <x v="3"/>
    <x v="1"/>
    <x v="26"/>
    <x v="3"/>
    <n v="56"/>
    <x v="5"/>
  </r>
  <r>
    <x v="177"/>
    <x v="1"/>
    <x v="4"/>
    <x v="0"/>
    <x v="37"/>
    <x v="0"/>
    <n v="53"/>
    <x v="4"/>
  </r>
  <r>
    <x v="178"/>
    <x v="0"/>
    <x v="0"/>
    <x v="1"/>
    <x v="25"/>
    <x v="3"/>
    <n v="84"/>
    <x v="1"/>
  </r>
  <r>
    <x v="172"/>
    <x v="0"/>
    <x v="1"/>
    <x v="1"/>
    <x v="34"/>
    <x v="5"/>
    <n v="90"/>
    <x v="1"/>
  </r>
  <r>
    <x v="179"/>
    <x v="1"/>
    <x v="2"/>
    <x v="1"/>
    <x v="15"/>
    <x v="0"/>
    <n v="83"/>
    <x v="1"/>
  </r>
  <r>
    <x v="123"/>
    <x v="0"/>
    <x v="3"/>
    <x v="0"/>
    <x v="1"/>
    <x v="0"/>
    <n v="78"/>
    <x v="0"/>
  </r>
  <r>
    <x v="180"/>
    <x v="1"/>
    <x v="4"/>
    <x v="0"/>
    <x v="29"/>
    <x v="6"/>
    <n v="54"/>
    <x v="4"/>
  </r>
  <r>
    <x v="181"/>
    <x v="1"/>
    <x v="0"/>
    <x v="0"/>
    <x v="14"/>
    <x v="1"/>
    <n v="76"/>
    <x v="0"/>
  </r>
  <r>
    <x v="155"/>
    <x v="1"/>
    <x v="1"/>
    <x v="1"/>
    <x v="32"/>
    <x v="0"/>
    <n v="82"/>
    <x v="1"/>
  </r>
  <r>
    <x v="105"/>
    <x v="1"/>
    <x v="2"/>
    <x v="0"/>
    <x v="0"/>
    <x v="0"/>
    <n v="95"/>
    <x v="1"/>
  </r>
  <r>
    <x v="182"/>
    <x v="0"/>
    <x v="3"/>
    <x v="1"/>
    <x v="12"/>
    <x v="4"/>
    <n v="59"/>
    <x v="5"/>
  </r>
  <r>
    <x v="158"/>
    <x v="0"/>
    <x v="4"/>
    <x v="0"/>
    <x v="12"/>
    <x v="4"/>
    <n v="55"/>
    <x v="5"/>
  </r>
  <r>
    <x v="165"/>
    <x v="1"/>
    <x v="0"/>
    <x v="1"/>
    <x v="3"/>
    <x v="1"/>
    <n v="83"/>
    <x v="1"/>
  </r>
  <r>
    <x v="138"/>
    <x v="1"/>
    <x v="1"/>
    <x v="0"/>
    <x v="26"/>
    <x v="3"/>
    <n v="57"/>
    <x v="5"/>
  </r>
  <r>
    <x v="130"/>
    <x v="1"/>
    <x v="2"/>
    <x v="1"/>
    <x v="1"/>
    <x v="0"/>
    <n v="80"/>
    <x v="1"/>
  </r>
  <r>
    <x v="183"/>
    <x v="1"/>
    <x v="3"/>
    <x v="0"/>
    <x v="3"/>
    <x v="1"/>
    <n v="58"/>
    <x v="5"/>
  </r>
  <r>
    <x v="184"/>
    <x v="0"/>
    <x v="4"/>
    <x v="1"/>
    <x v="40"/>
    <x v="0"/>
    <n v="70"/>
    <x v="3"/>
  </r>
  <r>
    <x v="173"/>
    <x v="0"/>
    <x v="0"/>
    <x v="1"/>
    <x v="13"/>
    <x v="5"/>
    <n v="57"/>
    <x v="5"/>
  </r>
  <r>
    <x v="185"/>
    <x v="1"/>
    <x v="1"/>
    <x v="1"/>
    <x v="15"/>
    <x v="0"/>
    <n v="53"/>
    <x v="4"/>
  </r>
  <r>
    <x v="105"/>
    <x v="0"/>
    <x v="2"/>
    <x v="0"/>
    <x v="27"/>
    <x v="0"/>
    <n v="71"/>
    <x v="3"/>
  </r>
  <r>
    <x v="186"/>
    <x v="1"/>
    <x v="3"/>
    <x v="0"/>
    <x v="46"/>
    <x v="4"/>
    <n v="77"/>
    <x v="0"/>
  </r>
  <r>
    <x v="158"/>
    <x v="1"/>
    <x v="4"/>
    <x v="0"/>
    <x v="24"/>
    <x v="2"/>
    <n v="94"/>
    <x v="1"/>
  </r>
  <r>
    <x v="187"/>
    <x v="1"/>
    <x v="0"/>
    <x v="1"/>
    <x v="10"/>
    <x v="4"/>
    <n v="53"/>
    <x v="4"/>
  </r>
  <r>
    <x v="172"/>
    <x v="1"/>
    <x v="1"/>
    <x v="0"/>
    <x v="44"/>
    <x v="0"/>
    <n v="88"/>
    <x v="1"/>
  </r>
  <r>
    <x v="108"/>
    <x v="0"/>
    <x v="2"/>
    <x v="1"/>
    <x v="31"/>
    <x v="0"/>
    <n v="70"/>
    <x v="3"/>
  </r>
  <r>
    <x v="123"/>
    <x v="0"/>
    <x v="3"/>
    <x v="0"/>
    <x v="34"/>
    <x v="5"/>
    <n v="57"/>
    <x v="5"/>
  </r>
  <r>
    <x v="153"/>
    <x v="1"/>
    <x v="4"/>
    <x v="1"/>
    <x v="37"/>
    <x v="0"/>
    <n v="69"/>
    <x v="2"/>
  </r>
  <r>
    <x v="162"/>
    <x v="1"/>
    <x v="0"/>
    <x v="0"/>
    <x v="22"/>
    <x v="4"/>
    <n v="81"/>
    <x v="1"/>
  </r>
  <r>
    <x v="188"/>
    <x v="1"/>
    <x v="1"/>
    <x v="1"/>
    <x v="33"/>
    <x v="5"/>
    <n v="50"/>
    <x v="4"/>
  </r>
  <r>
    <x v="117"/>
    <x v="1"/>
    <x v="2"/>
    <x v="0"/>
    <x v="44"/>
    <x v="0"/>
    <n v="55"/>
    <x v="5"/>
  </r>
  <r>
    <x v="164"/>
    <x v="0"/>
    <x v="3"/>
    <x v="1"/>
    <x v="18"/>
    <x v="0"/>
    <n v="77"/>
    <x v="0"/>
  </r>
  <r>
    <x v="177"/>
    <x v="0"/>
    <x v="4"/>
    <x v="1"/>
    <x v="35"/>
    <x v="6"/>
    <n v="93"/>
    <x v="1"/>
  </r>
  <r>
    <x v="189"/>
    <x v="1"/>
    <x v="0"/>
    <x v="1"/>
    <x v="1"/>
    <x v="0"/>
    <n v="80"/>
    <x v="1"/>
  </r>
  <r>
    <x v="138"/>
    <x v="0"/>
    <x v="1"/>
    <x v="0"/>
    <x v="37"/>
    <x v="0"/>
    <n v="59"/>
    <x v="5"/>
  </r>
  <r>
    <x v="190"/>
    <x v="1"/>
    <x v="2"/>
    <x v="0"/>
    <x v="45"/>
    <x v="1"/>
    <n v="69"/>
    <x v="2"/>
  </r>
  <r>
    <x v="99"/>
    <x v="1"/>
    <x v="3"/>
    <x v="0"/>
    <x v="41"/>
    <x v="6"/>
    <n v="57"/>
    <x v="5"/>
  </r>
  <r>
    <x v="167"/>
    <x v="1"/>
    <x v="4"/>
    <x v="1"/>
    <x v="6"/>
    <x v="3"/>
    <n v="71"/>
    <x v="3"/>
  </r>
  <r>
    <x v="173"/>
    <x v="1"/>
    <x v="0"/>
    <x v="0"/>
    <x v="19"/>
    <x v="6"/>
    <n v="87"/>
    <x v="1"/>
  </r>
  <r>
    <x v="163"/>
    <x v="0"/>
    <x v="1"/>
    <x v="1"/>
    <x v="10"/>
    <x v="4"/>
    <n v="78"/>
    <x v="0"/>
  </r>
  <r>
    <x v="156"/>
    <x v="0"/>
    <x v="2"/>
    <x v="0"/>
    <x v="16"/>
    <x v="0"/>
    <n v="58"/>
    <x v="5"/>
  </r>
  <r>
    <x v="182"/>
    <x v="1"/>
    <x v="3"/>
    <x v="1"/>
    <x v="22"/>
    <x v="4"/>
    <n v="93"/>
    <x v="1"/>
  </r>
  <r>
    <x v="177"/>
    <x v="1"/>
    <x v="4"/>
    <x v="0"/>
    <x v="29"/>
    <x v="6"/>
    <n v="96"/>
    <x v="1"/>
  </r>
  <r>
    <x v="110"/>
    <x v="1"/>
    <x v="0"/>
    <x v="1"/>
    <x v="3"/>
    <x v="1"/>
    <n v="50"/>
    <x v="4"/>
  </r>
  <r>
    <x v="151"/>
    <x v="1"/>
    <x v="1"/>
    <x v="0"/>
    <x v="27"/>
    <x v="0"/>
    <n v="90"/>
    <x v="1"/>
  </r>
  <r>
    <x v="179"/>
    <x v="0"/>
    <x v="2"/>
    <x v="1"/>
    <x v="4"/>
    <x v="0"/>
    <n v="88"/>
    <x v="1"/>
  </r>
  <r>
    <x v="123"/>
    <x v="0"/>
    <x v="3"/>
    <x v="1"/>
    <x v="5"/>
    <x v="2"/>
    <n v="75"/>
    <x v="0"/>
  </r>
  <r>
    <x v="191"/>
    <x v="1"/>
    <x v="4"/>
    <x v="1"/>
    <x v="5"/>
    <x v="2"/>
    <n v="60"/>
    <x v="6"/>
  </r>
  <r>
    <x v="162"/>
    <x v="0"/>
    <x v="0"/>
    <x v="0"/>
    <x v="39"/>
    <x v="0"/>
    <n v="84"/>
    <x v="1"/>
  </r>
  <r>
    <x v="188"/>
    <x v="1"/>
    <x v="1"/>
    <x v="0"/>
    <x v="10"/>
    <x v="4"/>
    <n v="73"/>
    <x v="3"/>
  </r>
  <r>
    <x v="105"/>
    <x v="1"/>
    <x v="2"/>
    <x v="0"/>
    <x v="3"/>
    <x v="1"/>
    <n v="82"/>
    <x v="1"/>
  </r>
  <r>
    <x v="157"/>
    <x v="1"/>
    <x v="3"/>
    <x v="1"/>
    <x v="16"/>
    <x v="0"/>
    <n v="69"/>
    <x v="2"/>
  </r>
  <r>
    <x v="158"/>
    <x v="1"/>
    <x v="4"/>
    <x v="0"/>
    <x v="47"/>
    <x v="6"/>
    <n v="76"/>
    <x v="0"/>
  </r>
  <r>
    <x v="187"/>
    <x v="0"/>
    <x v="0"/>
    <x v="1"/>
    <x v="8"/>
    <x v="0"/>
    <n v="64"/>
    <x v="6"/>
  </r>
  <r>
    <x v="138"/>
    <x v="0"/>
    <x v="1"/>
    <x v="0"/>
    <x v="0"/>
    <x v="0"/>
    <n v="82"/>
    <x v="1"/>
  </r>
  <r>
    <x v="108"/>
    <x v="1"/>
    <x v="2"/>
    <x v="1"/>
    <x v="3"/>
    <x v="1"/>
    <n v="56"/>
    <x v="5"/>
  </r>
  <r>
    <x v="123"/>
    <x v="1"/>
    <x v="3"/>
    <x v="0"/>
    <x v="32"/>
    <x v="0"/>
    <n v="83"/>
    <x v="1"/>
  </r>
  <r>
    <x v="192"/>
    <x v="1"/>
    <x v="4"/>
    <x v="1"/>
    <x v="5"/>
    <x v="2"/>
    <n v="94"/>
    <x v="1"/>
  </r>
  <r>
    <x v="162"/>
    <x v="1"/>
    <x v="0"/>
    <x v="0"/>
    <x v="33"/>
    <x v="5"/>
    <n v="100"/>
    <x v="1"/>
  </r>
  <r>
    <x v="163"/>
    <x v="0"/>
    <x v="1"/>
    <x v="1"/>
    <x v="41"/>
    <x v="6"/>
    <n v="95"/>
    <x v="1"/>
  </r>
  <r>
    <x v="105"/>
    <x v="0"/>
    <x v="2"/>
    <x v="1"/>
    <x v="48"/>
    <x v="0"/>
    <n v="91"/>
    <x v="1"/>
  </r>
  <r>
    <x v="170"/>
    <x v="1"/>
    <x v="3"/>
    <x v="1"/>
    <x v="50"/>
    <x v="2"/>
    <n v="54"/>
    <x v="4"/>
  </r>
  <r>
    <x v="158"/>
    <x v="0"/>
    <x v="4"/>
    <x v="0"/>
    <x v="4"/>
    <x v="0"/>
    <n v="79"/>
    <x v="0"/>
  </r>
  <r>
    <x v="189"/>
    <x v="1"/>
    <x v="0"/>
    <x v="0"/>
    <x v="7"/>
    <x v="4"/>
    <n v="77"/>
    <x v="0"/>
  </r>
  <r>
    <x v="172"/>
    <x v="1"/>
    <x v="1"/>
    <x v="0"/>
    <x v="49"/>
    <x v="0"/>
    <n v="67"/>
    <x v="2"/>
  </r>
  <r>
    <x v="179"/>
    <x v="1"/>
    <x v="2"/>
    <x v="1"/>
    <x v="0"/>
    <x v="0"/>
    <n v="85"/>
    <x v="1"/>
  </r>
  <r>
    <x v="123"/>
    <x v="1"/>
    <x v="3"/>
    <x v="0"/>
    <x v="36"/>
    <x v="0"/>
    <n v="52"/>
    <x v="4"/>
  </r>
  <r>
    <x v="180"/>
    <x v="0"/>
    <x v="4"/>
    <x v="1"/>
    <x v="36"/>
    <x v="0"/>
    <n v="70"/>
    <x v="3"/>
  </r>
  <r>
    <x v="162"/>
    <x v="0"/>
    <x v="0"/>
    <x v="0"/>
    <x v="12"/>
    <x v="4"/>
    <n v="95"/>
    <x v="1"/>
  </r>
  <r>
    <x v="169"/>
    <x v="1"/>
    <x v="1"/>
    <x v="1"/>
    <x v="49"/>
    <x v="0"/>
    <n v="65"/>
    <x v="2"/>
  </r>
  <r>
    <x v="117"/>
    <x v="1"/>
    <x v="2"/>
    <x v="0"/>
    <x v="24"/>
    <x v="2"/>
    <n v="86"/>
    <x v="1"/>
  </r>
  <r>
    <x v="193"/>
    <x v="1"/>
    <x v="3"/>
    <x v="1"/>
    <x v="37"/>
    <x v="0"/>
    <n v="91"/>
    <x v="1"/>
  </r>
  <r>
    <x v="177"/>
    <x v="1"/>
    <x v="4"/>
    <x v="0"/>
    <x v="9"/>
    <x v="0"/>
    <n v="54"/>
    <x v="4"/>
  </r>
  <r>
    <x v="165"/>
    <x v="0"/>
    <x v="0"/>
    <x v="1"/>
    <x v="2"/>
    <x v="1"/>
    <n v="99"/>
    <x v="1"/>
  </r>
  <r>
    <x v="138"/>
    <x v="0"/>
    <x v="1"/>
    <x v="1"/>
    <x v="34"/>
    <x v="5"/>
    <n v="100"/>
    <x v="1"/>
  </r>
  <r>
    <x v="130"/>
    <x v="1"/>
    <x v="2"/>
    <x v="1"/>
    <x v="36"/>
    <x v="0"/>
    <n v="63"/>
    <x v="6"/>
  </r>
  <r>
    <x v="123"/>
    <x v="0"/>
    <x v="3"/>
    <x v="0"/>
    <x v="24"/>
    <x v="2"/>
    <n v="80"/>
    <x v="1"/>
  </r>
  <r>
    <x v="192"/>
    <x v="1"/>
    <x v="4"/>
    <x v="0"/>
    <x v="23"/>
    <x v="3"/>
    <n v="95"/>
    <x v="1"/>
  </r>
  <r>
    <x v="162"/>
    <x v="1"/>
    <x v="0"/>
    <x v="0"/>
    <x v="21"/>
    <x v="2"/>
    <n v="73"/>
    <x v="3"/>
  </r>
  <r>
    <x v="163"/>
    <x v="1"/>
    <x v="1"/>
    <x v="1"/>
    <x v="14"/>
    <x v="1"/>
    <n v="84"/>
    <x v="1"/>
  </r>
  <r>
    <x v="105"/>
    <x v="1"/>
    <x v="2"/>
    <x v="0"/>
    <x v="17"/>
    <x v="3"/>
    <n v="85"/>
    <x v="1"/>
  </r>
  <r>
    <x v="157"/>
    <x v="0"/>
    <x v="3"/>
    <x v="1"/>
    <x v="42"/>
    <x v="0"/>
    <n v="59"/>
    <x v="5"/>
  </r>
  <r>
    <x v="158"/>
    <x v="0"/>
    <x v="4"/>
    <x v="0"/>
    <x v="27"/>
    <x v="0"/>
    <n v="76"/>
    <x v="0"/>
  </r>
  <r>
    <x v="194"/>
    <x v="1"/>
    <x v="0"/>
    <x v="1"/>
    <x v="41"/>
    <x v="6"/>
    <n v="76"/>
    <x v="0"/>
  </r>
  <r>
    <x v="172"/>
    <x v="1"/>
    <x v="1"/>
    <x v="0"/>
    <x v="37"/>
    <x v="0"/>
    <n v="72"/>
    <x v="3"/>
  </r>
  <r>
    <x v="179"/>
    <x v="1"/>
    <x v="2"/>
    <x v="1"/>
    <x v="9"/>
    <x v="0"/>
    <n v="62"/>
    <x v="6"/>
  </r>
  <r>
    <x v="123"/>
    <x v="1"/>
    <x v="3"/>
    <x v="0"/>
    <x v="42"/>
    <x v="0"/>
    <n v="65"/>
    <x v="2"/>
  </r>
  <r>
    <x v="161"/>
    <x v="0"/>
    <x v="4"/>
    <x v="1"/>
    <x v="19"/>
    <x v="6"/>
    <n v="84"/>
    <x v="1"/>
  </r>
  <r>
    <x v="162"/>
    <x v="0"/>
    <x v="0"/>
    <x v="1"/>
    <x v="3"/>
    <x v="1"/>
    <n v="76"/>
    <x v="0"/>
  </r>
  <r>
    <x v="185"/>
    <x v="1"/>
    <x v="1"/>
    <x v="1"/>
    <x v="4"/>
    <x v="0"/>
    <n v="88"/>
    <x v="1"/>
  </r>
  <r>
    <x v="117"/>
    <x v="0"/>
    <x v="2"/>
    <x v="0"/>
    <x v="27"/>
    <x v="0"/>
    <n v="96"/>
    <x v="1"/>
  </r>
  <r>
    <x v="193"/>
    <x v="1"/>
    <x v="3"/>
    <x v="0"/>
    <x v="8"/>
    <x v="0"/>
    <n v="66"/>
    <x v="2"/>
  </r>
  <r>
    <x v="193"/>
    <x v="1"/>
    <x v="5"/>
    <x v="0"/>
    <x v="8"/>
    <x v="0"/>
    <n v="66"/>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925556-41AA-4CAA-B55D-75141751D039}" name="PivotTable5"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4">
  <location ref="A3:C46" firstHeaderRow="2" firstDataRow="2" firstDataCol="2"/>
  <pivotFields count="8">
    <pivotField compact="0" outline="0" showAll="0"/>
    <pivotField compact="0" outline="0" showAll="0"/>
    <pivotField axis="axisRow" compact="0" outline="0" showAll="0">
      <items count="7">
        <item x="0"/>
        <item x="1"/>
        <item x="2"/>
        <item x="3"/>
        <item x="5"/>
        <item x="4"/>
        <item t="default"/>
      </items>
    </pivotField>
    <pivotField compact="0" outline="0" showAll="0"/>
    <pivotField compact="0" outline="0" showAll="0"/>
    <pivotField axis="axisRow" dataField="1" compact="0" outline="0" showAll="0">
      <items count="8">
        <item x="6"/>
        <item x="4"/>
        <item x="0"/>
        <item x="5"/>
        <item x="2"/>
        <item x="3"/>
        <item x="1"/>
        <item t="default"/>
      </items>
    </pivotField>
    <pivotField compact="0" outline="0" showAll="0"/>
    <pivotField compact="0" outline="0" showAll="0"/>
  </pivotFields>
  <rowFields count="2">
    <field x="2"/>
    <field x="5"/>
  </rowFields>
  <rowItems count="42">
    <i>
      <x/>
      <x/>
    </i>
    <i r="1">
      <x v="1"/>
    </i>
    <i r="1">
      <x v="2"/>
    </i>
    <i r="1">
      <x v="3"/>
    </i>
    <i r="1">
      <x v="4"/>
    </i>
    <i r="1">
      <x v="5"/>
    </i>
    <i r="1">
      <x v="6"/>
    </i>
    <i t="default">
      <x/>
    </i>
    <i>
      <x v="1"/>
      <x/>
    </i>
    <i r="1">
      <x v="1"/>
    </i>
    <i r="1">
      <x v="2"/>
    </i>
    <i r="1">
      <x v="3"/>
    </i>
    <i r="1">
      <x v="4"/>
    </i>
    <i r="1">
      <x v="5"/>
    </i>
    <i r="1">
      <x v="6"/>
    </i>
    <i t="default">
      <x v="1"/>
    </i>
    <i>
      <x v="2"/>
      <x v="1"/>
    </i>
    <i r="1">
      <x v="2"/>
    </i>
    <i r="1">
      <x v="3"/>
    </i>
    <i r="1">
      <x v="4"/>
    </i>
    <i r="1">
      <x v="5"/>
    </i>
    <i r="1">
      <x v="6"/>
    </i>
    <i t="default">
      <x v="2"/>
    </i>
    <i>
      <x v="3"/>
      <x/>
    </i>
    <i r="1">
      <x v="1"/>
    </i>
    <i r="1">
      <x v="2"/>
    </i>
    <i r="1">
      <x v="3"/>
    </i>
    <i r="1">
      <x v="4"/>
    </i>
    <i r="1">
      <x v="5"/>
    </i>
    <i r="1">
      <x v="6"/>
    </i>
    <i t="default">
      <x v="3"/>
    </i>
    <i>
      <x v="4"/>
      <x v="2"/>
    </i>
    <i t="default">
      <x v="4"/>
    </i>
    <i>
      <x v="5"/>
      <x/>
    </i>
    <i r="1">
      <x v="1"/>
    </i>
    <i r="1">
      <x v="2"/>
    </i>
    <i r="1">
      <x v="3"/>
    </i>
    <i r="1">
      <x v="4"/>
    </i>
    <i r="1">
      <x v="5"/>
    </i>
    <i r="1">
      <x v="6"/>
    </i>
    <i t="default">
      <x v="5"/>
    </i>
    <i t="grand">
      <x/>
    </i>
  </rowItems>
  <colItems count="1">
    <i/>
  </colItems>
  <dataFields count="1">
    <dataField name="Count of Grade" fld="5" subtotal="count" baseField="0" baseItem="0"/>
  </dataFields>
  <chartFormats count="39">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3">
          <reference field="4294967294" count="1" selected="0">
            <x v="0"/>
          </reference>
          <reference field="2" count="1" selected="0">
            <x v="0"/>
          </reference>
          <reference field="5" count="1" selected="0">
            <x v="0"/>
          </reference>
        </references>
      </pivotArea>
    </chartFormat>
    <chartFormat chart="2" format="5">
      <pivotArea type="data" outline="0" fieldPosition="0">
        <references count="3">
          <reference field="4294967294" count="1" selected="0">
            <x v="0"/>
          </reference>
          <reference field="2" count="1" selected="0">
            <x v="0"/>
          </reference>
          <reference field="5" count="1" selected="0">
            <x v="1"/>
          </reference>
        </references>
      </pivotArea>
    </chartFormat>
    <chartFormat chart="2" format="6">
      <pivotArea type="data" outline="0" fieldPosition="0">
        <references count="3">
          <reference field="4294967294" count="1" selected="0">
            <x v="0"/>
          </reference>
          <reference field="2" count="1" selected="0">
            <x v="0"/>
          </reference>
          <reference field="5" count="1" selected="0">
            <x v="2"/>
          </reference>
        </references>
      </pivotArea>
    </chartFormat>
    <chartFormat chart="2" format="7">
      <pivotArea type="data" outline="0" fieldPosition="0">
        <references count="3">
          <reference field="4294967294" count="1" selected="0">
            <x v="0"/>
          </reference>
          <reference field="2" count="1" selected="0">
            <x v="0"/>
          </reference>
          <reference field="5" count="1" selected="0">
            <x v="3"/>
          </reference>
        </references>
      </pivotArea>
    </chartFormat>
    <chartFormat chart="2" format="8">
      <pivotArea type="data" outline="0" fieldPosition="0">
        <references count="3">
          <reference field="4294967294" count="1" selected="0">
            <x v="0"/>
          </reference>
          <reference field="2" count="1" selected="0">
            <x v="0"/>
          </reference>
          <reference field="5" count="1" selected="0">
            <x v="4"/>
          </reference>
        </references>
      </pivotArea>
    </chartFormat>
    <chartFormat chart="2" format="9">
      <pivotArea type="data" outline="0" fieldPosition="0">
        <references count="3">
          <reference field="4294967294" count="1" selected="0">
            <x v="0"/>
          </reference>
          <reference field="2" count="1" selected="0">
            <x v="0"/>
          </reference>
          <reference field="5" count="1" selected="0">
            <x v="5"/>
          </reference>
        </references>
      </pivotArea>
    </chartFormat>
    <chartFormat chart="2" format="10">
      <pivotArea type="data" outline="0" fieldPosition="0">
        <references count="3">
          <reference field="4294967294" count="1" selected="0">
            <x v="0"/>
          </reference>
          <reference field="2" count="1" selected="0">
            <x v="0"/>
          </reference>
          <reference field="5" count="1" selected="0">
            <x v="6"/>
          </reference>
        </references>
      </pivotArea>
    </chartFormat>
    <chartFormat chart="2" format="11">
      <pivotArea type="data" outline="0" fieldPosition="0">
        <references count="3">
          <reference field="4294967294" count="1" selected="0">
            <x v="0"/>
          </reference>
          <reference field="2" count="1" selected="0">
            <x v="1"/>
          </reference>
          <reference field="5" count="1" selected="0">
            <x v="0"/>
          </reference>
        </references>
      </pivotArea>
    </chartFormat>
    <chartFormat chart="2" format="12">
      <pivotArea type="data" outline="0" fieldPosition="0">
        <references count="3">
          <reference field="4294967294" count="1" selected="0">
            <x v="0"/>
          </reference>
          <reference field="2" count="1" selected="0">
            <x v="1"/>
          </reference>
          <reference field="5" count="1" selected="0">
            <x v="1"/>
          </reference>
        </references>
      </pivotArea>
    </chartFormat>
    <chartFormat chart="2" format="13">
      <pivotArea type="data" outline="0" fieldPosition="0">
        <references count="3">
          <reference field="4294967294" count="1" selected="0">
            <x v="0"/>
          </reference>
          <reference field="2" count="1" selected="0">
            <x v="1"/>
          </reference>
          <reference field="5" count="1" selected="0">
            <x v="2"/>
          </reference>
        </references>
      </pivotArea>
    </chartFormat>
    <chartFormat chart="2" format="14">
      <pivotArea type="data" outline="0" fieldPosition="0">
        <references count="3">
          <reference field="4294967294" count="1" selected="0">
            <x v="0"/>
          </reference>
          <reference field="2" count="1" selected="0">
            <x v="1"/>
          </reference>
          <reference field="5" count="1" selected="0">
            <x v="3"/>
          </reference>
        </references>
      </pivotArea>
    </chartFormat>
    <chartFormat chart="2" format="15">
      <pivotArea type="data" outline="0" fieldPosition="0">
        <references count="3">
          <reference field="4294967294" count="1" selected="0">
            <x v="0"/>
          </reference>
          <reference field="2" count="1" selected="0">
            <x v="1"/>
          </reference>
          <reference field="5" count="1" selected="0">
            <x v="4"/>
          </reference>
        </references>
      </pivotArea>
    </chartFormat>
    <chartFormat chart="2" format="16">
      <pivotArea type="data" outline="0" fieldPosition="0">
        <references count="3">
          <reference field="4294967294" count="1" selected="0">
            <x v="0"/>
          </reference>
          <reference field="2" count="1" selected="0">
            <x v="1"/>
          </reference>
          <reference field="5" count="1" selected="0">
            <x v="5"/>
          </reference>
        </references>
      </pivotArea>
    </chartFormat>
    <chartFormat chart="2" format="17">
      <pivotArea type="data" outline="0" fieldPosition="0">
        <references count="3">
          <reference field="4294967294" count="1" selected="0">
            <x v="0"/>
          </reference>
          <reference field="2" count="1" selected="0">
            <x v="1"/>
          </reference>
          <reference field="5" count="1" selected="0">
            <x v="6"/>
          </reference>
        </references>
      </pivotArea>
    </chartFormat>
    <chartFormat chart="2" format="18">
      <pivotArea type="data" outline="0" fieldPosition="0">
        <references count="3">
          <reference field="4294967294" count="1" selected="0">
            <x v="0"/>
          </reference>
          <reference field="2" count="1" selected="0">
            <x v="2"/>
          </reference>
          <reference field="5" count="1" selected="0">
            <x v="1"/>
          </reference>
        </references>
      </pivotArea>
    </chartFormat>
    <chartFormat chart="2" format="19">
      <pivotArea type="data" outline="0" fieldPosition="0">
        <references count="3">
          <reference field="4294967294" count="1" selected="0">
            <x v="0"/>
          </reference>
          <reference field="2" count="1" selected="0">
            <x v="2"/>
          </reference>
          <reference field="5" count="1" selected="0">
            <x v="2"/>
          </reference>
        </references>
      </pivotArea>
    </chartFormat>
    <chartFormat chart="2" format="20">
      <pivotArea type="data" outline="0" fieldPosition="0">
        <references count="3">
          <reference field="4294967294" count="1" selected="0">
            <x v="0"/>
          </reference>
          <reference field="2" count="1" selected="0">
            <x v="2"/>
          </reference>
          <reference field="5" count="1" selected="0">
            <x v="3"/>
          </reference>
        </references>
      </pivotArea>
    </chartFormat>
    <chartFormat chart="2" format="21">
      <pivotArea type="data" outline="0" fieldPosition="0">
        <references count="3">
          <reference field="4294967294" count="1" selected="0">
            <x v="0"/>
          </reference>
          <reference field="2" count="1" selected="0">
            <x v="2"/>
          </reference>
          <reference field="5" count="1" selected="0">
            <x v="4"/>
          </reference>
        </references>
      </pivotArea>
    </chartFormat>
    <chartFormat chart="2" format="22">
      <pivotArea type="data" outline="0" fieldPosition="0">
        <references count="3">
          <reference field="4294967294" count="1" selected="0">
            <x v="0"/>
          </reference>
          <reference field="2" count="1" selected="0">
            <x v="2"/>
          </reference>
          <reference field="5" count="1" selected="0">
            <x v="5"/>
          </reference>
        </references>
      </pivotArea>
    </chartFormat>
    <chartFormat chart="2" format="23">
      <pivotArea type="data" outline="0" fieldPosition="0">
        <references count="3">
          <reference field="4294967294" count="1" selected="0">
            <x v="0"/>
          </reference>
          <reference field="2" count="1" selected="0">
            <x v="2"/>
          </reference>
          <reference field="5" count="1" selected="0">
            <x v="6"/>
          </reference>
        </references>
      </pivotArea>
    </chartFormat>
    <chartFormat chart="2" format="24">
      <pivotArea type="data" outline="0" fieldPosition="0">
        <references count="3">
          <reference field="4294967294" count="1" selected="0">
            <x v="0"/>
          </reference>
          <reference field="2" count="1" selected="0">
            <x v="3"/>
          </reference>
          <reference field="5" count="1" selected="0">
            <x v="0"/>
          </reference>
        </references>
      </pivotArea>
    </chartFormat>
    <chartFormat chart="2" format="25">
      <pivotArea type="data" outline="0" fieldPosition="0">
        <references count="3">
          <reference field="4294967294" count="1" selected="0">
            <x v="0"/>
          </reference>
          <reference field="2" count="1" selected="0">
            <x v="3"/>
          </reference>
          <reference field="5" count="1" selected="0">
            <x v="1"/>
          </reference>
        </references>
      </pivotArea>
    </chartFormat>
    <chartFormat chart="2" format="26">
      <pivotArea type="data" outline="0" fieldPosition="0">
        <references count="3">
          <reference field="4294967294" count="1" selected="0">
            <x v="0"/>
          </reference>
          <reference field="2" count="1" selected="0">
            <x v="3"/>
          </reference>
          <reference field="5" count="1" selected="0">
            <x v="2"/>
          </reference>
        </references>
      </pivotArea>
    </chartFormat>
    <chartFormat chart="2" format="27">
      <pivotArea type="data" outline="0" fieldPosition="0">
        <references count="3">
          <reference field="4294967294" count="1" selected="0">
            <x v="0"/>
          </reference>
          <reference field="2" count="1" selected="0">
            <x v="3"/>
          </reference>
          <reference field="5" count="1" selected="0">
            <x v="3"/>
          </reference>
        </references>
      </pivotArea>
    </chartFormat>
    <chartFormat chart="2" format="28">
      <pivotArea type="data" outline="0" fieldPosition="0">
        <references count="3">
          <reference field="4294967294" count="1" selected="0">
            <x v="0"/>
          </reference>
          <reference field="2" count="1" selected="0">
            <x v="3"/>
          </reference>
          <reference field="5" count="1" selected="0">
            <x v="4"/>
          </reference>
        </references>
      </pivotArea>
    </chartFormat>
    <chartFormat chart="2" format="29">
      <pivotArea type="data" outline="0" fieldPosition="0">
        <references count="3">
          <reference field="4294967294" count="1" selected="0">
            <x v="0"/>
          </reference>
          <reference field="2" count="1" selected="0">
            <x v="3"/>
          </reference>
          <reference field="5" count="1" selected="0">
            <x v="5"/>
          </reference>
        </references>
      </pivotArea>
    </chartFormat>
    <chartFormat chart="2" format="30">
      <pivotArea type="data" outline="0" fieldPosition="0">
        <references count="3">
          <reference field="4294967294" count="1" selected="0">
            <x v="0"/>
          </reference>
          <reference field="2" count="1" selected="0">
            <x v="3"/>
          </reference>
          <reference field="5" count="1" selected="0">
            <x v="6"/>
          </reference>
        </references>
      </pivotArea>
    </chartFormat>
    <chartFormat chart="2" format="31">
      <pivotArea type="data" outline="0" fieldPosition="0">
        <references count="3">
          <reference field="4294967294" count="1" selected="0">
            <x v="0"/>
          </reference>
          <reference field="2" count="1" selected="0">
            <x v="4"/>
          </reference>
          <reference field="5" count="1" selected="0">
            <x v="2"/>
          </reference>
        </references>
      </pivotArea>
    </chartFormat>
    <chartFormat chart="2" format="32">
      <pivotArea type="data" outline="0" fieldPosition="0">
        <references count="3">
          <reference field="4294967294" count="1" selected="0">
            <x v="0"/>
          </reference>
          <reference field="2" count="1" selected="0">
            <x v="5"/>
          </reference>
          <reference field="5" count="1" selected="0">
            <x v="0"/>
          </reference>
        </references>
      </pivotArea>
    </chartFormat>
    <chartFormat chart="2" format="33">
      <pivotArea type="data" outline="0" fieldPosition="0">
        <references count="3">
          <reference field="4294967294" count="1" selected="0">
            <x v="0"/>
          </reference>
          <reference field="2" count="1" selected="0">
            <x v="5"/>
          </reference>
          <reference field="5" count="1" selected="0">
            <x v="1"/>
          </reference>
        </references>
      </pivotArea>
    </chartFormat>
    <chartFormat chart="2" format="34">
      <pivotArea type="data" outline="0" fieldPosition="0">
        <references count="3">
          <reference field="4294967294" count="1" selected="0">
            <x v="0"/>
          </reference>
          <reference field="2" count="1" selected="0">
            <x v="5"/>
          </reference>
          <reference field="5" count="1" selected="0">
            <x v="2"/>
          </reference>
        </references>
      </pivotArea>
    </chartFormat>
    <chartFormat chart="2" format="35">
      <pivotArea type="data" outline="0" fieldPosition="0">
        <references count="3">
          <reference field="4294967294" count="1" selected="0">
            <x v="0"/>
          </reference>
          <reference field="2" count="1" selected="0">
            <x v="5"/>
          </reference>
          <reference field="5" count="1" selected="0">
            <x v="3"/>
          </reference>
        </references>
      </pivotArea>
    </chartFormat>
    <chartFormat chart="2" format="36">
      <pivotArea type="data" outline="0" fieldPosition="0">
        <references count="3">
          <reference field="4294967294" count="1" selected="0">
            <x v="0"/>
          </reference>
          <reference field="2" count="1" selected="0">
            <x v="5"/>
          </reference>
          <reference field="5" count="1" selected="0">
            <x v="4"/>
          </reference>
        </references>
      </pivotArea>
    </chartFormat>
    <chartFormat chart="2" format="37">
      <pivotArea type="data" outline="0" fieldPosition="0">
        <references count="3">
          <reference field="4294967294" count="1" selected="0">
            <x v="0"/>
          </reference>
          <reference field="2" count="1" selected="0">
            <x v="5"/>
          </reference>
          <reference field="5" count="1" selected="0">
            <x v="5"/>
          </reference>
        </references>
      </pivotArea>
    </chartFormat>
    <chartFormat chart="2" format="38">
      <pivotArea type="data" outline="0" fieldPosition="0">
        <references count="3">
          <reference field="4294967294" count="1" selected="0">
            <x v="0"/>
          </reference>
          <reference field="2"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C2B7A7-976A-492F-87A8-8DF8B57152ED}"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C18" firstHeaderRow="2" firstDataRow="2" firstDataCol="2"/>
  <pivotFields count="8">
    <pivotField compact="0" outline="0" showAll="0">
      <items count="196">
        <item x="68"/>
        <item x="52"/>
        <item x="36"/>
        <item x="37"/>
        <item x="65"/>
        <item x="5"/>
        <item x="35"/>
        <item x="123"/>
        <item x="43"/>
        <item x="131"/>
        <item x="109"/>
        <item x="83"/>
        <item x="97"/>
        <item x="173"/>
        <item x="143"/>
        <item x="101"/>
        <item x="49"/>
        <item x="194"/>
        <item x="169"/>
        <item x="176"/>
        <item x="108"/>
        <item x="142"/>
        <item x="182"/>
        <item x="18"/>
        <item x="59"/>
        <item x="107"/>
        <item x="149"/>
        <item x="119"/>
        <item x="138"/>
        <item x="79"/>
        <item x="127"/>
        <item x="54"/>
        <item x="11"/>
        <item x="56"/>
        <item x="30"/>
        <item x="24"/>
        <item x="64"/>
        <item x="25"/>
        <item x="77"/>
        <item x="4"/>
        <item x="50"/>
        <item x="55"/>
        <item x="124"/>
        <item x="118"/>
        <item x="12"/>
        <item x="153"/>
        <item x="179"/>
        <item x="134"/>
        <item x="163"/>
        <item x="141"/>
        <item x="10"/>
        <item x="148"/>
        <item x="125"/>
        <item x="186"/>
        <item x="70"/>
        <item x="32"/>
        <item x="3"/>
        <item x="100"/>
        <item x="45"/>
        <item x="28"/>
        <item x="88"/>
        <item x="90"/>
        <item x="84"/>
        <item x="177"/>
        <item x="160"/>
        <item x="67"/>
        <item x="147"/>
        <item x="105"/>
        <item x="168"/>
        <item x="85"/>
        <item x="102"/>
        <item x="48"/>
        <item x="165"/>
        <item x="132"/>
        <item x="14"/>
        <item x="190"/>
        <item x="116"/>
        <item x="1"/>
        <item x="46"/>
        <item x="81"/>
        <item x="92"/>
        <item x="93"/>
        <item x="7"/>
        <item x="189"/>
        <item x="112"/>
        <item x="128"/>
        <item x="174"/>
        <item x="184"/>
        <item x="166"/>
        <item x="157"/>
        <item x="0"/>
        <item x="44"/>
        <item x="20"/>
        <item x="8"/>
        <item x="126"/>
        <item x="187"/>
        <item x="155"/>
        <item x="167"/>
        <item x="175"/>
        <item x="193"/>
        <item x="104"/>
        <item x="159"/>
        <item x="191"/>
        <item x="130"/>
        <item x="26"/>
        <item x="114"/>
        <item x="63"/>
        <item x="57"/>
        <item x="69"/>
        <item x="82"/>
        <item x="60"/>
        <item x="21"/>
        <item x="94"/>
        <item x="62"/>
        <item x="96"/>
        <item x="13"/>
        <item x="41"/>
        <item x="61"/>
        <item x="51"/>
        <item x="78"/>
        <item x="110"/>
        <item x="180"/>
        <item x="152"/>
        <item x="6"/>
        <item x="158"/>
        <item x="144"/>
        <item x="99"/>
        <item x="39"/>
        <item x="151"/>
        <item x="87"/>
        <item x="133"/>
        <item x="117"/>
        <item x="181"/>
        <item x="15"/>
        <item x="47"/>
        <item x="150"/>
        <item x="120"/>
        <item x="185"/>
        <item x="192"/>
        <item x="2"/>
        <item x="139"/>
        <item x="164"/>
        <item x="19"/>
        <item x="53"/>
        <item x="42"/>
        <item x="29"/>
        <item x="27"/>
        <item x="72"/>
        <item x="80"/>
        <item x="17"/>
        <item x="115"/>
        <item x="75"/>
        <item x="86"/>
        <item x="171"/>
        <item x="183"/>
        <item x="145"/>
        <item x="135"/>
        <item x="103"/>
        <item x="73"/>
        <item x="162"/>
        <item x="16"/>
        <item x="22"/>
        <item x="31"/>
        <item x="95"/>
        <item x="106"/>
        <item x="40"/>
        <item x="129"/>
        <item x="140"/>
        <item x="91"/>
        <item x="172"/>
        <item x="113"/>
        <item x="156"/>
        <item x="9"/>
        <item x="98"/>
        <item x="66"/>
        <item x="71"/>
        <item x="23"/>
        <item x="74"/>
        <item x="76"/>
        <item x="34"/>
        <item x="137"/>
        <item x="121"/>
        <item x="33"/>
        <item x="111"/>
        <item x="154"/>
        <item x="89"/>
        <item x="178"/>
        <item x="188"/>
        <item x="161"/>
        <item x="122"/>
        <item x="136"/>
        <item x="38"/>
        <item x="146"/>
        <item x="170"/>
        <item x="58"/>
        <item t="default"/>
      </items>
    </pivotField>
    <pivotField axis="axisRow" compact="0" outline="0" showAll="0">
      <items count="3">
        <item x="1"/>
        <item x="0"/>
        <item t="default"/>
      </items>
    </pivotField>
    <pivotField axis="axisRow" dataField="1" compact="0" outline="0" showAll="0">
      <items count="7">
        <item x="0"/>
        <item x="1"/>
        <item x="2"/>
        <item x="3"/>
        <item x="5"/>
        <item x="4"/>
        <item t="default"/>
      </items>
    </pivotField>
    <pivotField compact="0" outline="0" showAll="0">
      <items count="3">
        <item x="0"/>
        <item x="1"/>
        <item t="default"/>
      </items>
    </pivotField>
    <pivotField compact="0" outline="0" showAll="0"/>
    <pivotField compact="0" outline="0" showAll="0">
      <items count="8">
        <item x="6"/>
        <item x="4"/>
        <item x="0"/>
        <item x="5"/>
        <item x="2"/>
        <item x="3"/>
        <item x="1"/>
        <item t="default"/>
      </items>
    </pivotField>
    <pivotField compact="0" outline="0" showAll="0"/>
    <pivotField compact="0" outline="0" showAll="0">
      <items count="8">
        <item x="0"/>
        <item x="3"/>
        <item x="1"/>
        <item x="6"/>
        <item x="5"/>
        <item x="2"/>
        <item x="4"/>
        <item t="default"/>
      </items>
    </pivotField>
  </pivotFields>
  <rowFields count="2">
    <field x="1"/>
    <field x="2"/>
  </rowFields>
  <rowItems count="14">
    <i>
      <x/>
      <x/>
    </i>
    <i r="1">
      <x v="1"/>
    </i>
    <i r="1">
      <x v="2"/>
    </i>
    <i r="1">
      <x v="3"/>
    </i>
    <i r="1">
      <x v="4"/>
    </i>
    <i r="1">
      <x v="5"/>
    </i>
    <i t="default">
      <x/>
    </i>
    <i>
      <x v="1"/>
      <x/>
    </i>
    <i r="1">
      <x v="1"/>
    </i>
    <i r="1">
      <x v="2"/>
    </i>
    <i r="1">
      <x v="3"/>
    </i>
    <i r="1">
      <x v="5"/>
    </i>
    <i t="default">
      <x v="1"/>
    </i>
    <i t="grand">
      <x/>
    </i>
  </rowItems>
  <colItems count="1">
    <i/>
  </colItems>
  <dataFields count="1">
    <dataField name="Count of Session" fld="2" subtotal="count" baseField="0" baseItem="0"/>
  </dataFields>
  <chartFormats count="3">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4FBCDF-3DE6-4C26-88E9-D342BFD4B21B}" name="PivotTable3"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5">
  <location ref="A3:B7" firstHeaderRow="2" firstDataRow="2" firstDataCol="1"/>
  <pivotFields count="8">
    <pivotField compact="0" outline="0" showAll="0">
      <items count="196">
        <item x="68"/>
        <item x="52"/>
        <item x="36"/>
        <item x="37"/>
        <item x="65"/>
        <item x="5"/>
        <item x="35"/>
        <item x="123"/>
        <item x="43"/>
        <item x="131"/>
        <item x="109"/>
        <item x="83"/>
        <item x="97"/>
        <item x="173"/>
        <item x="143"/>
        <item x="101"/>
        <item x="49"/>
        <item x="194"/>
        <item x="169"/>
        <item x="176"/>
        <item x="108"/>
        <item x="142"/>
        <item x="182"/>
        <item x="18"/>
        <item x="59"/>
        <item x="107"/>
        <item x="149"/>
        <item x="119"/>
        <item x="138"/>
        <item x="79"/>
        <item x="127"/>
        <item x="54"/>
        <item x="11"/>
        <item x="56"/>
        <item x="30"/>
        <item x="24"/>
        <item x="64"/>
        <item x="25"/>
        <item x="77"/>
        <item x="4"/>
        <item x="50"/>
        <item x="55"/>
        <item x="124"/>
        <item x="118"/>
        <item x="12"/>
        <item x="153"/>
        <item x="179"/>
        <item x="134"/>
        <item x="163"/>
        <item x="141"/>
        <item x="10"/>
        <item x="148"/>
        <item x="125"/>
        <item x="186"/>
        <item x="70"/>
        <item x="32"/>
        <item x="3"/>
        <item x="100"/>
        <item x="45"/>
        <item x="28"/>
        <item x="88"/>
        <item x="90"/>
        <item x="84"/>
        <item x="177"/>
        <item x="160"/>
        <item x="67"/>
        <item x="147"/>
        <item x="105"/>
        <item x="168"/>
        <item x="85"/>
        <item x="102"/>
        <item x="48"/>
        <item x="165"/>
        <item x="132"/>
        <item x="14"/>
        <item x="190"/>
        <item x="116"/>
        <item x="1"/>
        <item x="46"/>
        <item x="81"/>
        <item x="92"/>
        <item x="93"/>
        <item x="7"/>
        <item x="189"/>
        <item x="112"/>
        <item x="128"/>
        <item x="174"/>
        <item x="184"/>
        <item x="166"/>
        <item x="157"/>
        <item x="0"/>
        <item x="44"/>
        <item x="20"/>
        <item x="8"/>
        <item x="126"/>
        <item x="187"/>
        <item x="155"/>
        <item x="167"/>
        <item x="175"/>
        <item x="193"/>
        <item x="104"/>
        <item x="159"/>
        <item x="191"/>
        <item x="130"/>
        <item x="26"/>
        <item x="114"/>
        <item x="63"/>
        <item x="57"/>
        <item x="69"/>
        <item x="82"/>
        <item x="60"/>
        <item x="21"/>
        <item x="94"/>
        <item x="62"/>
        <item x="96"/>
        <item x="13"/>
        <item x="41"/>
        <item x="61"/>
        <item x="51"/>
        <item x="78"/>
        <item x="110"/>
        <item x="180"/>
        <item x="152"/>
        <item x="6"/>
        <item x="158"/>
        <item x="144"/>
        <item x="99"/>
        <item x="39"/>
        <item x="151"/>
        <item x="87"/>
        <item x="133"/>
        <item x="117"/>
        <item x="181"/>
        <item x="15"/>
        <item x="47"/>
        <item x="150"/>
        <item x="120"/>
        <item x="185"/>
        <item x="192"/>
        <item x="2"/>
        <item x="139"/>
        <item x="164"/>
        <item x="19"/>
        <item x="53"/>
        <item x="42"/>
        <item x="29"/>
        <item x="27"/>
        <item x="72"/>
        <item x="80"/>
        <item x="17"/>
        <item x="115"/>
        <item x="75"/>
        <item x="86"/>
        <item x="171"/>
        <item x="183"/>
        <item x="145"/>
        <item x="135"/>
        <item x="103"/>
        <item x="73"/>
        <item x="162"/>
        <item x="16"/>
        <item x="22"/>
        <item x="31"/>
        <item x="95"/>
        <item x="106"/>
        <item x="40"/>
        <item x="129"/>
        <item x="140"/>
        <item x="91"/>
        <item x="172"/>
        <item x="113"/>
        <item x="156"/>
        <item x="9"/>
        <item x="98"/>
        <item x="66"/>
        <item x="71"/>
        <item x="23"/>
        <item x="74"/>
        <item x="76"/>
        <item x="34"/>
        <item x="137"/>
        <item x="121"/>
        <item x="33"/>
        <item x="111"/>
        <item x="154"/>
        <item x="89"/>
        <item x="178"/>
        <item x="188"/>
        <item x="161"/>
        <item x="122"/>
        <item x="136"/>
        <item x="38"/>
        <item x="146"/>
        <item x="170"/>
        <item x="58"/>
        <item t="default"/>
      </items>
    </pivotField>
    <pivotField compact="0" outline="0" showAll="0"/>
    <pivotField compact="0" outline="0" showAll="0"/>
    <pivotField axis="axisRow" compact="0" outline="0" showAll="0">
      <items count="3">
        <item x="0"/>
        <item x="1"/>
        <item t="default"/>
      </items>
    </pivotField>
    <pivotField dataField="1" compact="0" outline="0" showAll="0">
      <items count="52">
        <item h="1" x="2"/>
        <item h="1" x="14"/>
        <item h="1" x="45"/>
        <item h="1" x="3"/>
        <item h="1" x="38"/>
        <item h="1" x="24"/>
        <item h="1" x="11"/>
        <item h="1" x="50"/>
        <item h="1" x="21"/>
        <item h="1" x="5"/>
        <item h="1" x="33"/>
        <item h="1" x="34"/>
        <item h="1" x="13"/>
        <item h="1" x="20"/>
        <item h="1" x="30"/>
        <item h="1" x="25"/>
        <item h="1" x="23"/>
        <item h="1" x="17"/>
        <item h="1" x="26"/>
        <item h="1" x="6"/>
        <item h="1" x="22"/>
        <item h="1" x="7"/>
        <item h="1" x="46"/>
        <item h="1" x="10"/>
        <item h="1" x="12"/>
        <item h="1" x="19"/>
        <item h="1" x="47"/>
        <item h="1" x="41"/>
        <item h="1" x="35"/>
        <item h="1" x="29"/>
        <item h="1" x="43"/>
        <item h="1" x="32"/>
        <item h="1" x="31"/>
        <item h="1" x="49"/>
        <item h="1" x="36"/>
        <item h="1" x="27"/>
        <item h="1" x="9"/>
        <item h="1" x="18"/>
        <item h="1" x="15"/>
        <item h="1" x="4"/>
        <item h="1" x="37"/>
        <item h="1" x="39"/>
        <item h="1" x="40"/>
        <item x="44"/>
        <item h="1" x="0"/>
        <item h="1" x="48"/>
        <item h="1" x="16"/>
        <item h="1" x="1"/>
        <item h="1" x="42"/>
        <item h="1" x="28"/>
        <item h="1" x="8"/>
        <item t="default"/>
      </items>
    </pivotField>
    <pivotField compact="0" outline="0" showAll="0">
      <items count="8">
        <item x="6"/>
        <item x="4"/>
        <item x="0"/>
        <item x="5"/>
        <item x="2"/>
        <item x="3"/>
        <item x="1"/>
        <item t="default"/>
      </items>
    </pivotField>
    <pivotField compact="0" outline="0" showAll="0"/>
    <pivotField compact="0" outline="0" showAll="0"/>
  </pivotFields>
  <rowFields count="1">
    <field x="3"/>
  </rowFields>
  <rowItems count="3">
    <i>
      <x/>
    </i>
    <i>
      <x v="1"/>
    </i>
    <i t="grand">
      <x/>
    </i>
  </rowItems>
  <colItems count="1">
    <i/>
  </colItems>
  <dataFields count="1">
    <dataField name="Sum of English Literature" fld="4" baseField="0" baseItem="0"/>
  </dataFields>
  <chartFormats count="3">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3D124A-E805-46F9-B95B-A5B25A167D9A}" name="PivotTable4" cacheId="0"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3">
  <location ref="A3:B7" firstHeaderRow="2" firstDataRow="2" firstDataCol="1"/>
  <pivotFields count="8">
    <pivotField compact="0" outline="0" showAll="0"/>
    <pivotField compact="0" outline="0" showAll="0"/>
    <pivotField compact="0" outline="0" showAll="0">
      <items count="7">
        <item x="0"/>
        <item x="1"/>
        <item x="2"/>
        <item x="3"/>
        <item x="5"/>
        <item x="4"/>
        <item t="default"/>
      </items>
    </pivotField>
    <pivotField axis="axisRow" compact="0" outline="0" showAll="0">
      <items count="3">
        <item x="0"/>
        <item x="1"/>
        <item t="default"/>
      </items>
    </pivotField>
    <pivotField compact="0" outline="0" showAll="0"/>
    <pivotField compact="0" outline="0" showAll="0"/>
    <pivotField dataField="1" compact="0" outline="0" showAll="0"/>
    <pivotField compact="0" outline="0" showAll="0"/>
  </pivotFields>
  <rowFields count="1">
    <field x="3"/>
  </rowFields>
  <rowItems count="3">
    <i>
      <x/>
    </i>
    <i>
      <x v="1"/>
    </i>
    <i t="grand">
      <x/>
    </i>
  </rowItems>
  <colItems count="1">
    <i/>
  </colItems>
  <dataFields count="1">
    <dataField name="Sum of Linguistics" fld="6" baseField="0" baseItem="0"/>
  </dataFields>
  <chartFormats count="3">
    <chartFormat chart="0" format="0" series="1">
      <pivotArea type="data" outline="0" fieldPosition="0"/>
    </chartFormat>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cations" xr10:uid="{E5DA05F3-C01E-4E58-BEA2-C431E5B0F07A}" sourceName="Publications">
  <pivotTables>
    <pivotTable tabId="3" name="PivotTable2"/>
  </pivotTables>
  <data>
    <tabular pivotCacheId="2010677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 xr10:uid="{47222496-5032-4EEC-A60B-DE584851E3AD}" sourceName="Session">
  <pivotTables>
    <pivotTable tabId="3" name="PivotTable2"/>
  </pivotTables>
  <data>
    <tabular pivotCacheId="20106778">
      <items count="6">
        <i x="0" s="1"/>
        <i x="1" s="1"/>
        <i x="2"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1" xr10:uid="{20771222-3F7A-40B1-B701-C966BB2F693F}" sourceName="Session">
  <pivotTables>
    <pivotTable tabId="6" name="PivotTable5"/>
  </pivotTables>
  <data>
    <tabular pivotCacheId="20106778">
      <items count="6">
        <i x="0" s="1"/>
        <i x="1" s="1"/>
        <i x="2" s="1"/>
        <i x="3" s="1"/>
        <i x="5"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F6F24C-FB5C-4316-8D4C-EC75B56EA2F9}" sourceName="Gender">
  <pivotTables>
    <pivotTable tabId="5" name="PivotTable4"/>
  </pivotTables>
  <data>
    <tabular pivotCacheId="20106778">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ssion2" xr10:uid="{954EEACF-8AB4-4EDF-B06A-AA6E57D1340C}" sourceName="Session">
  <pivotTables>
    <pivotTable tabId="5" name="PivotTable4"/>
  </pivotTables>
  <data>
    <tabular pivotCacheId="20106778">
      <items count="6">
        <i x="0" s="1"/>
        <i x="1" s="1"/>
        <i x="2" s="1"/>
        <i x="3"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blications" xr10:uid="{52DE803B-D62C-421E-8A9F-FBF76F4823DD}" cache="Slicer_Publications" caption="Publications" rowHeight="241300"/>
  <slicer name="Session" xr10:uid="{937AB17B-56DE-4672-9ED7-A1B89B4AA738}" cache="Slicer_Session" caption="Session" rowHeight="241300"/>
  <slicer name="Session 1" xr10:uid="{A34209E7-4C9F-4BAE-BD68-D388838A396D}" cache="Slicer_Session1" caption="Session" rowHeight="241300"/>
  <slicer name="Gender" xr10:uid="{33634394-FCB8-44FA-8159-ADE0E529F28E}" cache="Slicer_Gender" caption="Gender" rowHeight="241300"/>
  <slicer name="Session 2" xr10:uid="{6E579DF7-B8CB-47C3-B82C-9E3E6AAB8489}" cache="Slicer_Session2" caption="Session"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5"/>
  <sheetViews>
    <sheetView tabSelected="1" topLeftCell="B1" zoomScaleNormal="100" workbookViewId="0">
      <selection activeCell="J15" sqref="J15"/>
    </sheetView>
  </sheetViews>
  <sheetFormatPr defaultRowHeight="15" x14ac:dyDescent="0.25"/>
  <cols>
    <col min="1" max="1" width="10.28515625" bestFit="1" customWidth="1"/>
    <col min="2" max="2" width="21" bestFit="1" customWidth="1"/>
    <col min="3" max="3" width="11.85546875" bestFit="1" customWidth="1"/>
    <col min="4" max="4" width="7.85546875" bestFit="1" customWidth="1"/>
    <col min="5" max="5" width="8" bestFit="1" customWidth="1"/>
    <col min="6" max="6" width="16.5703125" bestFit="1" customWidth="1"/>
    <col min="7" max="7" width="6.42578125" bestFit="1" customWidth="1"/>
    <col min="8" max="8" width="10.140625" bestFit="1" customWidth="1"/>
    <col min="9" max="9" width="6.42578125" bestFit="1" customWidth="1"/>
    <col min="10" max="10" width="66" bestFit="1" customWidth="1"/>
    <col min="11" max="11" width="53.5703125" bestFit="1" customWidth="1"/>
  </cols>
  <sheetData>
    <row r="1" spans="1:10" x14ac:dyDescent="0.25">
      <c r="A1" s="1" t="s">
        <v>0</v>
      </c>
      <c r="B1" s="1" t="s">
        <v>500</v>
      </c>
      <c r="C1" s="1" t="s">
        <v>509</v>
      </c>
      <c r="D1" s="1" t="s">
        <v>303</v>
      </c>
      <c r="E1" s="1" t="s">
        <v>510</v>
      </c>
      <c r="F1" s="1" t="s">
        <v>1</v>
      </c>
      <c r="G1" s="1" t="s">
        <v>518</v>
      </c>
      <c r="H1" s="1" t="s">
        <v>2</v>
      </c>
      <c r="I1" s="6" t="s">
        <v>518</v>
      </c>
      <c r="J1" s="1" t="s">
        <v>513</v>
      </c>
    </row>
    <row r="2" spans="1:10" ht="15.75" x14ac:dyDescent="0.25">
      <c r="A2" s="2" t="s">
        <v>3</v>
      </c>
      <c r="B2" s="3" t="s">
        <v>305</v>
      </c>
      <c r="C2" s="3" t="s">
        <v>507</v>
      </c>
      <c r="D2" s="2" t="s">
        <v>501</v>
      </c>
      <c r="E2" s="2" t="s">
        <v>512</v>
      </c>
      <c r="F2" s="4">
        <v>94</v>
      </c>
      <c r="G2" s="4" t="str">
        <f>_xlfn.IFS(F2&gt;=80,"A+",F2&gt;=75,"A",F2&gt;=70,"A-",F2&gt;=65,"B+",F2&gt;=60,"B",F2&gt;=55,"B-",F2&gt;=50,"C+",F2&gt;=45,"C",F2&gt;=40,"D")</f>
        <v>A+</v>
      </c>
      <c r="H2" s="4">
        <v>79</v>
      </c>
      <c r="I2" s="5" t="str">
        <f>_xlfn.IFS(H2&gt;=80,"A+",H2&gt;=75,"A",H2&gt;=70,"A-",H2&gt;=65,"B+",H2&gt;=60,"B",H2&gt;=55,"B-",H2&gt;=50,"C+",H2&gt;=45,"C",H2&gt;=40,"D")</f>
        <v>A</v>
      </c>
      <c r="J2" s="2" t="s">
        <v>514</v>
      </c>
    </row>
    <row r="3" spans="1:10" ht="15.75" x14ac:dyDescent="0.25">
      <c r="A3" s="2" t="s">
        <v>4</v>
      </c>
      <c r="B3" s="3" t="s">
        <v>306</v>
      </c>
      <c r="C3" s="3" t="s">
        <v>507</v>
      </c>
      <c r="D3" s="2" t="s">
        <v>502</v>
      </c>
      <c r="E3" s="2" t="s">
        <v>511</v>
      </c>
      <c r="F3" s="4">
        <v>97</v>
      </c>
      <c r="G3" s="4" t="str">
        <f t="shared" ref="G3:G66" si="0">_xlfn.IFS(F3&gt;=80,"A+",F3&gt;=75,"A",F3&gt;=70,"A-",F3&gt;=65,"B+",F3&gt;=60,"B",F3&gt;=55,"B-",F3&gt;=50,"C+",F3&gt;=45,"C",F3&gt;=40,"D")</f>
        <v>A+</v>
      </c>
      <c r="H3" s="4">
        <v>99</v>
      </c>
      <c r="I3" s="5" t="str">
        <f t="shared" ref="I3:I66" si="1">_xlfn.IFS(H3&gt;=80,"A+",H3&gt;=75,"A",H3&gt;=70,"A-",H3&gt;=65,"B+",H3&gt;=60,"B",H3&gt;=55,"B-",H3&gt;=50,"C+",H3&gt;=45,"C",H3&gt;=40,"D")</f>
        <v>A+</v>
      </c>
      <c r="J3" s="7">
        <f>COUNTA(B2:B301)</f>
        <v>300</v>
      </c>
    </row>
    <row r="4" spans="1:10" ht="15.75" x14ac:dyDescent="0.25">
      <c r="A4" s="2" t="s">
        <v>5</v>
      </c>
      <c r="B4" s="3" t="s">
        <v>307</v>
      </c>
      <c r="C4" s="3" t="s">
        <v>508</v>
      </c>
      <c r="D4" s="2" t="s">
        <v>503</v>
      </c>
      <c r="E4" s="2" t="s">
        <v>512</v>
      </c>
      <c r="F4" s="4">
        <v>50</v>
      </c>
      <c r="G4" s="4" t="str">
        <f t="shared" si="0"/>
        <v>C+</v>
      </c>
      <c r="H4" s="4">
        <v>83</v>
      </c>
      <c r="I4" s="5" t="str">
        <f t="shared" si="1"/>
        <v>A+</v>
      </c>
      <c r="J4" s="2" t="s">
        <v>515</v>
      </c>
    </row>
    <row r="5" spans="1:10" ht="15.75" x14ac:dyDescent="0.25">
      <c r="A5" s="2" t="s">
        <v>6</v>
      </c>
      <c r="B5" s="3" t="s">
        <v>308</v>
      </c>
      <c r="C5" s="3" t="s">
        <v>507</v>
      </c>
      <c r="D5" s="2" t="s">
        <v>504</v>
      </c>
      <c r="E5" s="2" t="s">
        <v>512</v>
      </c>
      <c r="F5" s="4">
        <v>53</v>
      </c>
      <c r="G5" s="4" t="str">
        <f t="shared" si="0"/>
        <v>C+</v>
      </c>
      <c r="H5" s="4">
        <v>68</v>
      </c>
      <c r="I5" s="5" t="str">
        <f t="shared" si="1"/>
        <v>B+</v>
      </c>
      <c r="J5" s="7">
        <f>COUNTIF(E2:E301,"Male")</f>
        <v>142</v>
      </c>
    </row>
    <row r="6" spans="1:10" ht="15.75" x14ac:dyDescent="0.25">
      <c r="A6" s="2" t="s">
        <v>7</v>
      </c>
      <c r="B6" s="3" t="s">
        <v>309</v>
      </c>
      <c r="C6" s="3" t="s">
        <v>508</v>
      </c>
      <c r="D6" s="2" t="s">
        <v>505</v>
      </c>
      <c r="E6" s="2" t="s">
        <v>512</v>
      </c>
      <c r="F6" s="4">
        <v>53</v>
      </c>
      <c r="G6" s="4" t="str">
        <f t="shared" si="0"/>
        <v>C+</v>
      </c>
      <c r="H6" s="4">
        <v>67</v>
      </c>
      <c r="I6" s="5" t="str">
        <f t="shared" si="1"/>
        <v>B+</v>
      </c>
      <c r="J6" s="2" t="s">
        <v>516</v>
      </c>
    </row>
    <row r="7" spans="1:10" ht="15.75" x14ac:dyDescent="0.25">
      <c r="A7" s="2" t="s">
        <v>8</v>
      </c>
      <c r="B7" s="3" t="s">
        <v>310</v>
      </c>
      <c r="C7" s="3" t="s">
        <v>508</v>
      </c>
      <c r="D7" s="2" t="s">
        <v>501</v>
      </c>
      <c r="E7" s="2" t="s">
        <v>512</v>
      </c>
      <c r="F7" s="4">
        <v>89</v>
      </c>
      <c r="G7" s="4" t="str">
        <f t="shared" si="0"/>
        <v>A+</v>
      </c>
      <c r="H7" s="4">
        <v>79</v>
      </c>
      <c r="I7" s="5" t="str">
        <f t="shared" si="1"/>
        <v>A</v>
      </c>
      <c r="J7" s="7">
        <f>COUNTIF(E2:E301,"Female")</f>
        <v>158</v>
      </c>
    </row>
    <row r="8" spans="1:10" ht="15.75" x14ac:dyDescent="0.25">
      <c r="A8" s="2" t="s">
        <v>9</v>
      </c>
      <c r="B8" s="3" t="s">
        <v>311</v>
      </c>
      <c r="C8" s="3" t="s">
        <v>508</v>
      </c>
      <c r="D8" s="2" t="s">
        <v>502</v>
      </c>
      <c r="E8" s="2" t="s">
        <v>511</v>
      </c>
      <c r="F8" s="4">
        <v>59</v>
      </c>
      <c r="G8" s="4" t="str">
        <f t="shared" si="0"/>
        <v>B-</v>
      </c>
      <c r="H8" s="4">
        <v>70</v>
      </c>
      <c r="I8" s="5" t="str">
        <f t="shared" si="1"/>
        <v>A-</v>
      </c>
      <c r="J8" s="2" t="s">
        <v>517</v>
      </c>
    </row>
    <row r="9" spans="1:10" ht="15.75" x14ac:dyDescent="0.25">
      <c r="A9" s="2" t="s">
        <v>10</v>
      </c>
      <c r="B9" s="3" t="s">
        <v>312</v>
      </c>
      <c r="C9" s="3" t="s">
        <v>508</v>
      </c>
      <c r="D9" s="2" t="s">
        <v>503</v>
      </c>
      <c r="E9" s="2" t="s">
        <v>512</v>
      </c>
      <c r="F9" s="4">
        <v>69</v>
      </c>
      <c r="G9" s="4" t="str">
        <f t="shared" si="0"/>
        <v>B+</v>
      </c>
      <c r="H9" s="4">
        <v>52</v>
      </c>
      <c r="I9" s="5" t="str">
        <f t="shared" si="1"/>
        <v>C+</v>
      </c>
      <c r="J9" s="7">
        <f>COUNTIF(D2:D301,"2017-18")</f>
        <v>60</v>
      </c>
    </row>
    <row r="10" spans="1:10" ht="15.75" x14ac:dyDescent="0.25">
      <c r="A10" s="2" t="s">
        <v>11</v>
      </c>
      <c r="B10" s="3" t="s">
        <v>313</v>
      </c>
      <c r="C10" s="3" t="s">
        <v>507</v>
      </c>
      <c r="D10" s="2" t="s">
        <v>504</v>
      </c>
      <c r="E10" s="2" t="s">
        <v>511</v>
      </c>
      <c r="F10" s="4">
        <v>71</v>
      </c>
      <c r="G10" s="4" t="str">
        <f t="shared" si="0"/>
        <v>A-</v>
      </c>
      <c r="H10" s="4">
        <v>55</v>
      </c>
      <c r="I10" s="5" t="str">
        <f t="shared" si="1"/>
        <v>B-</v>
      </c>
      <c r="J10" s="2" t="s">
        <v>519</v>
      </c>
    </row>
    <row r="11" spans="1:10" ht="15.75" x14ac:dyDescent="0.25">
      <c r="A11" s="2" t="s">
        <v>12</v>
      </c>
      <c r="B11" s="3" t="s">
        <v>314</v>
      </c>
      <c r="C11" s="3" t="s">
        <v>507</v>
      </c>
      <c r="D11" s="2" t="s">
        <v>505</v>
      </c>
      <c r="E11" s="2" t="s">
        <v>512</v>
      </c>
      <c r="F11" s="4">
        <v>100</v>
      </c>
      <c r="G11" s="4" t="str">
        <f t="shared" si="0"/>
        <v>A+</v>
      </c>
      <c r="H11" s="4">
        <v>87</v>
      </c>
      <c r="I11" s="5" t="str">
        <f t="shared" si="1"/>
        <v>A+</v>
      </c>
      <c r="J11" s="7">
        <f>COUNTIFS(E2:E301,"Male",G2:G301,"A+")</f>
        <v>64</v>
      </c>
    </row>
    <row r="12" spans="1:10" ht="15.75" x14ac:dyDescent="0.25">
      <c r="A12" s="2" t="s">
        <v>13</v>
      </c>
      <c r="B12" s="3" t="s">
        <v>315</v>
      </c>
      <c r="C12" s="3" t="s">
        <v>508</v>
      </c>
      <c r="D12" s="2" t="s">
        <v>501</v>
      </c>
      <c r="E12" s="2" t="s">
        <v>511</v>
      </c>
      <c r="F12" s="4">
        <v>86</v>
      </c>
      <c r="G12" s="4" t="str">
        <f t="shared" si="0"/>
        <v>A+</v>
      </c>
      <c r="H12" s="4">
        <v>62</v>
      </c>
      <c r="I12" s="5" t="str">
        <f t="shared" si="1"/>
        <v>B</v>
      </c>
      <c r="J12" s="2" t="s">
        <v>520</v>
      </c>
    </row>
    <row r="13" spans="1:10" ht="15.75" x14ac:dyDescent="0.25">
      <c r="A13" s="2" t="s">
        <v>14</v>
      </c>
      <c r="B13" s="3" t="s">
        <v>316</v>
      </c>
      <c r="C13" s="3" t="s">
        <v>508</v>
      </c>
      <c r="D13" s="2" t="s">
        <v>502</v>
      </c>
      <c r="E13" s="2" t="s">
        <v>512</v>
      </c>
      <c r="F13" s="4">
        <v>73</v>
      </c>
      <c r="G13" s="4" t="str">
        <f t="shared" si="0"/>
        <v>A-</v>
      </c>
      <c r="H13" s="4">
        <v>94</v>
      </c>
      <c r="I13" s="5" t="str">
        <f t="shared" si="1"/>
        <v>A+</v>
      </c>
      <c r="J13" s="7">
        <f>COUNTIFS(D2:D301,"2017-18",E2:E301,"Female",G2:G301,"A+")</f>
        <v>10</v>
      </c>
    </row>
    <row r="14" spans="1:10" ht="15.75" x14ac:dyDescent="0.25">
      <c r="A14" s="2" t="s">
        <v>15</v>
      </c>
      <c r="B14" s="3" t="s">
        <v>317</v>
      </c>
      <c r="C14" s="3" t="s">
        <v>508</v>
      </c>
      <c r="D14" s="2" t="s">
        <v>503</v>
      </c>
      <c r="E14" s="2" t="s">
        <v>511</v>
      </c>
      <c r="F14" s="4">
        <v>56</v>
      </c>
      <c r="G14" s="4" t="str">
        <f t="shared" si="0"/>
        <v>B-</v>
      </c>
      <c r="H14" s="4">
        <v>52</v>
      </c>
      <c r="I14" s="5" t="str">
        <f t="shared" si="1"/>
        <v>C+</v>
      </c>
      <c r="J14" s="2" t="s">
        <v>521</v>
      </c>
    </row>
    <row r="15" spans="1:10" ht="15.75" x14ac:dyDescent="0.25">
      <c r="A15" s="2" t="s">
        <v>16</v>
      </c>
      <c r="B15" s="3" t="s">
        <v>318</v>
      </c>
      <c r="C15" s="3" t="s">
        <v>508</v>
      </c>
      <c r="D15" s="2" t="s">
        <v>504</v>
      </c>
      <c r="E15" s="2" t="s">
        <v>512</v>
      </c>
      <c r="F15" s="4">
        <v>74</v>
      </c>
      <c r="G15" s="4" t="str">
        <f t="shared" si="0"/>
        <v>A-</v>
      </c>
      <c r="H15" s="4">
        <v>97</v>
      </c>
      <c r="I15" s="5" t="str">
        <f t="shared" si="1"/>
        <v>A+</v>
      </c>
      <c r="J15" s="7" t="str">
        <f>VLOOKUP("John Smith",B2:G301,6,FALSE)</f>
        <v>A+</v>
      </c>
    </row>
    <row r="16" spans="1:10" ht="15.75" x14ac:dyDescent="0.25">
      <c r="A16" s="2" t="s">
        <v>17</v>
      </c>
      <c r="B16" s="3" t="s">
        <v>319</v>
      </c>
      <c r="C16" s="3" t="s">
        <v>507</v>
      </c>
      <c r="D16" s="2" t="s">
        <v>505</v>
      </c>
      <c r="E16" s="2" t="s">
        <v>511</v>
      </c>
      <c r="F16" s="4">
        <v>74</v>
      </c>
      <c r="G16" s="4" t="str">
        <f t="shared" si="0"/>
        <v>A-</v>
      </c>
      <c r="H16" s="4">
        <v>77</v>
      </c>
      <c r="I16" s="5" t="str">
        <f t="shared" si="1"/>
        <v>A</v>
      </c>
      <c r="J16" s="2" t="s">
        <v>522</v>
      </c>
    </row>
    <row r="17" spans="1:10" ht="15.75" x14ac:dyDescent="0.25">
      <c r="A17" s="2" t="s">
        <v>18</v>
      </c>
      <c r="B17" s="3" t="s">
        <v>320</v>
      </c>
      <c r="C17" s="3" t="s">
        <v>507</v>
      </c>
      <c r="D17" s="2" t="s">
        <v>501</v>
      </c>
      <c r="E17" s="2" t="s">
        <v>511</v>
      </c>
      <c r="F17" s="4">
        <v>62</v>
      </c>
      <c r="G17" s="4" t="str">
        <f t="shared" si="0"/>
        <v>B</v>
      </c>
      <c r="H17" s="4">
        <v>71</v>
      </c>
      <c r="I17" s="5" t="str">
        <f t="shared" si="1"/>
        <v>A-</v>
      </c>
      <c r="J17" s="7">
        <f>COUNTIFS(E2:E301,"Male",G2:G301,"A-",C2:C301,"Yes")</f>
        <v>6</v>
      </c>
    </row>
    <row r="18" spans="1:10" ht="15.75" x14ac:dyDescent="0.25">
      <c r="A18" s="2" t="s">
        <v>19</v>
      </c>
      <c r="B18" s="3" t="s">
        <v>321</v>
      </c>
      <c r="C18" s="3" t="s">
        <v>508</v>
      </c>
      <c r="D18" s="2" t="s">
        <v>502</v>
      </c>
      <c r="E18" s="2" t="s">
        <v>511</v>
      </c>
      <c r="F18" s="4">
        <v>51</v>
      </c>
      <c r="G18" s="4" t="str">
        <f t="shared" si="0"/>
        <v>C+</v>
      </c>
      <c r="H18" s="4">
        <v>89</v>
      </c>
      <c r="I18" s="5" t="str">
        <f t="shared" si="1"/>
        <v>A+</v>
      </c>
      <c r="J18" s="8" t="s">
        <v>523</v>
      </c>
    </row>
    <row r="19" spans="1:10" ht="15.75" x14ac:dyDescent="0.25">
      <c r="A19" s="2" t="s">
        <v>20</v>
      </c>
      <c r="B19" s="3" t="s">
        <v>322</v>
      </c>
      <c r="C19" s="3" t="s">
        <v>507</v>
      </c>
      <c r="D19" s="2" t="s">
        <v>503</v>
      </c>
      <c r="E19" s="2" t="s">
        <v>512</v>
      </c>
      <c r="F19" s="4">
        <v>88</v>
      </c>
      <c r="G19" s="4" t="str">
        <f t="shared" si="0"/>
        <v>A+</v>
      </c>
      <c r="H19" s="4">
        <v>89</v>
      </c>
      <c r="I19" s="5" t="str">
        <f t="shared" si="1"/>
        <v>A+</v>
      </c>
      <c r="J19" s="7">
        <f>SUMIFS(F2:F301,F2:F301,"&gt;50",E2:E301,"Male")</f>
        <v>10537</v>
      </c>
    </row>
    <row r="20" spans="1:10" ht="15.75" x14ac:dyDescent="0.25">
      <c r="A20" s="2" t="s">
        <v>21</v>
      </c>
      <c r="B20" s="3" t="s">
        <v>323</v>
      </c>
      <c r="C20" s="3" t="s">
        <v>508</v>
      </c>
      <c r="D20" s="2" t="s">
        <v>504</v>
      </c>
      <c r="E20" s="2" t="s">
        <v>512</v>
      </c>
      <c r="F20" s="4">
        <v>89</v>
      </c>
      <c r="G20" s="4" t="str">
        <f t="shared" si="0"/>
        <v>A+</v>
      </c>
      <c r="H20" s="4">
        <v>61</v>
      </c>
      <c r="I20" s="5" t="str">
        <f t="shared" si="1"/>
        <v>B</v>
      </c>
      <c r="J20" s="8" t="s">
        <v>524</v>
      </c>
    </row>
    <row r="21" spans="1:10" ht="15.75" x14ac:dyDescent="0.25">
      <c r="A21" s="2" t="s">
        <v>22</v>
      </c>
      <c r="B21" s="3" t="s">
        <v>324</v>
      </c>
      <c r="C21" s="3" t="s">
        <v>508</v>
      </c>
      <c r="D21" s="2" t="s">
        <v>505</v>
      </c>
      <c r="E21" s="2" t="s">
        <v>512</v>
      </c>
      <c r="F21" s="4">
        <v>73</v>
      </c>
      <c r="G21" s="4" t="str">
        <f t="shared" si="0"/>
        <v>A-</v>
      </c>
      <c r="H21" s="4">
        <v>72</v>
      </c>
      <c r="I21" s="5" t="str">
        <f t="shared" si="1"/>
        <v>A-</v>
      </c>
      <c r="J21" s="7" t="str">
        <f>VLOOKUP("Andrew Young",B2:C301,2,0)</f>
        <v>No</v>
      </c>
    </row>
    <row r="22" spans="1:10" ht="15.75" x14ac:dyDescent="0.25">
      <c r="A22" s="2" t="s">
        <v>23</v>
      </c>
      <c r="B22" s="3" t="s">
        <v>325</v>
      </c>
      <c r="C22" s="3" t="s">
        <v>508</v>
      </c>
      <c r="D22" s="2" t="s">
        <v>501</v>
      </c>
      <c r="E22" s="2" t="s">
        <v>511</v>
      </c>
      <c r="F22" s="4">
        <v>96</v>
      </c>
      <c r="G22" s="4" t="str">
        <f t="shared" si="0"/>
        <v>A+</v>
      </c>
      <c r="H22" s="4">
        <v>80</v>
      </c>
      <c r="I22" s="5" t="str">
        <f t="shared" si="1"/>
        <v>A+</v>
      </c>
    </row>
    <row r="23" spans="1:10" ht="15.75" x14ac:dyDescent="0.25">
      <c r="A23" s="2" t="s">
        <v>24</v>
      </c>
      <c r="B23" s="3" t="s">
        <v>326</v>
      </c>
      <c r="C23" s="3" t="s">
        <v>508</v>
      </c>
      <c r="D23" s="2" t="s">
        <v>502</v>
      </c>
      <c r="E23" s="2" t="s">
        <v>512</v>
      </c>
      <c r="F23" s="4">
        <v>74</v>
      </c>
      <c r="G23" s="4" t="str">
        <f t="shared" si="0"/>
        <v>A-</v>
      </c>
      <c r="H23" s="4">
        <v>67</v>
      </c>
      <c r="I23" s="5" t="str">
        <f t="shared" si="1"/>
        <v>B+</v>
      </c>
    </row>
    <row r="24" spans="1:10" ht="15.75" x14ac:dyDescent="0.25">
      <c r="A24" s="2" t="s">
        <v>25</v>
      </c>
      <c r="B24" s="3" t="s">
        <v>327</v>
      </c>
      <c r="C24" s="3" t="s">
        <v>507</v>
      </c>
      <c r="D24" s="2" t="s">
        <v>503</v>
      </c>
      <c r="E24" s="2" t="s">
        <v>511</v>
      </c>
      <c r="F24" s="4">
        <v>67</v>
      </c>
      <c r="G24" s="4" t="str">
        <f t="shared" si="0"/>
        <v>B+</v>
      </c>
      <c r="H24" s="4">
        <v>56</v>
      </c>
      <c r="I24" s="5" t="str">
        <f t="shared" si="1"/>
        <v>B-</v>
      </c>
    </row>
    <row r="25" spans="1:10" ht="15.75" x14ac:dyDescent="0.25">
      <c r="A25" s="2" t="s">
        <v>26</v>
      </c>
      <c r="B25" s="3" t="s">
        <v>328</v>
      </c>
      <c r="C25" s="3" t="s">
        <v>507</v>
      </c>
      <c r="D25" s="2" t="s">
        <v>504</v>
      </c>
      <c r="E25" s="2" t="s">
        <v>512</v>
      </c>
      <c r="F25" s="4">
        <v>87</v>
      </c>
      <c r="G25" s="4" t="str">
        <f t="shared" si="0"/>
        <v>A+</v>
      </c>
      <c r="H25" s="4">
        <v>57</v>
      </c>
      <c r="I25" s="5" t="str">
        <f t="shared" si="1"/>
        <v>B-</v>
      </c>
    </row>
    <row r="26" spans="1:10" ht="15.75" x14ac:dyDescent="0.25">
      <c r="A26" s="2" t="s">
        <v>27</v>
      </c>
      <c r="B26" s="3" t="s">
        <v>329</v>
      </c>
      <c r="C26" s="3" t="s">
        <v>508</v>
      </c>
      <c r="D26" s="2" t="s">
        <v>505</v>
      </c>
      <c r="E26" s="2" t="s">
        <v>511</v>
      </c>
      <c r="F26" s="4">
        <v>75</v>
      </c>
      <c r="G26" s="4" t="str">
        <f t="shared" si="0"/>
        <v>A</v>
      </c>
      <c r="H26" s="4">
        <v>68</v>
      </c>
      <c r="I26" s="5" t="str">
        <f t="shared" si="1"/>
        <v>B+</v>
      </c>
    </row>
    <row r="27" spans="1:10" ht="15.75" x14ac:dyDescent="0.25">
      <c r="A27" s="2" t="s">
        <v>28</v>
      </c>
      <c r="B27" s="3" t="s">
        <v>330</v>
      </c>
      <c r="C27" s="3" t="s">
        <v>508</v>
      </c>
      <c r="D27" s="2" t="s">
        <v>501</v>
      </c>
      <c r="E27" s="2" t="s">
        <v>512</v>
      </c>
      <c r="F27" s="4">
        <v>63</v>
      </c>
      <c r="G27" s="4" t="str">
        <f t="shared" si="0"/>
        <v>B</v>
      </c>
      <c r="H27" s="4">
        <v>78</v>
      </c>
      <c r="I27" s="5" t="str">
        <f t="shared" si="1"/>
        <v>A</v>
      </c>
    </row>
    <row r="28" spans="1:10" ht="15.75" x14ac:dyDescent="0.25">
      <c r="A28" s="2" t="s">
        <v>29</v>
      </c>
      <c r="B28" s="3" t="s">
        <v>331</v>
      </c>
      <c r="C28" s="3" t="s">
        <v>508</v>
      </c>
      <c r="D28" s="2" t="s">
        <v>502</v>
      </c>
      <c r="E28" s="2" t="s">
        <v>511</v>
      </c>
      <c r="F28" s="4">
        <v>58</v>
      </c>
      <c r="G28" s="4" t="str">
        <f t="shared" si="0"/>
        <v>B-</v>
      </c>
      <c r="H28" s="4">
        <v>93</v>
      </c>
      <c r="I28" s="5" t="str">
        <f t="shared" si="1"/>
        <v>A+</v>
      </c>
    </row>
    <row r="29" spans="1:10" ht="15.75" x14ac:dyDescent="0.25">
      <c r="A29" s="2" t="s">
        <v>30</v>
      </c>
      <c r="B29" s="3" t="s">
        <v>332</v>
      </c>
      <c r="C29" s="3" t="s">
        <v>508</v>
      </c>
      <c r="D29" s="2" t="s">
        <v>503</v>
      </c>
      <c r="E29" s="2" t="s">
        <v>512</v>
      </c>
      <c r="F29" s="4">
        <v>59</v>
      </c>
      <c r="G29" s="4" t="str">
        <f t="shared" si="0"/>
        <v>B-</v>
      </c>
      <c r="H29" s="4">
        <v>69</v>
      </c>
      <c r="I29" s="5" t="str">
        <f t="shared" si="1"/>
        <v>B+</v>
      </c>
    </row>
    <row r="30" spans="1:10" ht="15.75" x14ac:dyDescent="0.25">
      <c r="A30" s="2" t="s">
        <v>31</v>
      </c>
      <c r="B30" s="3" t="s">
        <v>333</v>
      </c>
      <c r="C30" s="3" t="s">
        <v>507</v>
      </c>
      <c r="D30" s="2" t="s">
        <v>504</v>
      </c>
      <c r="E30" s="2" t="s">
        <v>511</v>
      </c>
      <c r="F30" s="4">
        <v>70</v>
      </c>
      <c r="G30" s="4" t="str">
        <f t="shared" si="0"/>
        <v>A-</v>
      </c>
      <c r="H30" s="4">
        <v>99</v>
      </c>
      <c r="I30" s="5" t="str">
        <f t="shared" si="1"/>
        <v>A+</v>
      </c>
    </row>
    <row r="31" spans="1:10" ht="15.75" x14ac:dyDescent="0.25">
      <c r="A31" s="2" t="s">
        <v>32</v>
      </c>
      <c r="B31" s="3" t="s">
        <v>334</v>
      </c>
      <c r="C31" s="3" t="s">
        <v>507</v>
      </c>
      <c r="D31" s="2" t="s">
        <v>505</v>
      </c>
      <c r="E31" s="2" t="s">
        <v>511</v>
      </c>
      <c r="F31" s="4">
        <v>66</v>
      </c>
      <c r="G31" s="4" t="str">
        <f t="shared" si="0"/>
        <v>B+</v>
      </c>
      <c r="H31" s="4">
        <v>91</v>
      </c>
      <c r="I31" s="5" t="str">
        <f t="shared" si="1"/>
        <v>A+</v>
      </c>
    </row>
    <row r="32" spans="1:10" ht="15.75" x14ac:dyDescent="0.25">
      <c r="A32" s="2" t="s">
        <v>33</v>
      </c>
      <c r="B32" s="3" t="s">
        <v>335</v>
      </c>
      <c r="C32" s="3" t="s">
        <v>508</v>
      </c>
      <c r="D32" s="2" t="s">
        <v>501</v>
      </c>
      <c r="E32" s="2" t="s">
        <v>511</v>
      </c>
      <c r="F32" s="4">
        <v>55</v>
      </c>
      <c r="G32" s="4" t="str">
        <f t="shared" si="0"/>
        <v>B-</v>
      </c>
      <c r="H32" s="4">
        <v>79</v>
      </c>
      <c r="I32" s="5" t="str">
        <f t="shared" si="1"/>
        <v>A</v>
      </c>
    </row>
    <row r="33" spans="1:9" ht="15.75" x14ac:dyDescent="0.25">
      <c r="A33" s="2" t="s">
        <v>34</v>
      </c>
      <c r="B33" s="3" t="s">
        <v>336</v>
      </c>
      <c r="C33" s="3" t="s">
        <v>507</v>
      </c>
      <c r="D33" s="2" t="s">
        <v>502</v>
      </c>
      <c r="E33" s="2" t="s">
        <v>512</v>
      </c>
      <c r="F33" s="4">
        <v>65</v>
      </c>
      <c r="G33" s="4" t="str">
        <f t="shared" si="0"/>
        <v>B+</v>
      </c>
      <c r="H33" s="4">
        <v>96</v>
      </c>
      <c r="I33" s="5" t="str">
        <f t="shared" si="1"/>
        <v>A+</v>
      </c>
    </row>
    <row r="34" spans="1:9" ht="15.75" x14ac:dyDescent="0.25">
      <c r="A34" s="2" t="s">
        <v>35</v>
      </c>
      <c r="B34" s="3" t="s">
        <v>337</v>
      </c>
      <c r="C34" s="3" t="s">
        <v>508</v>
      </c>
      <c r="D34" s="2" t="s">
        <v>503</v>
      </c>
      <c r="E34" s="2" t="s">
        <v>512</v>
      </c>
      <c r="F34" s="4">
        <v>97</v>
      </c>
      <c r="G34" s="4" t="str">
        <f t="shared" si="0"/>
        <v>A+</v>
      </c>
      <c r="H34" s="4">
        <v>71</v>
      </c>
      <c r="I34" s="5" t="str">
        <f t="shared" si="1"/>
        <v>A-</v>
      </c>
    </row>
    <row r="35" spans="1:9" ht="15.75" x14ac:dyDescent="0.25">
      <c r="A35" s="2" t="s">
        <v>36</v>
      </c>
      <c r="B35" s="3" t="s">
        <v>338</v>
      </c>
      <c r="C35" s="3" t="s">
        <v>508</v>
      </c>
      <c r="D35" s="2" t="s">
        <v>504</v>
      </c>
      <c r="E35" s="2" t="s">
        <v>512</v>
      </c>
      <c r="F35" s="4">
        <v>50</v>
      </c>
      <c r="G35" s="4" t="str">
        <f t="shared" si="0"/>
        <v>C+</v>
      </c>
      <c r="H35" s="4">
        <v>59</v>
      </c>
      <c r="I35" s="5" t="str">
        <f t="shared" si="1"/>
        <v>B-</v>
      </c>
    </row>
    <row r="36" spans="1:9" ht="15.75" x14ac:dyDescent="0.25">
      <c r="A36" s="2" t="s">
        <v>37</v>
      </c>
      <c r="B36" s="3" t="s">
        <v>339</v>
      </c>
      <c r="C36" s="3" t="s">
        <v>508</v>
      </c>
      <c r="D36" s="2" t="s">
        <v>505</v>
      </c>
      <c r="E36" s="2" t="s">
        <v>511</v>
      </c>
      <c r="F36" s="4">
        <v>68</v>
      </c>
      <c r="G36" s="4" t="str">
        <f t="shared" si="0"/>
        <v>B+</v>
      </c>
      <c r="H36" s="4">
        <v>75</v>
      </c>
      <c r="I36" s="5" t="str">
        <f t="shared" si="1"/>
        <v>A</v>
      </c>
    </row>
    <row r="37" spans="1:9" ht="15.75" x14ac:dyDescent="0.25">
      <c r="A37" s="2" t="s">
        <v>38</v>
      </c>
      <c r="B37" s="3" t="s">
        <v>340</v>
      </c>
      <c r="C37" s="3" t="s">
        <v>508</v>
      </c>
      <c r="D37" s="2" t="s">
        <v>501</v>
      </c>
      <c r="E37" s="2" t="s">
        <v>512</v>
      </c>
      <c r="F37" s="4">
        <v>85</v>
      </c>
      <c r="G37" s="4" t="str">
        <f t="shared" si="0"/>
        <v>A+</v>
      </c>
      <c r="H37" s="4">
        <v>100</v>
      </c>
      <c r="I37" s="5" t="str">
        <f t="shared" si="1"/>
        <v>A+</v>
      </c>
    </row>
    <row r="38" spans="1:9" ht="15.75" x14ac:dyDescent="0.25">
      <c r="A38" s="2" t="s">
        <v>39</v>
      </c>
      <c r="B38" s="3" t="s">
        <v>341</v>
      </c>
      <c r="C38" s="3" t="s">
        <v>507</v>
      </c>
      <c r="D38" s="2" t="s">
        <v>502</v>
      </c>
      <c r="E38" s="2" t="s">
        <v>512</v>
      </c>
      <c r="F38" s="4">
        <v>74</v>
      </c>
      <c r="G38" s="4" t="str">
        <f t="shared" si="0"/>
        <v>A-</v>
      </c>
      <c r="H38" s="4">
        <v>82</v>
      </c>
      <c r="I38" s="5" t="str">
        <f t="shared" si="1"/>
        <v>A+</v>
      </c>
    </row>
    <row r="39" spans="1:9" ht="15.75" x14ac:dyDescent="0.25">
      <c r="A39" s="2" t="s">
        <v>40</v>
      </c>
      <c r="B39" s="3" t="s">
        <v>342</v>
      </c>
      <c r="C39" s="3" t="s">
        <v>507</v>
      </c>
      <c r="D39" s="2" t="s">
        <v>503</v>
      </c>
      <c r="E39" s="2" t="s">
        <v>512</v>
      </c>
      <c r="F39" s="4">
        <v>99</v>
      </c>
      <c r="G39" s="4" t="str">
        <f t="shared" si="0"/>
        <v>A+</v>
      </c>
      <c r="H39" s="4">
        <v>77</v>
      </c>
      <c r="I39" s="5" t="str">
        <f t="shared" si="1"/>
        <v>A</v>
      </c>
    </row>
    <row r="40" spans="1:9" ht="15.75" x14ac:dyDescent="0.25">
      <c r="A40" s="2" t="s">
        <v>41</v>
      </c>
      <c r="B40" s="3" t="s">
        <v>343</v>
      </c>
      <c r="C40" s="3" t="s">
        <v>508</v>
      </c>
      <c r="D40" s="2" t="s">
        <v>504</v>
      </c>
      <c r="E40" s="2" t="s">
        <v>512</v>
      </c>
      <c r="F40" s="4">
        <v>79</v>
      </c>
      <c r="G40" s="4" t="str">
        <f t="shared" si="0"/>
        <v>A</v>
      </c>
      <c r="H40" s="4">
        <v>59</v>
      </c>
      <c r="I40" s="5" t="str">
        <f t="shared" si="1"/>
        <v>B-</v>
      </c>
    </row>
    <row r="41" spans="1:9" ht="15.75" x14ac:dyDescent="0.25">
      <c r="A41" s="2" t="s">
        <v>42</v>
      </c>
      <c r="B41" s="3" t="s">
        <v>344</v>
      </c>
      <c r="C41" s="3" t="s">
        <v>508</v>
      </c>
      <c r="D41" s="2" t="s">
        <v>505</v>
      </c>
      <c r="E41" s="2" t="s">
        <v>512</v>
      </c>
      <c r="F41" s="4">
        <v>69</v>
      </c>
      <c r="G41" s="4" t="str">
        <f t="shared" si="0"/>
        <v>B+</v>
      </c>
      <c r="H41" s="4">
        <v>78</v>
      </c>
      <c r="I41" s="5" t="str">
        <f t="shared" si="1"/>
        <v>A</v>
      </c>
    </row>
    <row r="42" spans="1:9" ht="15.75" x14ac:dyDescent="0.25">
      <c r="A42" s="2" t="s">
        <v>43</v>
      </c>
      <c r="B42" s="3" t="s">
        <v>345</v>
      </c>
      <c r="C42" s="3" t="s">
        <v>508</v>
      </c>
      <c r="D42" s="2" t="s">
        <v>501</v>
      </c>
      <c r="E42" s="2" t="s">
        <v>512</v>
      </c>
      <c r="F42" s="4">
        <v>69</v>
      </c>
      <c r="G42" s="4" t="str">
        <f t="shared" si="0"/>
        <v>B+</v>
      </c>
      <c r="H42" s="4">
        <v>93</v>
      </c>
      <c r="I42" s="5" t="str">
        <f t="shared" si="1"/>
        <v>A+</v>
      </c>
    </row>
    <row r="43" spans="1:9" ht="15.75" x14ac:dyDescent="0.25">
      <c r="A43" s="2" t="s">
        <v>44</v>
      </c>
      <c r="B43" s="3" t="s">
        <v>346</v>
      </c>
      <c r="C43" s="3" t="s">
        <v>508</v>
      </c>
      <c r="D43" s="2" t="s">
        <v>502</v>
      </c>
      <c r="E43" s="2" t="s">
        <v>512</v>
      </c>
      <c r="F43" s="4">
        <v>64</v>
      </c>
      <c r="G43" s="4" t="str">
        <f t="shared" si="0"/>
        <v>B</v>
      </c>
      <c r="H43" s="4">
        <v>67</v>
      </c>
      <c r="I43" s="5" t="str">
        <f t="shared" si="1"/>
        <v>B+</v>
      </c>
    </row>
    <row r="44" spans="1:9" ht="15.75" x14ac:dyDescent="0.25">
      <c r="A44" s="2" t="s">
        <v>45</v>
      </c>
      <c r="B44" s="3" t="s">
        <v>347</v>
      </c>
      <c r="C44" s="3" t="s">
        <v>507</v>
      </c>
      <c r="D44" s="2" t="s">
        <v>503</v>
      </c>
      <c r="E44" s="2" t="s">
        <v>512</v>
      </c>
      <c r="F44" s="4">
        <v>89</v>
      </c>
      <c r="G44" s="4" t="str">
        <f t="shared" si="0"/>
        <v>A+</v>
      </c>
      <c r="H44" s="4">
        <v>91</v>
      </c>
      <c r="I44" s="5" t="str">
        <f t="shared" si="1"/>
        <v>A+</v>
      </c>
    </row>
    <row r="45" spans="1:9" ht="15.75" x14ac:dyDescent="0.25">
      <c r="A45" s="2" t="s">
        <v>46</v>
      </c>
      <c r="B45" s="3" t="s">
        <v>348</v>
      </c>
      <c r="C45" s="3" t="s">
        <v>507</v>
      </c>
      <c r="D45" s="2" t="s">
        <v>504</v>
      </c>
      <c r="E45" s="2" t="s">
        <v>512</v>
      </c>
      <c r="F45" s="4">
        <v>82</v>
      </c>
      <c r="G45" s="4" t="str">
        <f t="shared" si="0"/>
        <v>A+</v>
      </c>
      <c r="H45" s="4">
        <v>50</v>
      </c>
      <c r="I45" s="5" t="str">
        <f t="shared" si="1"/>
        <v>C+</v>
      </c>
    </row>
    <row r="46" spans="1:9" ht="15.75" x14ac:dyDescent="0.25">
      <c r="A46" s="2" t="s">
        <v>47</v>
      </c>
      <c r="B46" s="3" t="s">
        <v>349</v>
      </c>
      <c r="C46" s="3" t="s">
        <v>508</v>
      </c>
      <c r="D46" s="2" t="s">
        <v>505</v>
      </c>
      <c r="E46" s="2" t="s">
        <v>512</v>
      </c>
      <c r="F46" s="4">
        <v>51</v>
      </c>
      <c r="G46" s="4" t="str">
        <f t="shared" si="0"/>
        <v>C+</v>
      </c>
      <c r="H46" s="4">
        <v>72</v>
      </c>
      <c r="I46" s="5" t="str">
        <f t="shared" si="1"/>
        <v>A-</v>
      </c>
    </row>
    <row r="47" spans="1:9" ht="15.75" x14ac:dyDescent="0.25">
      <c r="A47" s="2" t="s">
        <v>48</v>
      </c>
      <c r="B47" s="3" t="s">
        <v>350</v>
      </c>
      <c r="C47" s="3" t="s">
        <v>507</v>
      </c>
      <c r="D47" s="2" t="s">
        <v>501</v>
      </c>
      <c r="E47" s="2" t="s">
        <v>512</v>
      </c>
      <c r="F47" s="4">
        <v>59</v>
      </c>
      <c r="G47" s="4" t="str">
        <f t="shared" si="0"/>
        <v>B-</v>
      </c>
      <c r="H47" s="4">
        <v>66</v>
      </c>
      <c r="I47" s="5" t="str">
        <f t="shared" si="1"/>
        <v>B+</v>
      </c>
    </row>
    <row r="48" spans="1:9" ht="15.75" x14ac:dyDescent="0.25">
      <c r="A48" s="2" t="s">
        <v>49</v>
      </c>
      <c r="B48" s="3" t="s">
        <v>351</v>
      </c>
      <c r="C48" s="3" t="s">
        <v>508</v>
      </c>
      <c r="D48" s="2" t="s">
        <v>502</v>
      </c>
      <c r="E48" s="2" t="s">
        <v>512</v>
      </c>
      <c r="F48" s="4">
        <v>82</v>
      </c>
      <c r="G48" s="4" t="str">
        <f t="shared" si="0"/>
        <v>A+</v>
      </c>
      <c r="H48" s="4">
        <v>92</v>
      </c>
      <c r="I48" s="5" t="str">
        <f t="shared" si="1"/>
        <v>A+</v>
      </c>
    </row>
    <row r="49" spans="1:9" ht="15.75" x14ac:dyDescent="0.25">
      <c r="A49" s="2" t="s">
        <v>50</v>
      </c>
      <c r="B49" s="3" t="s">
        <v>352</v>
      </c>
      <c r="C49" s="3" t="s">
        <v>508</v>
      </c>
      <c r="D49" s="2" t="s">
        <v>503</v>
      </c>
      <c r="E49" s="2" t="s">
        <v>512</v>
      </c>
      <c r="F49" s="4">
        <v>81</v>
      </c>
      <c r="G49" s="4" t="str">
        <f t="shared" si="0"/>
        <v>A+</v>
      </c>
      <c r="H49" s="4">
        <v>86</v>
      </c>
      <c r="I49" s="5" t="str">
        <f t="shared" si="1"/>
        <v>A+</v>
      </c>
    </row>
    <row r="50" spans="1:9" ht="15.75" x14ac:dyDescent="0.25">
      <c r="A50" s="2" t="s">
        <v>51</v>
      </c>
      <c r="B50" s="3" t="s">
        <v>353</v>
      </c>
      <c r="C50" s="3" t="s">
        <v>508</v>
      </c>
      <c r="D50" s="2" t="s">
        <v>504</v>
      </c>
      <c r="E50" s="2" t="s">
        <v>511</v>
      </c>
      <c r="F50" s="4">
        <v>60</v>
      </c>
      <c r="G50" s="4" t="str">
        <f t="shared" si="0"/>
        <v>B</v>
      </c>
      <c r="H50" s="4">
        <v>80</v>
      </c>
      <c r="I50" s="5" t="str">
        <f t="shared" si="1"/>
        <v>A+</v>
      </c>
    </row>
    <row r="51" spans="1:9" ht="15.75" x14ac:dyDescent="0.25">
      <c r="A51" s="2" t="s">
        <v>52</v>
      </c>
      <c r="B51" s="3" t="s">
        <v>354</v>
      </c>
      <c r="C51" s="3" t="s">
        <v>508</v>
      </c>
      <c r="D51" s="2" t="s">
        <v>505</v>
      </c>
      <c r="E51" s="2" t="s">
        <v>512</v>
      </c>
      <c r="F51" s="4">
        <v>73</v>
      </c>
      <c r="G51" s="4" t="str">
        <f t="shared" si="0"/>
        <v>A-</v>
      </c>
      <c r="H51" s="4">
        <v>74</v>
      </c>
      <c r="I51" s="5" t="str">
        <f t="shared" si="1"/>
        <v>A-</v>
      </c>
    </row>
    <row r="52" spans="1:9" ht="15.75" x14ac:dyDescent="0.25">
      <c r="A52" s="2" t="s">
        <v>53</v>
      </c>
      <c r="B52" s="3" t="s">
        <v>355</v>
      </c>
      <c r="C52" s="3" t="s">
        <v>507</v>
      </c>
      <c r="D52" s="2" t="s">
        <v>501</v>
      </c>
      <c r="E52" s="2" t="s">
        <v>511</v>
      </c>
      <c r="F52" s="4">
        <v>85</v>
      </c>
      <c r="G52" s="4" t="str">
        <f t="shared" si="0"/>
        <v>A+</v>
      </c>
      <c r="H52" s="4">
        <v>53</v>
      </c>
      <c r="I52" s="5" t="str">
        <f t="shared" si="1"/>
        <v>C+</v>
      </c>
    </row>
    <row r="53" spans="1:9" ht="15.75" x14ac:dyDescent="0.25">
      <c r="A53" s="2" t="s">
        <v>54</v>
      </c>
      <c r="B53" s="3" t="s">
        <v>356</v>
      </c>
      <c r="C53" s="3" t="s">
        <v>507</v>
      </c>
      <c r="D53" s="2" t="s">
        <v>502</v>
      </c>
      <c r="E53" s="2" t="s">
        <v>512</v>
      </c>
      <c r="F53" s="4">
        <v>61</v>
      </c>
      <c r="G53" s="4" t="str">
        <f t="shared" si="0"/>
        <v>B</v>
      </c>
      <c r="H53" s="4">
        <v>58</v>
      </c>
      <c r="I53" s="5" t="str">
        <f t="shared" si="1"/>
        <v>B-</v>
      </c>
    </row>
    <row r="54" spans="1:9" ht="15.75" x14ac:dyDescent="0.25">
      <c r="A54" s="2" t="s">
        <v>55</v>
      </c>
      <c r="B54" s="3" t="s">
        <v>357</v>
      </c>
      <c r="C54" s="3" t="s">
        <v>508</v>
      </c>
      <c r="D54" s="2" t="s">
        <v>503</v>
      </c>
      <c r="E54" s="2" t="s">
        <v>511</v>
      </c>
      <c r="F54" s="4">
        <v>100</v>
      </c>
      <c r="G54" s="4" t="str">
        <f t="shared" si="0"/>
        <v>A+</v>
      </c>
      <c r="H54" s="4">
        <v>77</v>
      </c>
      <c r="I54" s="5" t="str">
        <f t="shared" si="1"/>
        <v>A</v>
      </c>
    </row>
    <row r="55" spans="1:9" ht="15.75" x14ac:dyDescent="0.25">
      <c r="A55" s="2" t="s">
        <v>56</v>
      </c>
      <c r="B55" s="3" t="s">
        <v>358</v>
      </c>
      <c r="C55" s="3" t="s">
        <v>508</v>
      </c>
      <c r="D55" s="2" t="s">
        <v>504</v>
      </c>
      <c r="E55" s="2" t="s">
        <v>512</v>
      </c>
      <c r="F55" s="4">
        <v>78</v>
      </c>
      <c r="G55" s="4" t="str">
        <f t="shared" si="0"/>
        <v>A</v>
      </c>
      <c r="H55" s="4">
        <v>79</v>
      </c>
      <c r="I55" s="5" t="str">
        <f t="shared" si="1"/>
        <v>A</v>
      </c>
    </row>
    <row r="56" spans="1:9" ht="15.75" x14ac:dyDescent="0.25">
      <c r="A56" s="2" t="s">
        <v>57</v>
      </c>
      <c r="B56" s="3" t="s">
        <v>359</v>
      </c>
      <c r="C56" s="3" t="s">
        <v>508</v>
      </c>
      <c r="D56" s="2" t="s">
        <v>505</v>
      </c>
      <c r="E56" s="2" t="s">
        <v>511</v>
      </c>
      <c r="F56" s="4">
        <v>84</v>
      </c>
      <c r="G56" s="4" t="str">
        <f t="shared" si="0"/>
        <v>A+</v>
      </c>
      <c r="H56" s="4">
        <v>96</v>
      </c>
      <c r="I56" s="5" t="str">
        <f t="shared" si="1"/>
        <v>A+</v>
      </c>
    </row>
    <row r="57" spans="1:9" ht="15.75" x14ac:dyDescent="0.25">
      <c r="A57" s="2" t="s">
        <v>58</v>
      </c>
      <c r="B57" s="3" t="s">
        <v>360</v>
      </c>
      <c r="C57" s="3" t="s">
        <v>508</v>
      </c>
      <c r="D57" s="2" t="s">
        <v>501</v>
      </c>
      <c r="E57" s="2" t="s">
        <v>512</v>
      </c>
      <c r="F57" s="4">
        <v>50</v>
      </c>
      <c r="G57" s="4" t="str">
        <f t="shared" si="0"/>
        <v>C+</v>
      </c>
      <c r="H57" s="4">
        <v>73</v>
      </c>
      <c r="I57" s="5" t="str">
        <f t="shared" si="1"/>
        <v>A-</v>
      </c>
    </row>
    <row r="58" spans="1:9" ht="15.75" x14ac:dyDescent="0.25">
      <c r="A58" s="2" t="s">
        <v>59</v>
      </c>
      <c r="B58" s="3" t="s">
        <v>361</v>
      </c>
      <c r="C58" s="3" t="s">
        <v>507</v>
      </c>
      <c r="D58" s="2" t="s">
        <v>502</v>
      </c>
      <c r="E58" s="2" t="s">
        <v>511</v>
      </c>
      <c r="F58" s="4">
        <v>50</v>
      </c>
      <c r="G58" s="4" t="str">
        <f t="shared" si="0"/>
        <v>C+</v>
      </c>
      <c r="H58" s="4">
        <v>82</v>
      </c>
      <c r="I58" s="5" t="str">
        <f t="shared" si="1"/>
        <v>A+</v>
      </c>
    </row>
    <row r="59" spans="1:9" ht="15.75" x14ac:dyDescent="0.25">
      <c r="A59" s="2" t="s">
        <v>60</v>
      </c>
      <c r="B59" s="3" t="s">
        <v>362</v>
      </c>
      <c r="C59" s="3" t="s">
        <v>507</v>
      </c>
      <c r="D59" s="2" t="s">
        <v>503</v>
      </c>
      <c r="E59" s="2" t="s">
        <v>511</v>
      </c>
      <c r="F59" s="4">
        <v>86</v>
      </c>
      <c r="G59" s="4" t="str">
        <f t="shared" si="0"/>
        <v>A+</v>
      </c>
      <c r="H59" s="4">
        <v>69</v>
      </c>
      <c r="I59" s="5" t="str">
        <f t="shared" si="1"/>
        <v>B+</v>
      </c>
    </row>
    <row r="60" spans="1:9" ht="15.75" x14ac:dyDescent="0.25">
      <c r="A60" s="2" t="s">
        <v>61</v>
      </c>
      <c r="B60" s="3" t="s">
        <v>363</v>
      </c>
      <c r="C60" s="3" t="s">
        <v>508</v>
      </c>
      <c r="D60" s="2" t="s">
        <v>504</v>
      </c>
      <c r="E60" s="2" t="s">
        <v>511</v>
      </c>
      <c r="F60" s="4">
        <v>55</v>
      </c>
      <c r="G60" s="4" t="str">
        <f t="shared" si="0"/>
        <v>B-</v>
      </c>
      <c r="H60" s="4">
        <v>58</v>
      </c>
      <c r="I60" s="5" t="str">
        <f t="shared" si="1"/>
        <v>B-</v>
      </c>
    </row>
    <row r="61" spans="1:9" ht="15.75" x14ac:dyDescent="0.25">
      <c r="A61" s="2" t="s">
        <v>62</v>
      </c>
      <c r="B61" s="3" t="s">
        <v>364</v>
      </c>
      <c r="C61" s="3" t="s">
        <v>507</v>
      </c>
      <c r="D61" s="2" t="s">
        <v>505</v>
      </c>
      <c r="E61" s="2" t="s">
        <v>512</v>
      </c>
      <c r="F61" s="4">
        <v>88</v>
      </c>
      <c r="G61" s="4" t="str">
        <f t="shared" si="0"/>
        <v>A+</v>
      </c>
      <c r="H61" s="4">
        <v>57</v>
      </c>
      <c r="I61" s="5" t="str">
        <f t="shared" si="1"/>
        <v>B-</v>
      </c>
    </row>
    <row r="62" spans="1:9" ht="15.75" x14ac:dyDescent="0.25">
      <c r="A62" s="2" t="s">
        <v>63</v>
      </c>
      <c r="B62" s="3" t="s">
        <v>365</v>
      </c>
      <c r="C62" s="3" t="s">
        <v>508</v>
      </c>
      <c r="D62" s="2" t="s">
        <v>501</v>
      </c>
      <c r="E62" s="2" t="s">
        <v>512</v>
      </c>
      <c r="F62" s="4">
        <v>90</v>
      </c>
      <c r="G62" s="4" t="str">
        <f t="shared" si="0"/>
        <v>A+</v>
      </c>
      <c r="H62" s="4">
        <v>73</v>
      </c>
      <c r="I62" s="5" t="str">
        <f t="shared" si="1"/>
        <v>A-</v>
      </c>
    </row>
    <row r="63" spans="1:9" ht="15.75" x14ac:dyDescent="0.25">
      <c r="A63" s="2" t="s">
        <v>64</v>
      </c>
      <c r="B63" s="3" t="s">
        <v>366</v>
      </c>
      <c r="C63" s="3" t="s">
        <v>508</v>
      </c>
      <c r="D63" s="2" t="s">
        <v>502</v>
      </c>
      <c r="E63" s="2" t="s">
        <v>512</v>
      </c>
      <c r="F63" s="4">
        <v>67</v>
      </c>
      <c r="G63" s="4" t="str">
        <f t="shared" si="0"/>
        <v>B+</v>
      </c>
      <c r="H63" s="4">
        <v>63</v>
      </c>
      <c r="I63" s="5" t="str">
        <f t="shared" si="1"/>
        <v>B</v>
      </c>
    </row>
    <row r="64" spans="1:9" ht="15.75" x14ac:dyDescent="0.25">
      <c r="A64" s="2" t="s">
        <v>65</v>
      </c>
      <c r="B64" s="3" t="s">
        <v>367</v>
      </c>
      <c r="C64" s="3" t="s">
        <v>508</v>
      </c>
      <c r="D64" s="2" t="s">
        <v>503</v>
      </c>
      <c r="E64" s="2" t="s">
        <v>511</v>
      </c>
      <c r="F64" s="4">
        <v>65</v>
      </c>
      <c r="G64" s="4" t="str">
        <f t="shared" si="0"/>
        <v>B+</v>
      </c>
      <c r="H64" s="4">
        <v>67</v>
      </c>
      <c r="I64" s="5" t="str">
        <f t="shared" si="1"/>
        <v>B+</v>
      </c>
    </row>
    <row r="65" spans="1:9" ht="15.75" x14ac:dyDescent="0.25">
      <c r="A65" s="2" t="s">
        <v>66</v>
      </c>
      <c r="B65" s="3" t="s">
        <v>368</v>
      </c>
      <c r="C65" s="3" t="s">
        <v>508</v>
      </c>
      <c r="D65" s="2" t="s">
        <v>504</v>
      </c>
      <c r="E65" s="2" t="s">
        <v>512</v>
      </c>
      <c r="F65" s="4">
        <v>54</v>
      </c>
      <c r="G65" s="4" t="str">
        <f t="shared" si="0"/>
        <v>C+</v>
      </c>
      <c r="H65" s="4">
        <v>50</v>
      </c>
      <c r="I65" s="5" t="str">
        <f t="shared" si="1"/>
        <v>C+</v>
      </c>
    </row>
    <row r="66" spans="1:9" ht="15.75" x14ac:dyDescent="0.25">
      <c r="A66" s="2" t="s">
        <v>67</v>
      </c>
      <c r="B66" s="3" t="s">
        <v>369</v>
      </c>
      <c r="C66" s="3" t="s">
        <v>507</v>
      </c>
      <c r="D66" s="2" t="s">
        <v>505</v>
      </c>
      <c r="E66" s="2" t="s">
        <v>511</v>
      </c>
      <c r="F66" s="4">
        <v>91</v>
      </c>
      <c r="G66" s="4" t="str">
        <f t="shared" si="0"/>
        <v>A+</v>
      </c>
      <c r="H66" s="4">
        <v>61</v>
      </c>
      <c r="I66" s="5" t="str">
        <f t="shared" si="1"/>
        <v>B</v>
      </c>
    </row>
    <row r="67" spans="1:9" ht="15.75" x14ac:dyDescent="0.25">
      <c r="A67" s="2" t="s">
        <v>68</v>
      </c>
      <c r="B67" s="3" t="s">
        <v>370</v>
      </c>
      <c r="C67" s="3" t="s">
        <v>507</v>
      </c>
      <c r="D67" s="2" t="s">
        <v>501</v>
      </c>
      <c r="E67" s="2" t="s">
        <v>512</v>
      </c>
      <c r="F67" s="4">
        <v>92</v>
      </c>
      <c r="G67" s="4" t="str">
        <f t="shared" ref="G67:G130" si="2">_xlfn.IFS(F67&gt;=80,"A+",F67&gt;=75,"A",F67&gt;=70,"A-",F67&gt;=65,"B+",F67&gt;=60,"B",F67&gt;=55,"B-",F67&gt;=50,"C+",F67&gt;=45,"C",F67&gt;=40,"D")</f>
        <v>A+</v>
      </c>
      <c r="H67" s="4">
        <v>78</v>
      </c>
      <c r="I67" s="5" t="str">
        <f t="shared" ref="I67:I130" si="3">_xlfn.IFS(H67&gt;=80,"A+",H67&gt;=75,"A",H67&gt;=70,"A-",H67&gt;=65,"B+",H67&gt;=60,"B",H67&gt;=55,"B-",H67&gt;=50,"C+",H67&gt;=45,"C",H67&gt;=40,"D")</f>
        <v>A</v>
      </c>
    </row>
    <row r="68" spans="1:9" ht="15.75" x14ac:dyDescent="0.25">
      <c r="A68" s="2" t="s">
        <v>69</v>
      </c>
      <c r="B68" s="3" t="s">
        <v>371</v>
      </c>
      <c r="C68" s="3" t="s">
        <v>508</v>
      </c>
      <c r="D68" s="2" t="s">
        <v>502</v>
      </c>
      <c r="E68" s="2" t="s">
        <v>511</v>
      </c>
      <c r="F68" s="4">
        <v>81</v>
      </c>
      <c r="G68" s="4" t="str">
        <f t="shared" si="2"/>
        <v>A+</v>
      </c>
      <c r="H68" s="4">
        <v>86</v>
      </c>
      <c r="I68" s="5" t="str">
        <f t="shared" si="3"/>
        <v>A+</v>
      </c>
    </row>
    <row r="69" spans="1:9" ht="15.75" x14ac:dyDescent="0.25">
      <c r="A69" s="2" t="s">
        <v>70</v>
      </c>
      <c r="B69" s="3" t="s">
        <v>372</v>
      </c>
      <c r="C69" s="3" t="s">
        <v>508</v>
      </c>
      <c r="D69" s="2" t="s">
        <v>503</v>
      </c>
      <c r="E69" s="2" t="s">
        <v>512</v>
      </c>
      <c r="F69" s="4">
        <v>51</v>
      </c>
      <c r="G69" s="4" t="str">
        <f t="shared" si="2"/>
        <v>C+</v>
      </c>
      <c r="H69" s="4">
        <v>75</v>
      </c>
      <c r="I69" s="5" t="str">
        <f t="shared" si="3"/>
        <v>A</v>
      </c>
    </row>
    <row r="70" spans="1:9" ht="15.75" x14ac:dyDescent="0.25">
      <c r="A70" s="2" t="s">
        <v>71</v>
      </c>
      <c r="B70" s="3" t="s">
        <v>373</v>
      </c>
      <c r="C70" s="3" t="s">
        <v>508</v>
      </c>
      <c r="D70" s="2" t="s">
        <v>504</v>
      </c>
      <c r="E70" s="2" t="s">
        <v>511</v>
      </c>
      <c r="F70" s="4">
        <v>51</v>
      </c>
      <c r="G70" s="4" t="str">
        <f t="shared" si="2"/>
        <v>C+</v>
      </c>
      <c r="H70" s="4">
        <v>82</v>
      </c>
      <c r="I70" s="5" t="str">
        <f t="shared" si="3"/>
        <v>A+</v>
      </c>
    </row>
    <row r="71" spans="1:9" ht="15.75" x14ac:dyDescent="0.25">
      <c r="A71" s="2" t="s">
        <v>72</v>
      </c>
      <c r="B71" s="3" t="s">
        <v>374</v>
      </c>
      <c r="C71" s="3" t="s">
        <v>508</v>
      </c>
      <c r="D71" s="2" t="s">
        <v>505</v>
      </c>
      <c r="E71" s="2" t="s">
        <v>512</v>
      </c>
      <c r="F71" s="4">
        <v>89</v>
      </c>
      <c r="G71" s="4" t="str">
        <f t="shared" si="2"/>
        <v>A+</v>
      </c>
      <c r="H71" s="4">
        <v>92</v>
      </c>
      <c r="I71" s="5" t="str">
        <f t="shared" si="3"/>
        <v>A+</v>
      </c>
    </row>
    <row r="72" spans="1:9" ht="15.75" x14ac:dyDescent="0.25">
      <c r="A72" s="2" t="s">
        <v>73</v>
      </c>
      <c r="B72" s="3" t="s">
        <v>375</v>
      </c>
      <c r="C72" s="3" t="s">
        <v>507</v>
      </c>
      <c r="D72" s="2" t="s">
        <v>501</v>
      </c>
      <c r="E72" s="2" t="s">
        <v>511</v>
      </c>
      <c r="F72" s="4">
        <v>91</v>
      </c>
      <c r="G72" s="4" t="str">
        <f t="shared" si="2"/>
        <v>A+</v>
      </c>
      <c r="H72" s="4">
        <v>64</v>
      </c>
      <c r="I72" s="5" t="str">
        <f t="shared" si="3"/>
        <v>B</v>
      </c>
    </row>
    <row r="73" spans="1:9" ht="15.75" x14ac:dyDescent="0.25">
      <c r="A73" s="2" t="s">
        <v>74</v>
      </c>
      <c r="B73" s="3" t="s">
        <v>376</v>
      </c>
      <c r="C73" s="3" t="s">
        <v>507</v>
      </c>
      <c r="D73" s="2" t="s">
        <v>502</v>
      </c>
      <c r="E73" s="2" t="s">
        <v>511</v>
      </c>
      <c r="F73" s="4">
        <v>85</v>
      </c>
      <c r="G73" s="4" t="str">
        <f t="shared" si="2"/>
        <v>A+</v>
      </c>
      <c r="H73" s="4">
        <v>72</v>
      </c>
      <c r="I73" s="5" t="str">
        <f t="shared" si="3"/>
        <v>A-</v>
      </c>
    </row>
    <row r="74" spans="1:9" ht="15.75" x14ac:dyDescent="0.25">
      <c r="A74" s="2" t="s">
        <v>75</v>
      </c>
      <c r="B74" s="3" t="s">
        <v>377</v>
      </c>
      <c r="C74" s="3" t="s">
        <v>508</v>
      </c>
      <c r="D74" s="2" t="s">
        <v>503</v>
      </c>
      <c r="E74" s="2" t="s">
        <v>511</v>
      </c>
      <c r="F74" s="4">
        <v>88</v>
      </c>
      <c r="G74" s="4" t="str">
        <f t="shared" si="2"/>
        <v>A+</v>
      </c>
      <c r="H74" s="4">
        <v>78</v>
      </c>
      <c r="I74" s="5" t="str">
        <f t="shared" si="3"/>
        <v>A</v>
      </c>
    </row>
    <row r="75" spans="1:9" ht="15.75" x14ac:dyDescent="0.25">
      <c r="A75" s="2" t="s">
        <v>76</v>
      </c>
      <c r="B75" s="3" t="s">
        <v>378</v>
      </c>
      <c r="C75" s="3" t="s">
        <v>507</v>
      </c>
      <c r="D75" s="2" t="s">
        <v>504</v>
      </c>
      <c r="E75" s="2" t="s">
        <v>512</v>
      </c>
      <c r="F75" s="4">
        <v>61</v>
      </c>
      <c r="G75" s="4" t="str">
        <f t="shared" si="2"/>
        <v>B</v>
      </c>
      <c r="H75" s="4">
        <v>70</v>
      </c>
      <c r="I75" s="5" t="str">
        <f t="shared" si="3"/>
        <v>A-</v>
      </c>
    </row>
    <row r="76" spans="1:9" ht="15.75" x14ac:dyDescent="0.25">
      <c r="A76" s="2" t="s">
        <v>77</v>
      </c>
      <c r="B76" s="3" t="s">
        <v>379</v>
      </c>
      <c r="C76" s="3" t="s">
        <v>508</v>
      </c>
      <c r="D76" s="2" t="s">
        <v>505</v>
      </c>
      <c r="E76" s="2" t="s">
        <v>512</v>
      </c>
      <c r="F76" s="4">
        <v>96</v>
      </c>
      <c r="G76" s="4" t="str">
        <f t="shared" si="2"/>
        <v>A+</v>
      </c>
      <c r="H76" s="4">
        <v>68</v>
      </c>
      <c r="I76" s="5" t="str">
        <f t="shared" si="3"/>
        <v>B+</v>
      </c>
    </row>
    <row r="77" spans="1:9" ht="15.75" x14ac:dyDescent="0.25">
      <c r="A77" s="2" t="s">
        <v>78</v>
      </c>
      <c r="B77" s="3" t="s">
        <v>380</v>
      </c>
      <c r="C77" s="3" t="s">
        <v>508</v>
      </c>
      <c r="D77" s="2" t="s">
        <v>501</v>
      </c>
      <c r="E77" s="2" t="s">
        <v>512</v>
      </c>
      <c r="F77" s="4">
        <v>68</v>
      </c>
      <c r="G77" s="4" t="str">
        <f t="shared" si="2"/>
        <v>B+</v>
      </c>
      <c r="H77" s="4">
        <v>54</v>
      </c>
      <c r="I77" s="5" t="str">
        <f t="shared" si="3"/>
        <v>C+</v>
      </c>
    </row>
    <row r="78" spans="1:9" ht="15.75" x14ac:dyDescent="0.25">
      <c r="A78" s="2" t="s">
        <v>79</v>
      </c>
      <c r="B78" s="3" t="s">
        <v>381</v>
      </c>
      <c r="C78" s="3" t="s">
        <v>508</v>
      </c>
      <c r="D78" s="2" t="s">
        <v>502</v>
      </c>
      <c r="E78" s="2" t="s">
        <v>511</v>
      </c>
      <c r="F78" s="4">
        <v>77</v>
      </c>
      <c r="G78" s="4" t="str">
        <f t="shared" si="2"/>
        <v>A</v>
      </c>
      <c r="H78" s="4">
        <v>72</v>
      </c>
      <c r="I78" s="5" t="str">
        <f t="shared" si="3"/>
        <v>A-</v>
      </c>
    </row>
    <row r="79" spans="1:9" ht="15.75" x14ac:dyDescent="0.25">
      <c r="A79" s="2" t="s">
        <v>80</v>
      </c>
      <c r="B79" s="3" t="s">
        <v>382</v>
      </c>
      <c r="C79" s="3" t="s">
        <v>508</v>
      </c>
      <c r="D79" s="2" t="s">
        <v>503</v>
      </c>
      <c r="E79" s="2" t="s">
        <v>512</v>
      </c>
      <c r="F79" s="4">
        <v>50</v>
      </c>
      <c r="G79" s="4" t="str">
        <f t="shared" si="2"/>
        <v>C+</v>
      </c>
      <c r="H79" s="4">
        <v>85</v>
      </c>
      <c r="I79" s="5" t="str">
        <f t="shared" si="3"/>
        <v>A+</v>
      </c>
    </row>
    <row r="80" spans="1:9" ht="15.75" x14ac:dyDescent="0.25">
      <c r="A80" s="2" t="s">
        <v>81</v>
      </c>
      <c r="B80" s="3" t="s">
        <v>383</v>
      </c>
      <c r="C80" s="3" t="s">
        <v>507</v>
      </c>
      <c r="D80" s="2" t="s">
        <v>504</v>
      </c>
      <c r="E80" s="2" t="s">
        <v>511</v>
      </c>
      <c r="F80" s="4">
        <v>64</v>
      </c>
      <c r="G80" s="4" t="str">
        <f t="shared" si="2"/>
        <v>B</v>
      </c>
      <c r="H80" s="4">
        <v>69</v>
      </c>
      <c r="I80" s="5" t="str">
        <f t="shared" si="3"/>
        <v>B+</v>
      </c>
    </row>
    <row r="81" spans="1:9" ht="15.75" x14ac:dyDescent="0.25">
      <c r="A81" s="2" t="s">
        <v>82</v>
      </c>
      <c r="B81" s="3" t="s">
        <v>384</v>
      </c>
      <c r="C81" s="3" t="s">
        <v>507</v>
      </c>
      <c r="D81" s="2" t="s">
        <v>505</v>
      </c>
      <c r="E81" s="2" t="s">
        <v>512</v>
      </c>
      <c r="F81" s="4">
        <v>85</v>
      </c>
      <c r="G81" s="4" t="str">
        <f t="shared" si="2"/>
        <v>A+</v>
      </c>
      <c r="H81" s="4">
        <v>57</v>
      </c>
      <c r="I81" s="5" t="str">
        <f t="shared" si="3"/>
        <v>B-</v>
      </c>
    </row>
    <row r="82" spans="1:9" ht="15.75" x14ac:dyDescent="0.25">
      <c r="A82" s="2" t="s">
        <v>83</v>
      </c>
      <c r="B82" s="3" t="s">
        <v>385</v>
      </c>
      <c r="C82" s="3" t="s">
        <v>508</v>
      </c>
      <c r="D82" s="2" t="s">
        <v>501</v>
      </c>
      <c r="E82" s="2" t="s">
        <v>511</v>
      </c>
      <c r="F82" s="4">
        <v>62</v>
      </c>
      <c r="G82" s="4" t="str">
        <f t="shared" si="2"/>
        <v>B</v>
      </c>
      <c r="H82" s="4">
        <v>58</v>
      </c>
      <c r="I82" s="5" t="str">
        <f t="shared" si="3"/>
        <v>B-</v>
      </c>
    </row>
    <row r="83" spans="1:9" ht="15.75" x14ac:dyDescent="0.25">
      <c r="A83" s="2" t="s">
        <v>84</v>
      </c>
      <c r="B83" s="3" t="s">
        <v>386</v>
      </c>
      <c r="C83" s="3" t="s">
        <v>508</v>
      </c>
      <c r="D83" s="2" t="s">
        <v>502</v>
      </c>
      <c r="E83" s="2" t="s">
        <v>512</v>
      </c>
      <c r="F83" s="4">
        <v>92</v>
      </c>
      <c r="G83" s="4" t="str">
        <f t="shared" si="2"/>
        <v>A+</v>
      </c>
      <c r="H83" s="4">
        <v>63</v>
      </c>
      <c r="I83" s="5" t="str">
        <f t="shared" si="3"/>
        <v>B</v>
      </c>
    </row>
    <row r="84" spans="1:9" ht="15.75" x14ac:dyDescent="0.25">
      <c r="A84" s="2" t="s">
        <v>85</v>
      </c>
      <c r="B84" s="3" t="s">
        <v>387</v>
      </c>
      <c r="C84" s="3" t="s">
        <v>508</v>
      </c>
      <c r="D84" s="2" t="s">
        <v>503</v>
      </c>
      <c r="E84" s="2" t="s">
        <v>511</v>
      </c>
      <c r="F84" s="4">
        <v>70</v>
      </c>
      <c r="G84" s="4" t="str">
        <f t="shared" si="2"/>
        <v>A-</v>
      </c>
      <c r="H84" s="4">
        <v>55</v>
      </c>
      <c r="I84" s="5" t="str">
        <f t="shared" si="3"/>
        <v>B-</v>
      </c>
    </row>
    <row r="85" spans="1:9" ht="15.75" x14ac:dyDescent="0.25">
      <c r="A85" s="2" t="s">
        <v>86</v>
      </c>
      <c r="B85" s="3" t="s">
        <v>388</v>
      </c>
      <c r="C85" s="3" t="s">
        <v>508</v>
      </c>
      <c r="D85" s="2" t="s">
        <v>504</v>
      </c>
      <c r="E85" s="2" t="s">
        <v>512</v>
      </c>
      <c r="F85" s="4">
        <v>61</v>
      </c>
      <c r="G85" s="4" t="str">
        <f t="shared" si="2"/>
        <v>B</v>
      </c>
      <c r="H85" s="4">
        <v>50</v>
      </c>
      <c r="I85" s="5" t="str">
        <f t="shared" si="3"/>
        <v>C+</v>
      </c>
    </row>
    <row r="86" spans="1:9" ht="15.75" x14ac:dyDescent="0.25">
      <c r="A86" s="2" t="s">
        <v>87</v>
      </c>
      <c r="B86" s="3" t="s">
        <v>389</v>
      </c>
      <c r="C86" s="3" t="s">
        <v>507</v>
      </c>
      <c r="D86" s="2" t="s">
        <v>505</v>
      </c>
      <c r="E86" s="2" t="s">
        <v>511</v>
      </c>
      <c r="F86" s="4">
        <v>54</v>
      </c>
      <c r="G86" s="4" t="str">
        <f t="shared" si="2"/>
        <v>C+</v>
      </c>
      <c r="H86" s="4">
        <v>58</v>
      </c>
      <c r="I86" s="5" t="str">
        <f t="shared" si="3"/>
        <v>B-</v>
      </c>
    </row>
    <row r="87" spans="1:9" ht="15.75" x14ac:dyDescent="0.25">
      <c r="A87" s="2" t="s">
        <v>88</v>
      </c>
      <c r="B87" s="3" t="s">
        <v>390</v>
      </c>
      <c r="C87" s="3" t="s">
        <v>507</v>
      </c>
      <c r="D87" s="2" t="s">
        <v>501</v>
      </c>
      <c r="E87" s="2" t="s">
        <v>511</v>
      </c>
      <c r="F87" s="4">
        <v>56</v>
      </c>
      <c r="G87" s="4" t="str">
        <f t="shared" si="2"/>
        <v>B-</v>
      </c>
      <c r="H87" s="4">
        <v>65</v>
      </c>
      <c r="I87" s="5" t="str">
        <f t="shared" si="3"/>
        <v>B+</v>
      </c>
    </row>
    <row r="88" spans="1:9" ht="15.75" x14ac:dyDescent="0.25">
      <c r="A88" s="2" t="s">
        <v>89</v>
      </c>
      <c r="B88" s="3" t="s">
        <v>391</v>
      </c>
      <c r="C88" s="3" t="s">
        <v>508</v>
      </c>
      <c r="D88" s="2" t="s">
        <v>502</v>
      </c>
      <c r="E88" s="2" t="s">
        <v>511</v>
      </c>
      <c r="F88" s="4">
        <v>54</v>
      </c>
      <c r="G88" s="4" t="str">
        <f t="shared" si="2"/>
        <v>C+</v>
      </c>
      <c r="H88" s="4">
        <v>65</v>
      </c>
      <c r="I88" s="5" t="str">
        <f t="shared" si="3"/>
        <v>B+</v>
      </c>
    </row>
    <row r="89" spans="1:9" ht="15.75" x14ac:dyDescent="0.25">
      <c r="A89" s="2" t="s">
        <v>90</v>
      </c>
      <c r="B89" s="3" t="s">
        <v>392</v>
      </c>
      <c r="C89" s="3" t="s">
        <v>507</v>
      </c>
      <c r="D89" s="2" t="s">
        <v>503</v>
      </c>
      <c r="E89" s="2" t="s">
        <v>512</v>
      </c>
      <c r="F89" s="4">
        <v>97</v>
      </c>
      <c r="G89" s="4" t="str">
        <f t="shared" si="2"/>
        <v>A+</v>
      </c>
      <c r="H89" s="4">
        <v>61</v>
      </c>
      <c r="I89" s="5" t="str">
        <f t="shared" si="3"/>
        <v>B</v>
      </c>
    </row>
    <row r="90" spans="1:9" ht="15.75" x14ac:dyDescent="0.25">
      <c r="A90" s="2" t="s">
        <v>91</v>
      </c>
      <c r="B90" s="3" t="s">
        <v>393</v>
      </c>
      <c r="C90" s="3" t="s">
        <v>508</v>
      </c>
      <c r="D90" s="2" t="s">
        <v>504</v>
      </c>
      <c r="E90" s="2" t="s">
        <v>512</v>
      </c>
      <c r="F90" s="4">
        <v>53</v>
      </c>
      <c r="G90" s="4" t="str">
        <f t="shared" si="2"/>
        <v>C+</v>
      </c>
      <c r="H90" s="4">
        <v>54</v>
      </c>
      <c r="I90" s="5" t="str">
        <f t="shared" si="3"/>
        <v>C+</v>
      </c>
    </row>
    <row r="91" spans="1:9" ht="15.75" x14ac:dyDescent="0.25">
      <c r="A91" s="2" t="s">
        <v>92</v>
      </c>
      <c r="B91" s="3" t="s">
        <v>394</v>
      </c>
      <c r="C91" s="3" t="s">
        <v>508</v>
      </c>
      <c r="D91" s="2" t="s">
        <v>505</v>
      </c>
      <c r="E91" s="2" t="s">
        <v>512</v>
      </c>
      <c r="F91" s="4">
        <v>62</v>
      </c>
      <c r="G91" s="4" t="str">
        <f t="shared" si="2"/>
        <v>B</v>
      </c>
      <c r="H91" s="4">
        <v>89</v>
      </c>
      <c r="I91" s="5" t="str">
        <f t="shared" si="3"/>
        <v>A+</v>
      </c>
    </row>
    <row r="92" spans="1:9" ht="15.75" x14ac:dyDescent="0.25">
      <c r="A92" s="2" t="s">
        <v>93</v>
      </c>
      <c r="B92" s="3" t="s">
        <v>395</v>
      </c>
      <c r="C92" s="3" t="s">
        <v>508</v>
      </c>
      <c r="D92" s="2" t="s">
        <v>501</v>
      </c>
      <c r="E92" s="2" t="s">
        <v>511</v>
      </c>
      <c r="F92" s="4">
        <v>86</v>
      </c>
      <c r="G92" s="4" t="str">
        <f t="shared" si="2"/>
        <v>A+</v>
      </c>
      <c r="H92" s="4">
        <v>78</v>
      </c>
      <c r="I92" s="5" t="str">
        <f t="shared" si="3"/>
        <v>A</v>
      </c>
    </row>
    <row r="93" spans="1:9" ht="15.75" x14ac:dyDescent="0.25">
      <c r="A93" s="2" t="s">
        <v>94</v>
      </c>
      <c r="B93" s="3" t="s">
        <v>396</v>
      </c>
      <c r="C93" s="3" t="s">
        <v>508</v>
      </c>
      <c r="D93" s="2" t="s">
        <v>502</v>
      </c>
      <c r="E93" s="2" t="s">
        <v>512</v>
      </c>
      <c r="F93" s="4">
        <v>90</v>
      </c>
      <c r="G93" s="4" t="str">
        <f t="shared" si="2"/>
        <v>A+</v>
      </c>
      <c r="H93" s="4">
        <v>95</v>
      </c>
      <c r="I93" s="5" t="str">
        <f t="shared" si="3"/>
        <v>A+</v>
      </c>
    </row>
    <row r="94" spans="1:9" ht="15.75" x14ac:dyDescent="0.25">
      <c r="A94" s="2" t="s">
        <v>95</v>
      </c>
      <c r="B94" s="3" t="s">
        <v>397</v>
      </c>
      <c r="C94" s="3" t="s">
        <v>507</v>
      </c>
      <c r="D94" s="2" t="s">
        <v>503</v>
      </c>
      <c r="E94" s="2" t="s">
        <v>511</v>
      </c>
      <c r="F94" s="4">
        <v>64</v>
      </c>
      <c r="G94" s="4" t="str">
        <f t="shared" si="2"/>
        <v>B</v>
      </c>
      <c r="H94" s="4">
        <v>76</v>
      </c>
      <c r="I94" s="5" t="str">
        <f t="shared" si="3"/>
        <v>A</v>
      </c>
    </row>
    <row r="95" spans="1:9" ht="15.75" x14ac:dyDescent="0.25">
      <c r="A95" s="2" t="s">
        <v>96</v>
      </c>
      <c r="B95" s="3" t="s">
        <v>398</v>
      </c>
      <c r="C95" s="3" t="s">
        <v>507</v>
      </c>
      <c r="D95" s="2" t="s">
        <v>504</v>
      </c>
      <c r="E95" s="2" t="s">
        <v>512</v>
      </c>
      <c r="F95" s="4">
        <v>65</v>
      </c>
      <c r="G95" s="4" t="str">
        <f t="shared" si="2"/>
        <v>B+</v>
      </c>
      <c r="H95" s="4">
        <v>60</v>
      </c>
      <c r="I95" s="5" t="str">
        <f t="shared" si="3"/>
        <v>B</v>
      </c>
    </row>
    <row r="96" spans="1:9" ht="15.75" x14ac:dyDescent="0.25">
      <c r="A96" s="2" t="s">
        <v>97</v>
      </c>
      <c r="B96" s="3" t="s">
        <v>399</v>
      </c>
      <c r="C96" s="3" t="s">
        <v>508</v>
      </c>
      <c r="D96" s="2" t="s">
        <v>505</v>
      </c>
      <c r="E96" s="2" t="s">
        <v>511</v>
      </c>
      <c r="F96" s="4">
        <v>70</v>
      </c>
      <c r="G96" s="4" t="str">
        <f t="shared" si="2"/>
        <v>A-</v>
      </c>
      <c r="H96" s="4">
        <v>96</v>
      </c>
      <c r="I96" s="5" t="str">
        <f t="shared" si="3"/>
        <v>A+</v>
      </c>
    </row>
    <row r="97" spans="1:9" ht="15.75" x14ac:dyDescent="0.25">
      <c r="A97" s="2" t="s">
        <v>98</v>
      </c>
      <c r="B97" s="3" t="s">
        <v>400</v>
      </c>
      <c r="C97" s="3" t="s">
        <v>508</v>
      </c>
      <c r="D97" s="2" t="s">
        <v>501</v>
      </c>
      <c r="E97" s="2" t="s">
        <v>512</v>
      </c>
      <c r="F97" s="4">
        <v>85</v>
      </c>
      <c r="G97" s="4" t="str">
        <f t="shared" si="2"/>
        <v>A+</v>
      </c>
      <c r="H97" s="4">
        <v>99</v>
      </c>
      <c r="I97" s="5" t="str">
        <f t="shared" si="3"/>
        <v>A+</v>
      </c>
    </row>
    <row r="98" spans="1:9" ht="15.75" x14ac:dyDescent="0.25">
      <c r="A98" s="2" t="s">
        <v>99</v>
      </c>
      <c r="B98" s="3" t="s">
        <v>401</v>
      </c>
      <c r="C98" s="3" t="s">
        <v>508</v>
      </c>
      <c r="D98" s="2" t="s">
        <v>502</v>
      </c>
      <c r="E98" s="2" t="s">
        <v>511</v>
      </c>
      <c r="F98" s="4">
        <v>73</v>
      </c>
      <c r="G98" s="4" t="str">
        <f t="shared" si="2"/>
        <v>A-</v>
      </c>
      <c r="H98" s="4">
        <v>77</v>
      </c>
      <c r="I98" s="5" t="str">
        <f t="shared" si="3"/>
        <v>A</v>
      </c>
    </row>
    <row r="99" spans="1:9" ht="15.75" x14ac:dyDescent="0.25">
      <c r="A99" s="2" t="s">
        <v>100</v>
      </c>
      <c r="B99" s="3" t="s">
        <v>402</v>
      </c>
      <c r="C99" s="3" t="s">
        <v>508</v>
      </c>
      <c r="D99" s="2" t="s">
        <v>503</v>
      </c>
      <c r="E99" s="2" t="s">
        <v>512</v>
      </c>
      <c r="F99" s="4">
        <v>65</v>
      </c>
      <c r="G99" s="4" t="str">
        <f t="shared" si="2"/>
        <v>B+</v>
      </c>
      <c r="H99" s="4">
        <v>85</v>
      </c>
      <c r="I99" s="5" t="str">
        <f t="shared" si="3"/>
        <v>A+</v>
      </c>
    </row>
    <row r="100" spans="1:9" ht="15.75" x14ac:dyDescent="0.25">
      <c r="A100" s="2" t="s">
        <v>101</v>
      </c>
      <c r="B100" s="3" t="s">
        <v>403</v>
      </c>
      <c r="C100" s="3" t="s">
        <v>507</v>
      </c>
      <c r="D100" s="2" t="s">
        <v>504</v>
      </c>
      <c r="E100" s="2" t="s">
        <v>511</v>
      </c>
      <c r="F100" s="4">
        <v>63</v>
      </c>
      <c r="G100" s="4" t="str">
        <f t="shared" si="2"/>
        <v>B</v>
      </c>
      <c r="H100" s="4">
        <v>91</v>
      </c>
      <c r="I100" s="5" t="str">
        <f t="shared" si="3"/>
        <v>A+</v>
      </c>
    </row>
    <row r="101" spans="1:9" ht="15.75" x14ac:dyDescent="0.25">
      <c r="A101" s="2" t="s">
        <v>102</v>
      </c>
      <c r="B101" s="3" t="s">
        <v>404</v>
      </c>
      <c r="C101" s="3" t="s">
        <v>507</v>
      </c>
      <c r="D101" s="2" t="s">
        <v>505</v>
      </c>
      <c r="E101" s="2" t="s">
        <v>511</v>
      </c>
      <c r="F101" s="4">
        <v>71</v>
      </c>
      <c r="G101" s="4" t="str">
        <f t="shared" si="2"/>
        <v>A-</v>
      </c>
      <c r="H101" s="4">
        <v>68</v>
      </c>
      <c r="I101" s="5" t="str">
        <f t="shared" si="3"/>
        <v>B+</v>
      </c>
    </row>
    <row r="102" spans="1:9" ht="15.75" x14ac:dyDescent="0.25">
      <c r="A102" s="2" t="s">
        <v>103</v>
      </c>
      <c r="B102" s="3" t="s">
        <v>405</v>
      </c>
      <c r="C102" s="3" t="s">
        <v>508</v>
      </c>
      <c r="D102" s="2" t="s">
        <v>501</v>
      </c>
      <c r="E102" s="2" t="s">
        <v>511</v>
      </c>
      <c r="F102" s="4">
        <v>98</v>
      </c>
      <c r="G102" s="4" t="str">
        <f t="shared" si="2"/>
        <v>A+</v>
      </c>
      <c r="H102" s="4">
        <v>84</v>
      </c>
      <c r="I102" s="5" t="str">
        <f t="shared" si="3"/>
        <v>A+</v>
      </c>
    </row>
    <row r="103" spans="1:9" ht="15.75" x14ac:dyDescent="0.25">
      <c r="A103" s="2" t="s">
        <v>104</v>
      </c>
      <c r="B103" s="3" t="s">
        <v>406</v>
      </c>
      <c r="C103" s="3" t="s">
        <v>507</v>
      </c>
      <c r="D103" s="2" t="s">
        <v>502</v>
      </c>
      <c r="E103" s="2" t="s">
        <v>512</v>
      </c>
      <c r="F103" s="4">
        <v>99</v>
      </c>
      <c r="G103" s="4" t="str">
        <f t="shared" si="2"/>
        <v>A+</v>
      </c>
      <c r="H103" s="4">
        <v>80</v>
      </c>
      <c r="I103" s="5" t="str">
        <f t="shared" si="3"/>
        <v>A+</v>
      </c>
    </row>
    <row r="104" spans="1:9" ht="15.75" x14ac:dyDescent="0.25">
      <c r="A104" s="2" t="s">
        <v>105</v>
      </c>
      <c r="B104" s="3" t="s">
        <v>407</v>
      </c>
      <c r="C104" s="3" t="s">
        <v>508</v>
      </c>
      <c r="D104" s="2" t="s">
        <v>503</v>
      </c>
      <c r="E104" s="2" t="s">
        <v>512</v>
      </c>
      <c r="F104" s="4">
        <v>55</v>
      </c>
      <c r="G104" s="4" t="str">
        <f t="shared" si="2"/>
        <v>B-</v>
      </c>
      <c r="H104" s="4">
        <v>93</v>
      </c>
      <c r="I104" s="5" t="str">
        <f t="shared" si="3"/>
        <v>A+</v>
      </c>
    </row>
    <row r="105" spans="1:9" ht="15.75" x14ac:dyDescent="0.25">
      <c r="A105" s="2" t="s">
        <v>106</v>
      </c>
      <c r="B105" s="3" t="s">
        <v>408</v>
      </c>
      <c r="C105" s="3" t="s">
        <v>508</v>
      </c>
      <c r="D105" s="2" t="s">
        <v>504</v>
      </c>
      <c r="E105" s="2" t="s">
        <v>512</v>
      </c>
      <c r="F105" s="4">
        <v>91</v>
      </c>
      <c r="G105" s="4" t="str">
        <f t="shared" si="2"/>
        <v>A+</v>
      </c>
      <c r="H105" s="4">
        <v>68</v>
      </c>
      <c r="I105" s="5" t="str">
        <f t="shared" si="3"/>
        <v>B+</v>
      </c>
    </row>
    <row r="106" spans="1:9" ht="15.75" x14ac:dyDescent="0.25">
      <c r="A106" s="2" t="s">
        <v>107</v>
      </c>
      <c r="B106" s="3" t="s">
        <v>409</v>
      </c>
      <c r="C106" s="3" t="s">
        <v>508</v>
      </c>
      <c r="D106" s="2" t="s">
        <v>505</v>
      </c>
      <c r="E106" s="2" t="s">
        <v>511</v>
      </c>
      <c r="F106" s="4">
        <v>85</v>
      </c>
      <c r="G106" s="4" t="str">
        <f t="shared" si="2"/>
        <v>A+</v>
      </c>
      <c r="H106" s="4">
        <v>95</v>
      </c>
      <c r="I106" s="5" t="str">
        <f t="shared" si="3"/>
        <v>A+</v>
      </c>
    </row>
    <row r="107" spans="1:9" ht="15.75" x14ac:dyDescent="0.25">
      <c r="A107" s="2" t="s">
        <v>108</v>
      </c>
      <c r="B107" s="3" t="s">
        <v>410</v>
      </c>
      <c r="C107" s="3" t="s">
        <v>508</v>
      </c>
      <c r="D107" s="2" t="s">
        <v>501</v>
      </c>
      <c r="E107" s="2" t="s">
        <v>512</v>
      </c>
      <c r="F107" s="4">
        <v>50</v>
      </c>
      <c r="G107" s="4" t="str">
        <f t="shared" si="2"/>
        <v>C+</v>
      </c>
      <c r="H107" s="4">
        <v>73</v>
      </c>
      <c r="I107" s="5" t="str">
        <f t="shared" si="3"/>
        <v>A-</v>
      </c>
    </row>
    <row r="108" spans="1:9" ht="15.75" x14ac:dyDescent="0.25">
      <c r="A108" s="2" t="s">
        <v>109</v>
      </c>
      <c r="B108" s="3" t="s">
        <v>411</v>
      </c>
      <c r="C108" s="3" t="s">
        <v>507</v>
      </c>
      <c r="D108" s="2" t="s">
        <v>502</v>
      </c>
      <c r="E108" s="2" t="s">
        <v>511</v>
      </c>
      <c r="F108" s="4">
        <v>81</v>
      </c>
      <c r="G108" s="4" t="str">
        <f t="shared" si="2"/>
        <v>A+</v>
      </c>
      <c r="H108" s="4">
        <v>51</v>
      </c>
      <c r="I108" s="5" t="str">
        <f t="shared" si="3"/>
        <v>C+</v>
      </c>
    </row>
    <row r="109" spans="1:9" ht="15.75" x14ac:dyDescent="0.25">
      <c r="A109" s="2" t="s">
        <v>110</v>
      </c>
      <c r="B109" s="3" t="s">
        <v>412</v>
      </c>
      <c r="C109" s="3" t="s">
        <v>507</v>
      </c>
      <c r="D109" s="2" t="s">
        <v>503</v>
      </c>
      <c r="E109" s="2" t="s">
        <v>512</v>
      </c>
      <c r="F109" s="4">
        <v>55</v>
      </c>
      <c r="G109" s="4" t="str">
        <f t="shared" si="2"/>
        <v>B-</v>
      </c>
      <c r="H109" s="4">
        <v>56</v>
      </c>
      <c r="I109" s="5" t="str">
        <f t="shared" si="3"/>
        <v>B-</v>
      </c>
    </row>
    <row r="110" spans="1:9" ht="15.75" x14ac:dyDescent="0.25">
      <c r="A110" s="2" t="s">
        <v>111</v>
      </c>
      <c r="B110" s="3" t="s">
        <v>413</v>
      </c>
      <c r="C110" s="3" t="s">
        <v>508</v>
      </c>
      <c r="D110" s="2" t="s">
        <v>504</v>
      </c>
      <c r="E110" s="2" t="s">
        <v>511</v>
      </c>
      <c r="F110" s="4">
        <v>80</v>
      </c>
      <c r="G110" s="4" t="str">
        <f t="shared" si="2"/>
        <v>A+</v>
      </c>
      <c r="H110" s="4">
        <v>92</v>
      </c>
      <c r="I110" s="5" t="str">
        <f t="shared" si="3"/>
        <v>A+</v>
      </c>
    </row>
    <row r="111" spans="1:9" ht="15.75" x14ac:dyDescent="0.25">
      <c r="A111" s="2" t="s">
        <v>112</v>
      </c>
      <c r="B111" s="3" t="s">
        <v>414</v>
      </c>
      <c r="C111" s="3" t="s">
        <v>508</v>
      </c>
      <c r="D111" s="2" t="s">
        <v>505</v>
      </c>
      <c r="E111" s="2" t="s">
        <v>512</v>
      </c>
      <c r="F111" s="4">
        <v>50</v>
      </c>
      <c r="G111" s="4" t="str">
        <f t="shared" si="2"/>
        <v>C+</v>
      </c>
      <c r="H111" s="4">
        <v>98</v>
      </c>
      <c r="I111" s="5" t="str">
        <f t="shared" si="3"/>
        <v>A+</v>
      </c>
    </row>
    <row r="112" spans="1:9" ht="15.75" x14ac:dyDescent="0.25">
      <c r="A112" s="2" t="s">
        <v>113</v>
      </c>
      <c r="B112" s="3" t="s">
        <v>415</v>
      </c>
      <c r="C112" s="3" t="s">
        <v>508</v>
      </c>
      <c r="D112" s="2" t="s">
        <v>501</v>
      </c>
      <c r="E112" s="2" t="s">
        <v>511</v>
      </c>
      <c r="F112" s="4">
        <v>99</v>
      </c>
      <c r="G112" s="4" t="str">
        <f t="shared" si="2"/>
        <v>A+</v>
      </c>
      <c r="H112" s="4">
        <v>80</v>
      </c>
      <c r="I112" s="5" t="str">
        <f t="shared" si="3"/>
        <v>A+</v>
      </c>
    </row>
    <row r="113" spans="1:9" ht="15.75" x14ac:dyDescent="0.25">
      <c r="A113" s="2" t="s">
        <v>114</v>
      </c>
      <c r="B113" s="3" t="s">
        <v>416</v>
      </c>
      <c r="C113" s="3" t="s">
        <v>508</v>
      </c>
      <c r="D113" s="2" t="s">
        <v>502</v>
      </c>
      <c r="E113" s="2" t="s">
        <v>512</v>
      </c>
      <c r="F113" s="4">
        <v>100</v>
      </c>
      <c r="G113" s="4" t="str">
        <f t="shared" si="2"/>
        <v>A+</v>
      </c>
      <c r="H113" s="4">
        <v>66</v>
      </c>
      <c r="I113" s="5" t="str">
        <f t="shared" si="3"/>
        <v>B+</v>
      </c>
    </row>
    <row r="114" spans="1:9" ht="15.75" x14ac:dyDescent="0.25">
      <c r="A114" s="2" t="s">
        <v>115</v>
      </c>
      <c r="B114" s="3" t="s">
        <v>417</v>
      </c>
      <c r="C114" s="3" t="s">
        <v>507</v>
      </c>
      <c r="D114" s="2" t="s">
        <v>503</v>
      </c>
      <c r="E114" s="2" t="s">
        <v>511</v>
      </c>
      <c r="F114" s="4">
        <v>86</v>
      </c>
      <c r="G114" s="4" t="str">
        <f t="shared" si="2"/>
        <v>A+</v>
      </c>
      <c r="H114" s="4">
        <v>76</v>
      </c>
      <c r="I114" s="5" t="str">
        <f t="shared" si="3"/>
        <v>A</v>
      </c>
    </row>
    <row r="115" spans="1:9" ht="15.75" x14ac:dyDescent="0.25">
      <c r="A115" s="2" t="s">
        <v>116</v>
      </c>
      <c r="B115" s="3" t="s">
        <v>418</v>
      </c>
      <c r="C115" s="3" t="s">
        <v>507</v>
      </c>
      <c r="D115" s="2" t="s">
        <v>504</v>
      </c>
      <c r="E115" s="2" t="s">
        <v>511</v>
      </c>
      <c r="F115" s="4">
        <v>84</v>
      </c>
      <c r="G115" s="4" t="str">
        <f t="shared" si="2"/>
        <v>A+</v>
      </c>
      <c r="H115" s="4">
        <v>85</v>
      </c>
      <c r="I115" s="5" t="str">
        <f t="shared" si="3"/>
        <v>A+</v>
      </c>
    </row>
    <row r="116" spans="1:9" ht="15.75" x14ac:dyDescent="0.25">
      <c r="A116" s="2" t="s">
        <v>117</v>
      </c>
      <c r="B116" s="3" t="s">
        <v>419</v>
      </c>
      <c r="C116" s="3" t="s">
        <v>508</v>
      </c>
      <c r="D116" s="2" t="s">
        <v>505</v>
      </c>
      <c r="E116" s="2" t="s">
        <v>511</v>
      </c>
      <c r="F116" s="4">
        <v>98</v>
      </c>
      <c r="G116" s="4" t="str">
        <f t="shared" si="2"/>
        <v>A+</v>
      </c>
      <c r="H116" s="4">
        <v>99</v>
      </c>
      <c r="I116" s="5" t="str">
        <f t="shared" si="3"/>
        <v>A+</v>
      </c>
    </row>
    <row r="117" spans="1:9" ht="15.75" x14ac:dyDescent="0.25">
      <c r="A117" s="2" t="s">
        <v>118</v>
      </c>
      <c r="B117" s="3" t="s">
        <v>420</v>
      </c>
      <c r="C117" s="3" t="s">
        <v>507</v>
      </c>
      <c r="D117" s="2" t="s">
        <v>501</v>
      </c>
      <c r="E117" s="2" t="s">
        <v>512</v>
      </c>
      <c r="F117" s="4">
        <v>79</v>
      </c>
      <c r="G117" s="4" t="str">
        <f t="shared" si="2"/>
        <v>A</v>
      </c>
      <c r="H117" s="4">
        <v>92</v>
      </c>
      <c r="I117" s="5" t="str">
        <f t="shared" si="3"/>
        <v>A+</v>
      </c>
    </row>
    <row r="118" spans="1:9" ht="15.75" x14ac:dyDescent="0.25">
      <c r="A118" s="2" t="s">
        <v>119</v>
      </c>
      <c r="B118" s="3" t="s">
        <v>421</v>
      </c>
      <c r="C118" s="3" t="s">
        <v>508</v>
      </c>
      <c r="D118" s="2" t="s">
        <v>502</v>
      </c>
      <c r="E118" s="2" t="s">
        <v>512</v>
      </c>
      <c r="F118" s="4">
        <v>53</v>
      </c>
      <c r="G118" s="4" t="str">
        <f t="shared" si="2"/>
        <v>C+</v>
      </c>
      <c r="H118" s="4">
        <v>59</v>
      </c>
      <c r="I118" s="5" t="str">
        <f t="shared" si="3"/>
        <v>B-</v>
      </c>
    </row>
    <row r="119" spans="1:9" ht="15.75" x14ac:dyDescent="0.25">
      <c r="A119" s="2" t="s">
        <v>120</v>
      </c>
      <c r="B119" s="3" t="s">
        <v>422</v>
      </c>
      <c r="C119" s="3" t="s">
        <v>508</v>
      </c>
      <c r="D119" s="2" t="s">
        <v>503</v>
      </c>
      <c r="E119" s="2" t="s">
        <v>512</v>
      </c>
      <c r="F119" s="4">
        <v>84</v>
      </c>
      <c r="G119" s="4" t="str">
        <f t="shared" si="2"/>
        <v>A+</v>
      </c>
      <c r="H119" s="4">
        <v>94</v>
      </c>
      <c r="I119" s="5" t="str">
        <f t="shared" si="3"/>
        <v>A+</v>
      </c>
    </row>
    <row r="120" spans="1:9" ht="15.75" x14ac:dyDescent="0.25">
      <c r="A120" s="2" t="s">
        <v>121</v>
      </c>
      <c r="B120" s="3" t="s">
        <v>423</v>
      </c>
      <c r="C120" s="3" t="s">
        <v>508</v>
      </c>
      <c r="D120" s="2" t="s">
        <v>504</v>
      </c>
      <c r="E120" s="2" t="s">
        <v>511</v>
      </c>
      <c r="F120" s="4">
        <v>92</v>
      </c>
      <c r="G120" s="4" t="str">
        <f t="shared" si="2"/>
        <v>A+</v>
      </c>
      <c r="H120" s="4">
        <v>63</v>
      </c>
      <c r="I120" s="5" t="str">
        <f t="shared" si="3"/>
        <v>B</v>
      </c>
    </row>
    <row r="121" spans="1:9" ht="15.75" x14ac:dyDescent="0.25">
      <c r="A121" s="2" t="s">
        <v>122</v>
      </c>
      <c r="B121" s="3" t="s">
        <v>424</v>
      </c>
      <c r="C121" s="3" t="s">
        <v>508</v>
      </c>
      <c r="D121" s="2" t="s">
        <v>505</v>
      </c>
      <c r="E121" s="2" t="s">
        <v>512</v>
      </c>
      <c r="F121" s="4">
        <v>63</v>
      </c>
      <c r="G121" s="4" t="str">
        <f t="shared" si="2"/>
        <v>B</v>
      </c>
      <c r="H121" s="4">
        <v>56</v>
      </c>
      <c r="I121" s="5" t="str">
        <f t="shared" si="3"/>
        <v>B-</v>
      </c>
    </row>
    <row r="122" spans="1:9" ht="15.75" x14ac:dyDescent="0.25">
      <c r="A122" s="2" t="s">
        <v>123</v>
      </c>
      <c r="B122" s="3" t="s">
        <v>425</v>
      </c>
      <c r="C122" s="3" t="s">
        <v>507</v>
      </c>
      <c r="D122" s="2" t="s">
        <v>501</v>
      </c>
      <c r="E122" s="2" t="s">
        <v>511</v>
      </c>
      <c r="F122" s="4">
        <v>98</v>
      </c>
      <c r="G122" s="4" t="str">
        <f t="shared" si="2"/>
        <v>A+</v>
      </c>
      <c r="H122" s="4">
        <v>88</v>
      </c>
      <c r="I122" s="5" t="str">
        <f t="shared" si="3"/>
        <v>A+</v>
      </c>
    </row>
    <row r="123" spans="1:9" ht="15.75" x14ac:dyDescent="0.25">
      <c r="A123" s="2" t="s">
        <v>124</v>
      </c>
      <c r="B123" s="3" t="s">
        <v>426</v>
      </c>
      <c r="C123" s="3" t="s">
        <v>507</v>
      </c>
      <c r="D123" s="2" t="s">
        <v>502</v>
      </c>
      <c r="E123" s="2" t="s">
        <v>512</v>
      </c>
      <c r="F123" s="4">
        <v>89</v>
      </c>
      <c r="G123" s="4" t="str">
        <f t="shared" si="2"/>
        <v>A+</v>
      </c>
      <c r="H123" s="4">
        <v>89</v>
      </c>
      <c r="I123" s="5" t="str">
        <f t="shared" si="3"/>
        <v>A+</v>
      </c>
    </row>
    <row r="124" spans="1:9" ht="15.75" x14ac:dyDescent="0.25">
      <c r="A124" s="2" t="s">
        <v>125</v>
      </c>
      <c r="B124" s="3" t="s">
        <v>427</v>
      </c>
      <c r="C124" s="3" t="s">
        <v>508</v>
      </c>
      <c r="D124" s="2" t="s">
        <v>503</v>
      </c>
      <c r="E124" s="2" t="s">
        <v>511</v>
      </c>
      <c r="F124" s="4">
        <v>71</v>
      </c>
      <c r="G124" s="4" t="str">
        <f t="shared" si="2"/>
        <v>A-</v>
      </c>
      <c r="H124" s="4">
        <v>58</v>
      </c>
      <c r="I124" s="5" t="str">
        <f t="shared" si="3"/>
        <v>B-</v>
      </c>
    </row>
    <row r="125" spans="1:9" ht="15.75" x14ac:dyDescent="0.25">
      <c r="A125" s="2" t="s">
        <v>126</v>
      </c>
      <c r="B125" s="3" t="s">
        <v>428</v>
      </c>
      <c r="C125" s="3" t="s">
        <v>508</v>
      </c>
      <c r="D125" s="2" t="s">
        <v>504</v>
      </c>
      <c r="E125" s="2" t="s">
        <v>512</v>
      </c>
      <c r="F125" s="4">
        <v>59</v>
      </c>
      <c r="G125" s="4" t="str">
        <f t="shared" si="2"/>
        <v>B-</v>
      </c>
      <c r="H125" s="4">
        <v>63</v>
      </c>
      <c r="I125" s="5" t="str">
        <f t="shared" si="3"/>
        <v>B</v>
      </c>
    </row>
    <row r="126" spans="1:9" ht="15.75" x14ac:dyDescent="0.25">
      <c r="A126" s="2" t="s">
        <v>127</v>
      </c>
      <c r="B126" s="3" t="s">
        <v>429</v>
      </c>
      <c r="C126" s="3" t="s">
        <v>508</v>
      </c>
      <c r="D126" s="2" t="s">
        <v>505</v>
      </c>
      <c r="E126" s="2" t="s">
        <v>511</v>
      </c>
      <c r="F126" s="4">
        <v>50</v>
      </c>
      <c r="G126" s="4" t="str">
        <f t="shared" si="2"/>
        <v>C+</v>
      </c>
      <c r="H126" s="4">
        <v>57</v>
      </c>
      <c r="I126" s="5" t="str">
        <f t="shared" si="3"/>
        <v>B-</v>
      </c>
    </row>
    <row r="127" spans="1:9" ht="15.75" x14ac:dyDescent="0.25">
      <c r="A127" s="2" t="s">
        <v>128</v>
      </c>
      <c r="B127" s="3" t="s">
        <v>392</v>
      </c>
      <c r="C127" s="3" t="s">
        <v>508</v>
      </c>
      <c r="D127" s="2" t="s">
        <v>501</v>
      </c>
      <c r="E127" s="2" t="s">
        <v>512</v>
      </c>
      <c r="F127" s="4">
        <v>60</v>
      </c>
      <c r="G127" s="4" t="str">
        <f t="shared" si="2"/>
        <v>B</v>
      </c>
      <c r="H127" s="4">
        <v>66</v>
      </c>
      <c r="I127" s="5" t="str">
        <f t="shared" si="3"/>
        <v>B+</v>
      </c>
    </row>
    <row r="128" spans="1:9" ht="15.75" x14ac:dyDescent="0.25">
      <c r="A128" s="2" t="s">
        <v>129</v>
      </c>
      <c r="B128" s="3" t="s">
        <v>430</v>
      </c>
      <c r="C128" s="3" t="s">
        <v>507</v>
      </c>
      <c r="D128" s="2" t="s">
        <v>502</v>
      </c>
      <c r="E128" s="2" t="s">
        <v>511</v>
      </c>
      <c r="F128" s="4">
        <v>100</v>
      </c>
      <c r="G128" s="4" t="str">
        <f t="shared" si="2"/>
        <v>A+</v>
      </c>
      <c r="H128" s="4">
        <v>72</v>
      </c>
      <c r="I128" s="5" t="str">
        <f t="shared" si="3"/>
        <v>A-</v>
      </c>
    </row>
    <row r="129" spans="1:9" ht="15.75" x14ac:dyDescent="0.25">
      <c r="A129" s="2" t="s">
        <v>130</v>
      </c>
      <c r="B129" s="3" t="s">
        <v>410</v>
      </c>
      <c r="C129" s="3" t="s">
        <v>507</v>
      </c>
      <c r="D129" s="2" t="s">
        <v>503</v>
      </c>
      <c r="E129" s="2" t="s">
        <v>511</v>
      </c>
      <c r="F129" s="4">
        <v>93</v>
      </c>
      <c r="G129" s="4" t="str">
        <f t="shared" si="2"/>
        <v>A+</v>
      </c>
      <c r="H129" s="4">
        <v>65</v>
      </c>
      <c r="I129" s="5" t="str">
        <f t="shared" si="3"/>
        <v>B+</v>
      </c>
    </row>
    <row r="130" spans="1:9" ht="15.75" x14ac:dyDescent="0.25">
      <c r="A130" s="2" t="s">
        <v>131</v>
      </c>
      <c r="B130" s="3" t="s">
        <v>431</v>
      </c>
      <c r="C130" s="3" t="s">
        <v>508</v>
      </c>
      <c r="D130" s="2" t="s">
        <v>504</v>
      </c>
      <c r="E130" s="2" t="s">
        <v>511</v>
      </c>
      <c r="F130" s="4">
        <v>73</v>
      </c>
      <c r="G130" s="4" t="str">
        <f t="shared" si="2"/>
        <v>A-</v>
      </c>
      <c r="H130" s="4">
        <v>75</v>
      </c>
      <c r="I130" s="5" t="str">
        <f t="shared" si="3"/>
        <v>A</v>
      </c>
    </row>
    <row r="131" spans="1:9" ht="15.75" x14ac:dyDescent="0.25">
      <c r="A131" s="2" t="s">
        <v>132</v>
      </c>
      <c r="B131" s="3" t="s">
        <v>432</v>
      </c>
      <c r="C131" s="3" t="s">
        <v>507</v>
      </c>
      <c r="D131" s="2" t="s">
        <v>505</v>
      </c>
      <c r="E131" s="2" t="s">
        <v>512</v>
      </c>
      <c r="F131" s="4">
        <v>52</v>
      </c>
      <c r="G131" s="4" t="str">
        <f t="shared" ref="G131:G194" si="4">_xlfn.IFS(F131&gt;=80,"A+",F131&gt;=75,"A",F131&gt;=70,"A-",F131&gt;=65,"B+",F131&gt;=60,"B",F131&gt;=55,"B-",F131&gt;=50,"C+",F131&gt;=45,"C",F131&gt;=40,"D")</f>
        <v>C+</v>
      </c>
      <c r="H131" s="4">
        <v>58</v>
      </c>
      <c r="I131" s="5" t="str">
        <f t="shared" ref="I131:I194" si="5">_xlfn.IFS(H131&gt;=80,"A+",H131&gt;=75,"A",H131&gt;=70,"A-",H131&gt;=65,"B+",H131&gt;=60,"B",H131&gt;=55,"B-",H131&gt;=50,"C+",H131&gt;=45,"C",H131&gt;=40,"D")</f>
        <v>B-</v>
      </c>
    </row>
    <row r="132" spans="1:9" ht="15.75" x14ac:dyDescent="0.25">
      <c r="A132" s="2" t="s">
        <v>133</v>
      </c>
      <c r="B132" s="3" t="s">
        <v>433</v>
      </c>
      <c r="C132" s="3" t="s">
        <v>508</v>
      </c>
      <c r="D132" s="2" t="s">
        <v>501</v>
      </c>
      <c r="E132" s="2" t="s">
        <v>512</v>
      </c>
      <c r="F132" s="4">
        <v>84</v>
      </c>
      <c r="G132" s="4" t="str">
        <f t="shared" si="4"/>
        <v>A+</v>
      </c>
      <c r="H132" s="4">
        <v>85</v>
      </c>
      <c r="I132" s="5" t="str">
        <f t="shared" si="5"/>
        <v>A+</v>
      </c>
    </row>
    <row r="133" spans="1:9" ht="15.75" x14ac:dyDescent="0.25">
      <c r="A133" s="2" t="s">
        <v>134</v>
      </c>
      <c r="B133" s="3" t="s">
        <v>434</v>
      </c>
      <c r="C133" s="3" t="s">
        <v>508</v>
      </c>
      <c r="D133" s="2" t="s">
        <v>502</v>
      </c>
      <c r="E133" s="2" t="s">
        <v>512</v>
      </c>
      <c r="F133" s="4">
        <v>85</v>
      </c>
      <c r="G133" s="4" t="str">
        <f t="shared" si="4"/>
        <v>A+</v>
      </c>
      <c r="H133" s="4">
        <v>56</v>
      </c>
      <c r="I133" s="5" t="str">
        <f t="shared" si="5"/>
        <v>B-</v>
      </c>
    </row>
    <row r="134" spans="1:9" ht="15.75" x14ac:dyDescent="0.25">
      <c r="A134" s="2" t="s">
        <v>135</v>
      </c>
      <c r="B134" s="3" t="s">
        <v>435</v>
      </c>
      <c r="C134" s="3" t="s">
        <v>508</v>
      </c>
      <c r="D134" s="2" t="s">
        <v>503</v>
      </c>
      <c r="E134" s="2" t="s">
        <v>511</v>
      </c>
      <c r="F134" s="4">
        <v>80</v>
      </c>
      <c r="G134" s="4" t="str">
        <f t="shared" si="4"/>
        <v>A+</v>
      </c>
      <c r="H134" s="4">
        <v>67</v>
      </c>
      <c r="I134" s="5" t="str">
        <f t="shared" si="5"/>
        <v>B+</v>
      </c>
    </row>
    <row r="135" spans="1:9" ht="15.75" x14ac:dyDescent="0.25">
      <c r="A135" s="2" t="s">
        <v>136</v>
      </c>
      <c r="B135" s="3" t="s">
        <v>436</v>
      </c>
      <c r="C135" s="3" t="s">
        <v>508</v>
      </c>
      <c r="D135" s="2" t="s">
        <v>504</v>
      </c>
      <c r="E135" s="2" t="s">
        <v>512</v>
      </c>
      <c r="F135" s="4">
        <v>53</v>
      </c>
      <c r="G135" s="4" t="str">
        <f t="shared" si="4"/>
        <v>C+</v>
      </c>
      <c r="H135" s="4">
        <v>57</v>
      </c>
      <c r="I135" s="5" t="str">
        <f t="shared" si="5"/>
        <v>B-</v>
      </c>
    </row>
    <row r="136" spans="1:9" ht="15.75" x14ac:dyDescent="0.25">
      <c r="A136" s="2" t="s">
        <v>137</v>
      </c>
      <c r="B136" s="3" t="s">
        <v>437</v>
      </c>
      <c r="C136" s="3" t="s">
        <v>507</v>
      </c>
      <c r="D136" s="2" t="s">
        <v>505</v>
      </c>
      <c r="E136" s="2" t="s">
        <v>511</v>
      </c>
      <c r="F136" s="4">
        <v>68</v>
      </c>
      <c r="G136" s="4" t="str">
        <f t="shared" si="4"/>
        <v>B+</v>
      </c>
      <c r="H136" s="4">
        <v>70</v>
      </c>
      <c r="I136" s="5" t="str">
        <f t="shared" si="5"/>
        <v>A-</v>
      </c>
    </row>
    <row r="137" spans="1:9" ht="15.75" x14ac:dyDescent="0.25">
      <c r="A137" s="2" t="s">
        <v>138</v>
      </c>
      <c r="B137" s="3" t="s">
        <v>438</v>
      </c>
      <c r="C137" s="3" t="s">
        <v>507</v>
      </c>
      <c r="D137" s="2" t="s">
        <v>501</v>
      </c>
      <c r="E137" s="2" t="s">
        <v>512</v>
      </c>
      <c r="F137" s="4">
        <v>96</v>
      </c>
      <c r="G137" s="4" t="str">
        <f t="shared" si="4"/>
        <v>A+</v>
      </c>
      <c r="H137" s="4">
        <v>75</v>
      </c>
      <c r="I137" s="5" t="str">
        <f t="shared" si="5"/>
        <v>A</v>
      </c>
    </row>
    <row r="138" spans="1:9" ht="15.75" x14ac:dyDescent="0.25">
      <c r="A138" s="2" t="s">
        <v>139</v>
      </c>
      <c r="B138" s="3" t="s">
        <v>439</v>
      </c>
      <c r="C138" s="3" t="s">
        <v>508</v>
      </c>
      <c r="D138" s="2" t="s">
        <v>502</v>
      </c>
      <c r="E138" s="2" t="s">
        <v>511</v>
      </c>
      <c r="F138" s="4">
        <v>85</v>
      </c>
      <c r="G138" s="4" t="str">
        <f t="shared" si="4"/>
        <v>A+</v>
      </c>
      <c r="H138" s="4">
        <v>52</v>
      </c>
      <c r="I138" s="5" t="str">
        <f t="shared" si="5"/>
        <v>C+</v>
      </c>
    </row>
    <row r="139" spans="1:9" ht="15.75" x14ac:dyDescent="0.25">
      <c r="A139" s="2" t="s">
        <v>140</v>
      </c>
      <c r="B139" s="3" t="s">
        <v>440</v>
      </c>
      <c r="C139" s="3" t="s">
        <v>508</v>
      </c>
      <c r="D139" s="2" t="s">
        <v>503</v>
      </c>
      <c r="E139" s="2" t="s">
        <v>512</v>
      </c>
      <c r="F139" s="4">
        <v>70</v>
      </c>
      <c r="G139" s="4" t="str">
        <f t="shared" si="4"/>
        <v>A-</v>
      </c>
      <c r="H139" s="4">
        <v>66</v>
      </c>
      <c r="I139" s="5" t="str">
        <f t="shared" si="5"/>
        <v>B+</v>
      </c>
    </row>
    <row r="140" spans="1:9" ht="15.75" x14ac:dyDescent="0.25">
      <c r="A140" s="2" t="s">
        <v>141</v>
      </c>
      <c r="B140" s="3" t="s">
        <v>441</v>
      </c>
      <c r="C140" s="3" t="s">
        <v>508</v>
      </c>
      <c r="D140" s="2" t="s">
        <v>504</v>
      </c>
      <c r="E140" s="2" t="s">
        <v>511</v>
      </c>
      <c r="F140" s="4">
        <v>67</v>
      </c>
      <c r="G140" s="4" t="str">
        <f t="shared" si="4"/>
        <v>B+</v>
      </c>
      <c r="H140" s="4">
        <v>100</v>
      </c>
      <c r="I140" s="5" t="str">
        <f t="shared" si="5"/>
        <v>A+</v>
      </c>
    </row>
    <row r="141" spans="1:9" ht="15.75" x14ac:dyDescent="0.25">
      <c r="A141" s="2" t="s">
        <v>142</v>
      </c>
      <c r="B141" s="3" t="s">
        <v>442</v>
      </c>
      <c r="C141" s="3" t="s">
        <v>508</v>
      </c>
      <c r="D141" s="2" t="s">
        <v>505</v>
      </c>
      <c r="E141" s="2" t="s">
        <v>512</v>
      </c>
      <c r="F141" s="4">
        <v>100</v>
      </c>
      <c r="G141" s="4" t="str">
        <f t="shared" si="4"/>
        <v>A+</v>
      </c>
      <c r="H141" s="4">
        <v>95</v>
      </c>
      <c r="I141" s="5" t="str">
        <f t="shared" si="5"/>
        <v>A+</v>
      </c>
    </row>
    <row r="142" spans="1:9" ht="15.75" x14ac:dyDescent="0.25">
      <c r="A142" s="2" t="s">
        <v>143</v>
      </c>
      <c r="B142" s="3" t="s">
        <v>415</v>
      </c>
      <c r="C142" s="3" t="s">
        <v>507</v>
      </c>
      <c r="D142" s="2" t="s">
        <v>501</v>
      </c>
      <c r="E142" s="2" t="s">
        <v>511</v>
      </c>
      <c r="F142" s="4">
        <v>77</v>
      </c>
      <c r="G142" s="4" t="str">
        <f t="shared" si="4"/>
        <v>A</v>
      </c>
      <c r="H142" s="4">
        <v>73</v>
      </c>
      <c r="I142" s="5" t="str">
        <f t="shared" si="5"/>
        <v>A-</v>
      </c>
    </row>
    <row r="143" spans="1:9" ht="15.75" x14ac:dyDescent="0.25">
      <c r="A143" s="2" t="s">
        <v>144</v>
      </c>
      <c r="B143" s="3" t="s">
        <v>443</v>
      </c>
      <c r="C143" s="3" t="s">
        <v>507</v>
      </c>
      <c r="D143" s="2" t="s">
        <v>502</v>
      </c>
      <c r="E143" s="2" t="s">
        <v>511</v>
      </c>
      <c r="F143" s="4">
        <v>64</v>
      </c>
      <c r="G143" s="4" t="str">
        <f t="shared" si="4"/>
        <v>B</v>
      </c>
      <c r="H143" s="4">
        <v>74</v>
      </c>
      <c r="I143" s="5" t="str">
        <f t="shared" si="5"/>
        <v>A-</v>
      </c>
    </row>
    <row r="144" spans="1:9" ht="15.75" x14ac:dyDescent="0.25">
      <c r="A144" s="2" t="s">
        <v>145</v>
      </c>
      <c r="B144" s="3" t="s">
        <v>444</v>
      </c>
      <c r="C144" s="3" t="s">
        <v>508</v>
      </c>
      <c r="D144" s="2" t="s">
        <v>503</v>
      </c>
      <c r="E144" s="2" t="s">
        <v>511</v>
      </c>
      <c r="F144" s="4">
        <v>91</v>
      </c>
      <c r="G144" s="4" t="str">
        <f t="shared" si="4"/>
        <v>A+</v>
      </c>
      <c r="H144" s="4">
        <v>54</v>
      </c>
      <c r="I144" s="5" t="str">
        <f t="shared" si="5"/>
        <v>C+</v>
      </c>
    </row>
    <row r="145" spans="1:9" ht="15.75" x14ac:dyDescent="0.25">
      <c r="A145" s="2" t="s">
        <v>146</v>
      </c>
      <c r="B145" s="3" t="s">
        <v>445</v>
      </c>
      <c r="C145" s="3" t="s">
        <v>507</v>
      </c>
      <c r="D145" s="2" t="s">
        <v>504</v>
      </c>
      <c r="E145" s="2" t="s">
        <v>512</v>
      </c>
      <c r="F145" s="4">
        <v>51</v>
      </c>
      <c r="G145" s="4" t="str">
        <f t="shared" si="4"/>
        <v>C+</v>
      </c>
      <c r="H145" s="4">
        <v>86</v>
      </c>
      <c r="I145" s="5" t="str">
        <f t="shared" si="5"/>
        <v>A+</v>
      </c>
    </row>
    <row r="146" spans="1:9" ht="15.75" x14ac:dyDescent="0.25">
      <c r="A146" s="2" t="s">
        <v>147</v>
      </c>
      <c r="B146" s="3" t="s">
        <v>446</v>
      </c>
      <c r="C146" s="3" t="s">
        <v>508</v>
      </c>
      <c r="D146" s="2" t="s">
        <v>505</v>
      </c>
      <c r="E146" s="2" t="s">
        <v>512</v>
      </c>
      <c r="F146" s="4">
        <v>86</v>
      </c>
      <c r="G146" s="4" t="str">
        <f t="shared" si="4"/>
        <v>A+</v>
      </c>
      <c r="H146" s="4">
        <v>94</v>
      </c>
      <c r="I146" s="5" t="str">
        <f t="shared" si="5"/>
        <v>A+</v>
      </c>
    </row>
    <row r="147" spans="1:9" ht="15.75" x14ac:dyDescent="0.25">
      <c r="A147" s="2" t="s">
        <v>148</v>
      </c>
      <c r="B147" s="3" t="s">
        <v>392</v>
      </c>
      <c r="C147" s="3" t="s">
        <v>508</v>
      </c>
      <c r="D147" s="2" t="s">
        <v>501</v>
      </c>
      <c r="E147" s="2" t="s">
        <v>512</v>
      </c>
      <c r="F147" s="4">
        <v>60</v>
      </c>
      <c r="G147" s="4" t="str">
        <f t="shared" si="4"/>
        <v>B</v>
      </c>
      <c r="H147" s="4">
        <v>99</v>
      </c>
      <c r="I147" s="5" t="str">
        <f t="shared" si="5"/>
        <v>A+</v>
      </c>
    </row>
    <row r="148" spans="1:9" ht="15.75" x14ac:dyDescent="0.25">
      <c r="A148" s="2" t="s">
        <v>149</v>
      </c>
      <c r="B148" s="3" t="s">
        <v>447</v>
      </c>
      <c r="C148" s="3" t="s">
        <v>508</v>
      </c>
      <c r="D148" s="2" t="s">
        <v>502</v>
      </c>
      <c r="E148" s="2" t="s">
        <v>511</v>
      </c>
      <c r="F148" s="4">
        <v>72</v>
      </c>
      <c r="G148" s="4" t="str">
        <f t="shared" si="4"/>
        <v>A-</v>
      </c>
      <c r="H148" s="4">
        <v>73</v>
      </c>
      <c r="I148" s="5" t="str">
        <f t="shared" si="5"/>
        <v>A-</v>
      </c>
    </row>
    <row r="149" spans="1:9" ht="15.75" x14ac:dyDescent="0.25">
      <c r="A149" s="2" t="s">
        <v>150</v>
      </c>
      <c r="B149" s="3" t="s">
        <v>410</v>
      </c>
      <c r="C149" s="3" t="s">
        <v>508</v>
      </c>
      <c r="D149" s="2" t="s">
        <v>503</v>
      </c>
      <c r="E149" s="2" t="s">
        <v>512</v>
      </c>
      <c r="F149" s="4">
        <v>93</v>
      </c>
      <c r="G149" s="4" t="str">
        <f t="shared" si="4"/>
        <v>A+</v>
      </c>
      <c r="H149" s="4">
        <v>80</v>
      </c>
      <c r="I149" s="5" t="str">
        <f t="shared" si="5"/>
        <v>A+</v>
      </c>
    </row>
    <row r="150" spans="1:9" ht="15.75" x14ac:dyDescent="0.25">
      <c r="A150" s="2" t="s">
        <v>151</v>
      </c>
      <c r="B150" s="3" t="s">
        <v>431</v>
      </c>
      <c r="C150" s="3" t="s">
        <v>507</v>
      </c>
      <c r="D150" s="2" t="s">
        <v>504</v>
      </c>
      <c r="E150" s="2" t="s">
        <v>511</v>
      </c>
      <c r="F150" s="4">
        <v>90</v>
      </c>
      <c r="G150" s="4" t="str">
        <f t="shared" si="4"/>
        <v>A+</v>
      </c>
      <c r="H150" s="4">
        <v>75</v>
      </c>
      <c r="I150" s="5" t="str">
        <f t="shared" si="5"/>
        <v>A</v>
      </c>
    </row>
    <row r="151" spans="1:9" ht="15.75" x14ac:dyDescent="0.25">
      <c r="A151" s="2" t="s">
        <v>152</v>
      </c>
      <c r="B151" s="3" t="s">
        <v>448</v>
      </c>
      <c r="C151" s="3" t="s">
        <v>507</v>
      </c>
      <c r="D151" s="2" t="s">
        <v>505</v>
      </c>
      <c r="E151" s="2" t="s">
        <v>512</v>
      </c>
      <c r="F151" s="4">
        <v>61</v>
      </c>
      <c r="G151" s="4" t="str">
        <f t="shared" si="4"/>
        <v>B</v>
      </c>
      <c r="H151" s="4">
        <v>70</v>
      </c>
      <c r="I151" s="5" t="str">
        <f t="shared" si="5"/>
        <v>A-</v>
      </c>
    </row>
    <row r="152" spans="1:9" ht="15.75" x14ac:dyDescent="0.25">
      <c r="A152" s="2" t="s">
        <v>153</v>
      </c>
      <c r="B152" s="3" t="s">
        <v>433</v>
      </c>
      <c r="C152" s="3" t="s">
        <v>508</v>
      </c>
      <c r="D152" s="2" t="s">
        <v>501</v>
      </c>
      <c r="E152" s="2" t="s">
        <v>511</v>
      </c>
      <c r="F152" s="4">
        <v>52</v>
      </c>
      <c r="G152" s="4" t="str">
        <f t="shared" si="4"/>
        <v>C+</v>
      </c>
      <c r="H152" s="4">
        <v>83</v>
      </c>
      <c r="I152" s="5" t="str">
        <f t="shared" si="5"/>
        <v>A+</v>
      </c>
    </row>
    <row r="153" spans="1:9" ht="15.75" x14ac:dyDescent="0.25">
      <c r="A153" s="2" t="s">
        <v>154</v>
      </c>
      <c r="B153" s="3" t="s">
        <v>449</v>
      </c>
      <c r="C153" s="3" t="s">
        <v>508</v>
      </c>
      <c r="D153" s="2" t="s">
        <v>502</v>
      </c>
      <c r="E153" s="2" t="s">
        <v>512</v>
      </c>
      <c r="F153" s="4">
        <v>66</v>
      </c>
      <c r="G153" s="4" t="str">
        <f t="shared" si="4"/>
        <v>B+</v>
      </c>
      <c r="H153" s="4">
        <v>87</v>
      </c>
      <c r="I153" s="5" t="str">
        <f t="shared" si="5"/>
        <v>A+</v>
      </c>
    </row>
    <row r="154" spans="1:9" ht="15.75" x14ac:dyDescent="0.25">
      <c r="A154" s="2" t="s">
        <v>155</v>
      </c>
      <c r="B154" s="3" t="s">
        <v>435</v>
      </c>
      <c r="C154" s="3" t="s">
        <v>508</v>
      </c>
      <c r="D154" s="2" t="s">
        <v>503</v>
      </c>
      <c r="E154" s="2" t="s">
        <v>511</v>
      </c>
      <c r="F154" s="4">
        <v>82</v>
      </c>
      <c r="G154" s="4" t="str">
        <f t="shared" si="4"/>
        <v>A+</v>
      </c>
      <c r="H154" s="4">
        <v>73</v>
      </c>
      <c r="I154" s="5" t="str">
        <f t="shared" si="5"/>
        <v>A-</v>
      </c>
    </row>
    <row r="155" spans="1:9" ht="15.75" x14ac:dyDescent="0.25">
      <c r="A155" s="2" t="s">
        <v>156</v>
      </c>
      <c r="B155" s="3" t="s">
        <v>450</v>
      </c>
      <c r="C155" s="3" t="s">
        <v>508</v>
      </c>
      <c r="D155" s="2" t="s">
        <v>504</v>
      </c>
      <c r="E155" s="2" t="s">
        <v>512</v>
      </c>
      <c r="F155" s="4">
        <v>50</v>
      </c>
      <c r="G155" s="4" t="str">
        <f t="shared" si="4"/>
        <v>C+</v>
      </c>
      <c r="H155" s="4">
        <v>77</v>
      </c>
      <c r="I155" s="5" t="str">
        <f t="shared" si="5"/>
        <v>A</v>
      </c>
    </row>
    <row r="156" spans="1:9" ht="15.75" x14ac:dyDescent="0.25">
      <c r="A156" s="2" t="s">
        <v>157</v>
      </c>
      <c r="B156" s="3" t="s">
        <v>437</v>
      </c>
      <c r="C156" s="3" t="s">
        <v>507</v>
      </c>
      <c r="D156" s="2" t="s">
        <v>505</v>
      </c>
      <c r="E156" s="2" t="s">
        <v>511</v>
      </c>
      <c r="F156" s="4">
        <v>88</v>
      </c>
      <c r="G156" s="4" t="str">
        <f t="shared" si="4"/>
        <v>A+</v>
      </c>
      <c r="H156" s="4">
        <v>79</v>
      </c>
      <c r="I156" s="5" t="str">
        <f t="shared" si="5"/>
        <v>A</v>
      </c>
    </row>
    <row r="157" spans="1:9" ht="15.75" x14ac:dyDescent="0.25">
      <c r="A157" s="2" t="s">
        <v>158</v>
      </c>
      <c r="B157" s="3" t="s">
        <v>402</v>
      </c>
      <c r="C157" s="3" t="s">
        <v>507</v>
      </c>
      <c r="D157" s="2" t="s">
        <v>501</v>
      </c>
      <c r="E157" s="2" t="s">
        <v>511</v>
      </c>
      <c r="F157" s="4">
        <v>69</v>
      </c>
      <c r="G157" s="4" t="str">
        <f t="shared" si="4"/>
        <v>B+</v>
      </c>
      <c r="H157" s="4">
        <v>83</v>
      </c>
      <c r="I157" s="5" t="str">
        <f t="shared" si="5"/>
        <v>A+</v>
      </c>
    </row>
    <row r="158" spans="1:9" ht="15.75" x14ac:dyDescent="0.25">
      <c r="A158" s="2" t="s">
        <v>159</v>
      </c>
      <c r="B158" s="3" t="s">
        <v>451</v>
      </c>
      <c r="C158" s="3" t="s">
        <v>508</v>
      </c>
      <c r="D158" s="2" t="s">
        <v>502</v>
      </c>
      <c r="E158" s="2" t="s">
        <v>511</v>
      </c>
      <c r="F158" s="4">
        <v>96</v>
      </c>
      <c r="G158" s="4" t="str">
        <f t="shared" si="4"/>
        <v>A+</v>
      </c>
      <c r="H158" s="4">
        <v>72</v>
      </c>
      <c r="I158" s="5" t="str">
        <f t="shared" si="5"/>
        <v>A-</v>
      </c>
    </row>
    <row r="159" spans="1:9" ht="15.75" x14ac:dyDescent="0.25">
      <c r="A159" s="2" t="s">
        <v>160</v>
      </c>
      <c r="B159" s="3" t="s">
        <v>452</v>
      </c>
      <c r="C159" s="3" t="s">
        <v>507</v>
      </c>
      <c r="D159" s="2" t="s">
        <v>503</v>
      </c>
      <c r="E159" s="2" t="s">
        <v>512</v>
      </c>
      <c r="F159" s="4">
        <v>92</v>
      </c>
      <c r="G159" s="4" t="str">
        <f t="shared" si="4"/>
        <v>A+</v>
      </c>
      <c r="H159" s="4">
        <v>57</v>
      </c>
      <c r="I159" s="5" t="str">
        <f t="shared" si="5"/>
        <v>B-</v>
      </c>
    </row>
    <row r="160" spans="1:9" ht="15.75" x14ac:dyDescent="0.25">
      <c r="A160" s="2" t="s">
        <v>161</v>
      </c>
      <c r="B160" s="3" t="s">
        <v>453</v>
      </c>
      <c r="C160" s="3" t="s">
        <v>508</v>
      </c>
      <c r="D160" s="2" t="s">
        <v>504</v>
      </c>
      <c r="E160" s="2" t="s">
        <v>512</v>
      </c>
      <c r="F160" s="4">
        <v>90</v>
      </c>
      <c r="G160" s="4" t="str">
        <f t="shared" si="4"/>
        <v>A+</v>
      </c>
      <c r="H160" s="4">
        <v>91</v>
      </c>
      <c r="I160" s="5" t="str">
        <f t="shared" si="5"/>
        <v>A+</v>
      </c>
    </row>
    <row r="161" spans="1:9" ht="15.75" x14ac:dyDescent="0.25">
      <c r="A161" s="2" t="s">
        <v>162</v>
      </c>
      <c r="B161" s="3" t="s">
        <v>454</v>
      </c>
      <c r="C161" s="3" t="s">
        <v>508</v>
      </c>
      <c r="D161" s="2" t="s">
        <v>505</v>
      </c>
      <c r="E161" s="2" t="s">
        <v>512</v>
      </c>
      <c r="F161" s="4">
        <v>63</v>
      </c>
      <c r="G161" s="4" t="str">
        <f t="shared" si="4"/>
        <v>B</v>
      </c>
      <c r="H161" s="4">
        <v>99</v>
      </c>
      <c r="I161" s="5" t="str">
        <f t="shared" si="5"/>
        <v>A+</v>
      </c>
    </row>
    <row r="162" spans="1:9" ht="15.75" x14ac:dyDescent="0.25">
      <c r="A162" s="2" t="s">
        <v>163</v>
      </c>
      <c r="B162" s="3" t="s">
        <v>455</v>
      </c>
      <c r="C162" s="3" t="s">
        <v>508</v>
      </c>
      <c r="D162" s="2" t="s">
        <v>501</v>
      </c>
      <c r="E162" s="2" t="s">
        <v>511</v>
      </c>
      <c r="F162" s="4">
        <v>80</v>
      </c>
      <c r="G162" s="4" t="str">
        <f t="shared" si="4"/>
        <v>A+</v>
      </c>
      <c r="H162" s="4">
        <v>59</v>
      </c>
      <c r="I162" s="5" t="str">
        <f t="shared" si="5"/>
        <v>B-</v>
      </c>
    </row>
    <row r="163" spans="1:9" ht="15.75" x14ac:dyDescent="0.25">
      <c r="A163" s="2" t="s">
        <v>164</v>
      </c>
      <c r="B163" s="3" t="s">
        <v>456</v>
      </c>
      <c r="C163" s="3" t="s">
        <v>508</v>
      </c>
      <c r="D163" s="2" t="s">
        <v>502</v>
      </c>
      <c r="E163" s="2" t="s">
        <v>512</v>
      </c>
      <c r="F163" s="4">
        <v>74</v>
      </c>
      <c r="G163" s="4" t="str">
        <f t="shared" si="4"/>
        <v>A-</v>
      </c>
      <c r="H163" s="4">
        <v>50</v>
      </c>
      <c r="I163" s="5" t="str">
        <f t="shared" si="5"/>
        <v>C+</v>
      </c>
    </row>
    <row r="164" spans="1:9" ht="15.75" x14ac:dyDescent="0.25">
      <c r="A164" s="2" t="s">
        <v>165</v>
      </c>
      <c r="B164" s="3" t="s">
        <v>457</v>
      </c>
      <c r="C164" s="3" t="s">
        <v>507</v>
      </c>
      <c r="D164" s="2" t="s">
        <v>503</v>
      </c>
      <c r="E164" s="2" t="s">
        <v>511</v>
      </c>
      <c r="F164" s="4">
        <v>52</v>
      </c>
      <c r="G164" s="4" t="str">
        <f t="shared" si="4"/>
        <v>C+</v>
      </c>
      <c r="H164" s="4">
        <v>69</v>
      </c>
      <c r="I164" s="5" t="str">
        <f t="shared" si="5"/>
        <v>B+</v>
      </c>
    </row>
    <row r="165" spans="1:9" ht="15.75" x14ac:dyDescent="0.25">
      <c r="A165" s="2" t="s">
        <v>166</v>
      </c>
      <c r="B165" s="3" t="s">
        <v>428</v>
      </c>
      <c r="C165" s="3" t="s">
        <v>507</v>
      </c>
      <c r="D165" s="2" t="s">
        <v>504</v>
      </c>
      <c r="E165" s="2" t="s">
        <v>512</v>
      </c>
      <c r="F165" s="4">
        <v>53</v>
      </c>
      <c r="G165" s="4" t="str">
        <f t="shared" si="4"/>
        <v>C+</v>
      </c>
      <c r="H165" s="4">
        <v>86</v>
      </c>
      <c r="I165" s="5" t="str">
        <f t="shared" si="5"/>
        <v>A+</v>
      </c>
    </row>
    <row r="166" spans="1:9" ht="15.75" x14ac:dyDescent="0.25">
      <c r="A166" s="2" t="s">
        <v>167</v>
      </c>
      <c r="B166" s="3" t="s">
        <v>458</v>
      </c>
      <c r="C166" s="3" t="s">
        <v>508</v>
      </c>
      <c r="D166" s="2" t="s">
        <v>505</v>
      </c>
      <c r="E166" s="2" t="s">
        <v>511</v>
      </c>
      <c r="F166" s="4">
        <v>80</v>
      </c>
      <c r="G166" s="4" t="str">
        <f t="shared" si="4"/>
        <v>A+</v>
      </c>
      <c r="H166" s="4">
        <v>67</v>
      </c>
      <c r="I166" s="5" t="str">
        <f t="shared" si="5"/>
        <v>B+</v>
      </c>
    </row>
    <row r="167" spans="1:9" ht="15.75" x14ac:dyDescent="0.25">
      <c r="A167" s="2" t="s">
        <v>168</v>
      </c>
      <c r="B167" s="3" t="s">
        <v>459</v>
      </c>
      <c r="C167" s="3" t="s">
        <v>508</v>
      </c>
      <c r="D167" s="2" t="s">
        <v>501</v>
      </c>
      <c r="E167" s="2" t="s">
        <v>512</v>
      </c>
      <c r="F167" s="4">
        <v>84</v>
      </c>
      <c r="G167" s="4" t="str">
        <f t="shared" si="4"/>
        <v>A+</v>
      </c>
      <c r="H167" s="4">
        <v>70</v>
      </c>
      <c r="I167" s="5" t="str">
        <f t="shared" si="5"/>
        <v>A-</v>
      </c>
    </row>
    <row r="168" spans="1:9" ht="15.75" x14ac:dyDescent="0.25">
      <c r="A168" s="2" t="s">
        <v>169</v>
      </c>
      <c r="B168" s="3" t="s">
        <v>460</v>
      </c>
      <c r="C168" s="3" t="s">
        <v>508</v>
      </c>
      <c r="D168" s="2" t="s">
        <v>502</v>
      </c>
      <c r="E168" s="2" t="s">
        <v>511</v>
      </c>
      <c r="F168" s="4">
        <v>93</v>
      </c>
      <c r="G168" s="4" t="str">
        <f t="shared" si="4"/>
        <v>A+</v>
      </c>
      <c r="H168" s="4">
        <v>98</v>
      </c>
      <c r="I168" s="5" t="str">
        <f t="shared" si="5"/>
        <v>A+</v>
      </c>
    </row>
    <row r="169" spans="1:9" ht="15.75" x14ac:dyDescent="0.25">
      <c r="A169" s="2" t="s">
        <v>170</v>
      </c>
      <c r="B169" s="3" t="s">
        <v>461</v>
      </c>
      <c r="C169" s="3" t="s">
        <v>508</v>
      </c>
      <c r="D169" s="2" t="s">
        <v>503</v>
      </c>
      <c r="E169" s="2" t="s">
        <v>512</v>
      </c>
      <c r="F169" s="4">
        <v>63</v>
      </c>
      <c r="G169" s="4" t="str">
        <f>_xlfn.IFS(F169&gt;=80,"A+",F169&gt;=75,"A",F169&gt;=70,"A-",F169&gt;=65,"B+",F169&gt;=60,"B",F169&gt;=55,"B-",F169&gt;=50,"C+",F169&gt;=45,"C",F169&gt;=40,"D")</f>
        <v>B</v>
      </c>
      <c r="H169" s="4">
        <v>53</v>
      </c>
      <c r="I169" s="5" t="str">
        <f t="shared" si="5"/>
        <v>C+</v>
      </c>
    </row>
    <row r="170" spans="1:9" ht="15.75" x14ac:dyDescent="0.25">
      <c r="A170" s="2" t="s">
        <v>171</v>
      </c>
      <c r="B170" s="3" t="s">
        <v>462</v>
      </c>
      <c r="C170" s="3" t="s">
        <v>507</v>
      </c>
      <c r="D170" s="2" t="s">
        <v>504</v>
      </c>
      <c r="E170" s="2" t="s">
        <v>511</v>
      </c>
      <c r="F170" s="4">
        <v>98</v>
      </c>
      <c r="G170" s="4" t="str">
        <f t="shared" si="4"/>
        <v>A+</v>
      </c>
      <c r="H170" s="4">
        <v>92</v>
      </c>
      <c r="I170" s="5" t="str">
        <f t="shared" si="5"/>
        <v>A+</v>
      </c>
    </row>
    <row r="171" spans="1:9" ht="15.75" x14ac:dyDescent="0.25">
      <c r="A171" s="2" t="s">
        <v>172</v>
      </c>
      <c r="B171" s="3" t="s">
        <v>463</v>
      </c>
      <c r="C171" s="3" t="s">
        <v>507</v>
      </c>
      <c r="D171" s="2" t="s">
        <v>505</v>
      </c>
      <c r="E171" s="2" t="s">
        <v>511</v>
      </c>
      <c r="F171" s="4">
        <v>90</v>
      </c>
      <c r="G171" s="4" t="str">
        <f t="shared" si="4"/>
        <v>A+</v>
      </c>
      <c r="H171" s="4">
        <v>51</v>
      </c>
      <c r="I171" s="5" t="str">
        <f t="shared" si="5"/>
        <v>C+</v>
      </c>
    </row>
    <row r="172" spans="1:9" ht="15.75" x14ac:dyDescent="0.25">
      <c r="A172" s="2" t="s">
        <v>173</v>
      </c>
      <c r="B172" s="3" t="s">
        <v>464</v>
      </c>
      <c r="C172" s="3" t="s">
        <v>508</v>
      </c>
      <c r="D172" s="2" t="s">
        <v>501</v>
      </c>
      <c r="E172" s="2" t="s">
        <v>511</v>
      </c>
      <c r="F172" s="4">
        <v>58</v>
      </c>
      <c r="G172" s="4" t="str">
        <f t="shared" si="4"/>
        <v>B-</v>
      </c>
      <c r="H172" s="4">
        <v>70</v>
      </c>
      <c r="I172" s="5" t="str">
        <f t="shared" si="5"/>
        <v>A-</v>
      </c>
    </row>
    <row r="173" spans="1:9" ht="15.75" x14ac:dyDescent="0.25">
      <c r="A173" s="2" t="s">
        <v>174</v>
      </c>
      <c r="B173" s="3" t="s">
        <v>414</v>
      </c>
      <c r="C173" s="3" t="s">
        <v>507</v>
      </c>
      <c r="D173" s="2" t="s">
        <v>502</v>
      </c>
      <c r="E173" s="2" t="s">
        <v>512</v>
      </c>
      <c r="F173" s="4">
        <v>69</v>
      </c>
      <c r="G173" s="4" t="str">
        <f t="shared" si="4"/>
        <v>B+</v>
      </c>
      <c r="H173" s="4">
        <v>86</v>
      </c>
      <c r="I173" s="5" t="str">
        <f t="shared" si="5"/>
        <v>A+</v>
      </c>
    </row>
    <row r="174" spans="1:9" ht="15.75" x14ac:dyDescent="0.25">
      <c r="A174" s="2" t="s">
        <v>175</v>
      </c>
      <c r="B174" s="3" t="s">
        <v>413</v>
      </c>
      <c r="C174" s="3" t="s">
        <v>508</v>
      </c>
      <c r="D174" s="2" t="s">
        <v>503</v>
      </c>
      <c r="E174" s="2" t="s">
        <v>512</v>
      </c>
      <c r="F174" s="4">
        <v>81</v>
      </c>
      <c r="G174" s="4" t="str">
        <f t="shared" si="4"/>
        <v>A+</v>
      </c>
      <c r="H174" s="4">
        <v>54</v>
      </c>
      <c r="I174" s="5" t="str">
        <f t="shared" si="5"/>
        <v>C+</v>
      </c>
    </row>
    <row r="175" spans="1:9" ht="15.75" x14ac:dyDescent="0.25">
      <c r="A175" s="2" t="s">
        <v>176</v>
      </c>
      <c r="B175" s="3" t="s">
        <v>465</v>
      </c>
      <c r="C175" s="3" t="s">
        <v>508</v>
      </c>
      <c r="D175" s="2" t="s">
        <v>504</v>
      </c>
      <c r="E175" s="2" t="s">
        <v>512</v>
      </c>
      <c r="F175" s="4">
        <v>58</v>
      </c>
      <c r="G175" s="4" t="str">
        <f t="shared" si="4"/>
        <v>B-</v>
      </c>
      <c r="H175" s="4">
        <v>66</v>
      </c>
      <c r="I175" s="5" t="str">
        <f t="shared" si="5"/>
        <v>B+</v>
      </c>
    </row>
    <row r="176" spans="1:9" ht="15.75" x14ac:dyDescent="0.25">
      <c r="A176" s="2" t="s">
        <v>177</v>
      </c>
      <c r="B176" s="3" t="s">
        <v>466</v>
      </c>
      <c r="C176" s="3" t="s">
        <v>508</v>
      </c>
      <c r="D176" s="2" t="s">
        <v>505</v>
      </c>
      <c r="E176" s="2" t="s">
        <v>511</v>
      </c>
      <c r="F176" s="4">
        <v>76</v>
      </c>
      <c r="G176" s="4" t="str">
        <f t="shared" si="4"/>
        <v>A</v>
      </c>
      <c r="H176" s="4">
        <v>98</v>
      </c>
      <c r="I176" s="5" t="str">
        <f t="shared" si="5"/>
        <v>A+</v>
      </c>
    </row>
    <row r="177" spans="1:9" ht="15.75" x14ac:dyDescent="0.25">
      <c r="A177" s="2" t="s">
        <v>178</v>
      </c>
      <c r="B177" s="3" t="s">
        <v>467</v>
      </c>
      <c r="C177" s="3" t="s">
        <v>508</v>
      </c>
      <c r="D177" s="2" t="s">
        <v>501</v>
      </c>
      <c r="E177" s="2" t="s">
        <v>512</v>
      </c>
      <c r="F177" s="4">
        <v>52</v>
      </c>
      <c r="G177" s="4" t="str">
        <f t="shared" si="4"/>
        <v>C+</v>
      </c>
      <c r="H177" s="4">
        <v>97</v>
      </c>
      <c r="I177" s="5" t="str">
        <f t="shared" si="5"/>
        <v>A+</v>
      </c>
    </row>
    <row r="178" spans="1:9" ht="15.75" x14ac:dyDescent="0.25">
      <c r="A178" s="2" t="s">
        <v>179</v>
      </c>
      <c r="B178" s="3" t="s">
        <v>468</v>
      </c>
      <c r="C178" s="3" t="s">
        <v>507</v>
      </c>
      <c r="D178" s="2" t="s">
        <v>502</v>
      </c>
      <c r="E178" s="2" t="s">
        <v>511</v>
      </c>
      <c r="F178" s="4">
        <v>53</v>
      </c>
      <c r="G178" s="4" t="str">
        <f t="shared" si="4"/>
        <v>C+</v>
      </c>
      <c r="H178" s="4">
        <v>60</v>
      </c>
      <c r="I178" s="5" t="str">
        <f t="shared" si="5"/>
        <v>B</v>
      </c>
    </row>
    <row r="179" spans="1:9" ht="15.75" x14ac:dyDescent="0.25">
      <c r="A179" s="2" t="s">
        <v>180</v>
      </c>
      <c r="B179" s="3" t="s">
        <v>461</v>
      </c>
      <c r="C179" s="3" t="s">
        <v>507</v>
      </c>
      <c r="D179" s="2" t="s">
        <v>503</v>
      </c>
      <c r="E179" s="2" t="s">
        <v>512</v>
      </c>
      <c r="F179" s="4">
        <v>94</v>
      </c>
      <c r="G179" s="4" t="str">
        <f t="shared" si="4"/>
        <v>A+</v>
      </c>
      <c r="H179" s="4">
        <v>95</v>
      </c>
      <c r="I179" s="5" t="str">
        <f t="shared" si="5"/>
        <v>A+</v>
      </c>
    </row>
    <row r="180" spans="1:9" ht="15.75" x14ac:dyDescent="0.25">
      <c r="A180" s="2" t="s">
        <v>181</v>
      </c>
      <c r="B180" s="3" t="s">
        <v>469</v>
      </c>
      <c r="C180" s="3" t="s">
        <v>508</v>
      </c>
      <c r="D180" s="2" t="s">
        <v>504</v>
      </c>
      <c r="E180" s="2" t="s">
        <v>511</v>
      </c>
      <c r="F180" s="4">
        <v>64</v>
      </c>
      <c r="G180" s="4" t="str">
        <f t="shared" si="4"/>
        <v>B</v>
      </c>
      <c r="H180" s="4">
        <v>90</v>
      </c>
      <c r="I180" s="5" t="str">
        <f t="shared" si="5"/>
        <v>A+</v>
      </c>
    </row>
    <row r="181" spans="1:9" ht="15.75" x14ac:dyDescent="0.25">
      <c r="A181" s="2" t="s">
        <v>182</v>
      </c>
      <c r="B181" s="3" t="s">
        <v>463</v>
      </c>
      <c r="C181" s="3" t="s">
        <v>508</v>
      </c>
      <c r="D181" s="2" t="s">
        <v>505</v>
      </c>
      <c r="E181" s="2" t="s">
        <v>512</v>
      </c>
      <c r="F181" s="4">
        <v>82</v>
      </c>
      <c r="G181" s="4" t="str">
        <f t="shared" si="4"/>
        <v>A+</v>
      </c>
      <c r="H181" s="4">
        <v>80</v>
      </c>
      <c r="I181" s="5" t="str">
        <f t="shared" si="5"/>
        <v>A+</v>
      </c>
    </row>
    <row r="182" spans="1:9" ht="15.75" x14ac:dyDescent="0.25">
      <c r="A182" s="2" t="s">
        <v>183</v>
      </c>
      <c r="B182" s="3" t="s">
        <v>470</v>
      </c>
      <c r="C182" s="3" t="s">
        <v>508</v>
      </c>
      <c r="D182" s="2" t="s">
        <v>501</v>
      </c>
      <c r="E182" s="2" t="s">
        <v>511</v>
      </c>
      <c r="F182" s="4">
        <v>54</v>
      </c>
      <c r="G182" s="4" t="str">
        <f t="shared" si="4"/>
        <v>C+</v>
      </c>
      <c r="H182" s="4">
        <v>77</v>
      </c>
      <c r="I182" s="5" t="str">
        <f t="shared" si="5"/>
        <v>A</v>
      </c>
    </row>
    <row r="183" spans="1:9" ht="15.75" x14ac:dyDescent="0.25">
      <c r="A183" s="2" t="s">
        <v>184</v>
      </c>
      <c r="B183" s="3" t="s">
        <v>443</v>
      </c>
      <c r="C183" s="3" t="s">
        <v>508</v>
      </c>
      <c r="D183" s="2" t="s">
        <v>502</v>
      </c>
      <c r="E183" s="2" t="s">
        <v>512</v>
      </c>
      <c r="F183" s="4">
        <v>53</v>
      </c>
      <c r="G183" s="4" t="str">
        <f t="shared" si="4"/>
        <v>C+</v>
      </c>
      <c r="H183" s="4">
        <v>93</v>
      </c>
      <c r="I183" s="5" t="str">
        <f t="shared" si="5"/>
        <v>A+</v>
      </c>
    </row>
    <row r="184" spans="1:9" ht="15.75" x14ac:dyDescent="0.25">
      <c r="A184" s="2" t="s">
        <v>185</v>
      </c>
      <c r="B184" s="3" t="s">
        <v>471</v>
      </c>
      <c r="C184" s="3" t="s">
        <v>507</v>
      </c>
      <c r="D184" s="2" t="s">
        <v>503</v>
      </c>
      <c r="E184" s="2" t="s">
        <v>511</v>
      </c>
      <c r="F184" s="4">
        <v>95</v>
      </c>
      <c r="G184" s="4" t="str">
        <f t="shared" si="4"/>
        <v>A+</v>
      </c>
      <c r="H184" s="4">
        <v>81</v>
      </c>
      <c r="I184" s="5" t="str">
        <f t="shared" si="5"/>
        <v>A+</v>
      </c>
    </row>
    <row r="185" spans="1:9" ht="15.75" x14ac:dyDescent="0.25">
      <c r="A185" s="2" t="s">
        <v>186</v>
      </c>
      <c r="B185" s="3" t="s">
        <v>428</v>
      </c>
      <c r="C185" s="3" t="s">
        <v>507</v>
      </c>
      <c r="D185" s="2" t="s">
        <v>504</v>
      </c>
      <c r="E185" s="2" t="s">
        <v>511</v>
      </c>
      <c r="F185" s="4">
        <v>61</v>
      </c>
      <c r="G185" s="4" t="str">
        <f t="shared" si="4"/>
        <v>B</v>
      </c>
      <c r="H185" s="4">
        <v>70</v>
      </c>
      <c r="I185" s="5" t="str">
        <f t="shared" si="5"/>
        <v>A-</v>
      </c>
    </row>
    <row r="186" spans="1:9" ht="15.75" x14ac:dyDescent="0.25">
      <c r="A186" s="2" t="s">
        <v>187</v>
      </c>
      <c r="B186" s="3" t="s">
        <v>472</v>
      </c>
      <c r="C186" s="3" t="s">
        <v>508</v>
      </c>
      <c r="D186" s="2" t="s">
        <v>505</v>
      </c>
      <c r="E186" s="2" t="s">
        <v>511</v>
      </c>
      <c r="F186" s="4">
        <v>72</v>
      </c>
      <c r="G186" s="4" t="str">
        <f t="shared" si="4"/>
        <v>A-</v>
      </c>
      <c r="H186" s="4">
        <v>56</v>
      </c>
      <c r="I186" s="5" t="str">
        <f t="shared" si="5"/>
        <v>B-</v>
      </c>
    </row>
    <row r="187" spans="1:9" ht="15.75" x14ac:dyDescent="0.25">
      <c r="A187" s="2" t="s">
        <v>188</v>
      </c>
      <c r="B187" s="3" t="s">
        <v>473</v>
      </c>
      <c r="C187" s="3" t="s">
        <v>507</v>
      </c>
      <c r="D187" s="2" t="s">
        <v>501</v>
      </c>
      <c r="E187" s="2" t="s">
        <v>512</v>
      </c>
      <c r="F187" s="4">
        <v>63</v>
      </c>
      <c r="G187" s="4" t="str">
        <f t="shared" si="4"/>
        <v>B</v>
      </c>
      <c r="H187" s="4">
        <v>59</v>
      </c>
      <c r="I187" s="5" t="str">
        <f t="shared" si="5"/>
        <v>B-</v>
      </c>
    </row>
    <row r="188" spans="1:9" ht="15.75" x14ac:dyDescent="0.25">
      <c r="A188" s="2" t="s">
        <v>189</v>
      </c>
      <c r="B188" s="3" t="s">
        <v>474</v>
      </c>
      <c r="C188" s="3" t="s">
        <v>508</v>
      </c>
      <c r="D188" s="2" t="s">
        <v>502</v>
      </c>
      <c r="E188" s="2" t="s">
        <v>512</v>
      </c>
      <c r="F188" s="4">
        <v>95</v>
      </c>
      <c r="G188" s="4" t="str">
        <f t="shared" si="4"/>
        <v>A+</v>
      </c>
      <c r="H188" s="4">
        <v>77</v>
      </c>
      <c r="I188" s="5" t="str">
        <f t="shared" si="5"/>
        <v>A</v>
      </c>
    </row>
    <row r="189" spans="1:9" ht="15.75" x14ac:dyDescent="0.25">
      <c r="A189" s="2" t="s">
        <v>190</v>
      </c>
      <c r="B189" s="3" t="s">
        <v>422</v>
      </c>
      <c r="C189" s="3" t="s">
        <v>508</v>
      </c>
      <c r="D189" s="2" t="s">
        <v>503</v>
      </c>
      <c r="E189" s="2" t="s">
        <v>512</v>
      </c>
      <c r="F189" s="4">
        <v>61</v>
      </c>
      <c r="G189" s="4" t="str">
        <f t="shared" si="4"/>
        <v>B</v>
      </c>
      <c r="H189" s="4">
        <v>97</v>
      </c>
      <c r="I189" s="5" t="str">
        <f t="shared" si="5"/>
        <v>A+</v>
      </c>
    </row>
    <row r="190" spans="1:9" ht="15.75" x14ac:dyDescent="0.25">
      <c r="A190" s="2" t="s">
        <v>191</v>
      </c>
      <c r="B190" s="3" t="s">
        <v>475</v>
      </c>
      <c r="C190" s="3" t="s">
        <v>508</v>
      </c>
      <c r="D190" s="2" t="s">
        <v>504</v>
      </c>
      <c r="E190" s="2" t="s">
        <v>511</v>
      </c>
      <c r="F190" s="4">
        <v>66</v>
      </c>
      <c r="G190" s="4" t="str">
        <f t="shared" si="4"/>
        <v>B+</v>
      </c>
      <c r="H190" s="4">
        <v>85</v>
      </c>
      <c r="I190" s="5" t="str">
        <f t="shared" si="5"/>
        <v>A+</v>
      </c>
    </row>
    <row r="191" spans="1:9" ht="15.75" x14ac:dyDescent="0.25">
      <c r="A191" s="2" t="s">
        <v>192</v>
      </c>
      <c r="B191" s="3" t="s">
        <v>476</v>
      </c>
      <c r="C191" s="3" t="s">
        <v>508</v>
      </c>
      <c r="D191" s="2" t="s">
        <v>505</v>
      </c>
      <c r="E191" s="2" t="s">
        <v>512</v>
      </c>
      <c r="F191" s="4">
        <v>74</v>
      </c>
      <c r="G191" s="4" t="str">
        <f t="shared" si="4"/>
        <v>A-</v>
      </c>
      <c r="H191" s="4">
        <v>69</v>
      </c>
      <c r="I191" s="5" t="str">
        <f t="shared" si="5"/>
        <v>B+</v>
      </c>
    </row>
    <row r="192" spans="1:9" ht="15.75" x14ac:dyDescent="0.25">
      <c r="A192" s="2" t="s">
        <v>193</v>
      </c>
      <c r="B192" s="3" t="s">
        <v>415</v>
      </c>
      <c r="C192" s="3" t="s">
        <v>507</v>
      </c>
      <c r="D192" s="2" t="s">
        <v>501</v>
      </c>
      <c r="E192" s="2" t="s">
        <v>511</v>
      </c>
      <c r="F192" s="4">
        <v>79</v>
      </c>
      <c r="G192" s="4" t="str">
        <f t="shared" si="4"/>
        <v>A</v>
      </c>
      <c r="H192" s="4">
        <v>62</v>
      </c>
      <c r="I192" s="5" t="str">
        <f t="shared" si="5"/>
        <v>B</v>
      </c>
    </row>
    <row r="193" spans="1:9" ht="15.75" x14ac:dyDescent="0.25">
      <c r="A193" s="2" t="s">
        <v>194</v>
      </c>
      <c r="B193" s="3" t="s">
        <v>477</v>
      </c>
      <c r="C193" s="3" t="s">
        <v>507</v>
      </c>
      <c r="D193" s="2" t="s">
        <v>502</v>
      </c>
      <c r="E193" s="2" t="s">
        <v>512</v>
      </c>
      <c r="F193" s="4">
        <v>71</v>
      </c>
      <c r="G193" s="4" t="str">
        <f t="shared" si="4"/>
        <v>A-</v>
      </c>
      <c r="H193" s="4">
        <v>68</v>
      </c>
      <c r="I193" s="5" t="str">
        <f t="shared" si="5"/>
        <v>B+</v>
      </c>
    </row>
    <row r="194" spans="1:9" ht="15.75" x14ac:dyDescent="0.25">
      <c r="A194" s="2" t="s">
        <v>195</v>
      </c>
      <c r="B194" s="3" t="s">
        <v>435</v>
      </c>
      <c r="C194" s="3" t="s">
        <v>508</v>
      </c>
      <c r="D194" s="2" t="s">
        <v>503</v>
      </c>
      <c r="E194" s="2" t="s">
        <v>511</v>
      </c>
      <c r="F194" s="4">
        <v>96</v>
      </c>
      <c r="G194" s="4" t="str">
        <f t="shared" si="4"/>
        <v>A+</v>
      </c>
      <c r="H194" s="4">
        <v>99</v>
      </c>
      <c r="I194" s="5" t="str">
        <f t="shared" si="5"/>
        <v>A+</v>
      </c>
    </row>
    <row r="195" spans="1:9" ht="15.75" x14ac:dyDescent="0.25">
      <c r="A195" s="2" t="s">
        <v>196</v>
      </c>
      <c r="B195" s="3" t="s">
        <v>404</v>
      </c>
      <c r="C195" s="3" t="s">
        <v>508</v>
      </c>
      <c r="D195" s="2" t="s">
        <v>504</v>
      </c>
      <c r="E195" s="2" t="s">
        <v>512</v>
      </c>
      <c r="F195" s="4">
        <v>75</v>
      </c>
      <c r="G195" s="4" t="str">
        <f t="shared" ref="G195:G258" si="6">_xlfn.IFS(F195&gt;=80,"A+",F195&gt;=75,"A",F195&gt;=70,"A-",F195&gt;=65,"B+",F195&gt;=60,"B",F195&gt;=55,"B-",F195&gt;=50,"C+",F195&gt;=45,"C",F195&gt;=40,"D")</f>
        <v>A</v>
      </c>
      <c r="H195" s="4">
        <v>60</v>
      </c>
      <c r="I195" s="5" t="str">
        <f t="shared" ref="I195:I258" si="7">_xlfn.IFS(H195&gt;=80,"A+",H195&gt;=75,"A",H195&gt;=70,"A-",H195&gt;=65,"B+",H195&gt;=60,"B",H195&gt;=55,"B-",H195&gt;=50,"C+",H195&gt;=45,"C",H195&gt;=40,"D")</f>
        <v>B</v>
      </c>
    </row>
    <row r="196" spans="1:9" ht="15.75" x14ac:dyDescent="0.25">
      <c r="A196" s="2" t="s">
        <v>197</v>
      </c>
      <c r="B196" s="3" t="s">
        <v>458</v>
      </c>
      <c r="C196" s="3" t="s">
        <v>508</v>
      </c>
      <c r="D196" s="2" t="s">
        <v>505</v>
      </c>
      <c r="E196" s="2" t="s">
        <v>511</v>
      </c>
      <c r="F196" s="4">
        <v>66</v>
      </c>
      <c r="G196" s="4" t="str">
        <f t="shared" si="6"/>
        <v>B+</v>
      </c>
      <c r="H196" s="4">
        <v>84</v>
      </c>
      <c r="I196" s="5" t="str">
        <f t="shared" si="7"/>
        <v>A+</v>
      </c>
    </row>
    <row r="197" spans="1:9" ht="15.75" x14ac:dyDescent="0.25">
      <c r="A197" s="2" t="s">
        <v>198</v>
      </c>
      <c r="B197" s="3" t="s">
        <v>478</v>
      </c>
      <c r="C197" s="3" t="s">
        <v>508</v>
      </c>
      <c r="D197" s="2" t="s">
        <v>501</v>
      </c>
      <c r="E197" s="2" t="s">
        <v>512</v>
      </c>
      <c r="F197" s="4">
        <v>69</v>
      </c>
      <c r="G197" s="4" t="str">
        <f t="shared" si="6"/>
        <v>B+</v>
      </c>
      <c r="H197" s="4">
        <v>83</v>
      </c>
      <c r="I197" s="5" t="str">
        <f t="shared" si="7"/>
        <v>A+</v>
      </c>
    </row>
    <row r="198" spans="1:9" ht="15.75" x14ac:dyDescent="0.25">
      <c r="A198" s="2" t="s">
        <v>199</v>
      </c>
      <c r="B198" s="3" t="s">
        <v>479</v>
      </c>
      <c r="C198" s="3" t="s">
        <v>507</v>
      </c>
      <c r="D198" s="2" t="s">
        <v>502</v>
      </c>
      <c r="E198" s="2" t="s">
        <v>511</v>
      </c>
      <c r="F198" s="4">
        <v>83</v>
      </c>
      <c r="G198" s="4" t="str">
        <f t="shared" si="6"/>
        <v>A+</v>
      </c>
      <c r="H198" s="4">
        <v>93</v>
      </c>
      <c r="I198" s="5" t="str">
        <f t="shared" si="7"/>
        <v>A+</v>
      </c>
    </row>
    <row r="199" spans="1:9" ht="15.75" x14ac:dyDescent="0.25">
      <c r="A199" s="2" t="s">
        <v>200</v>
      </c>
      <c r="B199" s="3" t="s">
        <v>410</v>
      </c>
      <c r="C199" s="3" t="s">
        <v>507</v>
      </c>
      <c r="D199" s="2" t="s">
        <v>503</v>
      </c>
      <c r="E199" s="2" t="s">
        <v>511</v>
      </c>
      <c r="F199" s="4">
        <v>90</v>
      </c>
      <c r="G199" s="4" t="str">
        <f t="shared" si="6"/>
        <v>A+</v>
      </c>
      <c r="H199" s="4">
        <v>53</v>
      </c>
      <c r="I199" s="5" t="str">
        <f t="shared" si="7"/>
        <v>C+</v>
      </c>
    </row>
    <row r="200" spans="1:9" ht="15.75" x14ac:dyDescent="0.25">
      <c r="A200" s="2" t="s">
        <v>201</v>
      </c>
      <c r="B200" s="3" t="s">
        <v>469</v>
      </c>
      <c r="C200" s="3" t="s">
        <v>508</v>
      </c>
      <c r="D200" s="2" t="s">
        <v>504</v>
      </c>
      <c r="E200" s="2" t="s">
        <v>511</v>
      </c>
      <c r="F200" s="4">
        <v>82</v>
      </c>
      <c r="G200" s="4" t="str">
        <f t="shared" si="6"/>
        <v>A+</v>
      </c>
      <c r="H200" s="4">
        <v>62</v>
      </c>
      <c r="I200" s="5" t="str">
        <f t="shared" si="7"/>
        <v>B</v>
      </c>
    </row>
    <row r="201" spans="1:9" ht="15.75" x14ac:dyDescent="0.25">
      <c r="A201" s="2" t="s">
        <v>202</v>
      </c>
      <c r="B201" s="3" t="s">
        <v>463</v>
      </c>
      <c r="C201" s="3" t="s">
        <v>507</v>
      </c>
      <c r="D201" s="2" t="s">
        <v>505</v>
      </c>
      <c r="E201" s="2" t="s">
        <v>512</v>
      </c>
      <c r="F201" s="4">
        <v>86</v>
      </c>
      <c r="G201" s="4" t="str">
        <f t="shared" si="6"/>
        <v>A+</v>
      </c>
      <c r="H201" s="4">
        <v>86</v>
      </c>
      <c r="I201" s="5" t="str">
        <f t="shared" si="7"/>
        <v>A+</v>
      </c>
    </row>
    <row r="202" spans="1:9" ht="15.75" x14ac:dyDescent="0.25">
      <c r="A202" s="2" t="s">
        <v>203</v>
      </c>
      <c r="B202" s="3" t="s">
        <v>470</v>
      </c>
      <c r="C202" s="3" t="s">
        <v>508</v>
      </c>
      <c r="D202" s="2" t="s">
        <v>501</v>
      </c>
      <c r="E202" s="2" t="s">
        <v>512</v>
      </c>
      <c r="F202" s="4">
        <v>56</v>
      </c>
      <c r="G202" s="4" t="str">
        <f t="shared" si="6"/>
        <v>B-</v>
      </c>
      <c r="H202" s="4">
        <v>51</v>
      </c>
      <c r="I202" s="5" t="str">
        <f t="shared" si="7"/>
        <v>C+</v>
      </c>
    </row>
    <row r="203" spans="1:9" ht="15.75" x14ac:dyDescent="0.25">
      <c r="A203" s="2" t="s">
        <v>204</v>
      </c>
      <c r="B203" s="3" t="s">
        <v>443</v>
      </c>
      <c r="C203" s="3" t="s">
        <v>508</v>
      </c>
      <c r="D203" s="2" t="s">
        <v>502</v>
      </c>
      <c r="E203" s="2" t="s">
        <v>512</v>
      </c>
      <c r="F203" s="4">
        <v>71</v>
      </c>
      <c r="G203" s="4" t="str">
        <f t="shared" si="6"/>
        <v>A-</v>
      </c>
      <c r="H203" s="4">
        <v>99</v>
      </c>
      <c r="I203" s="5" t="str">
        <f t="shared" si="7"/>
        <v>A+</v>
      </c>
    </row>
    <row r="204" spans="1:9" ht="15.75" x14ac:dyDescent="0.25">
      <c r="A204" s="2" t="s">
        <v>205</v>
      </c>
      <c r="B204" s="3" t="s">
        <v>480</v>
      </c>
      <c r="C204" s="3" t="s">
        <v>508</v>
      </c>
      <c r="D204" s="2" t="s">
        <v>503</v>
      </c>
      <c r="E204" s="2" t="s">
        <v>511</v>
      </c>
      <c r="F204" s="4">
        <v>81</v>
      </c>
      <c r="G204" s="4" t="str">
        <f t="shared" si="6"/>
        <v>A+</v>
      </c>
      <c r="H204" s="4">
        <v>50</v>
      </c>
      <c r="I204" s="5" t="str">
        <f t="shared" si="7"/>
        <v>C+</v>
      </c>
    </row>
    <row r="205" spans="1:9" ht="15.75" x14ac:dyDescent="0.25">
      <c r="A205" s="2" t="s">
        <v>206</v>
      </c>
      <c r="B205" s="3" t="s">
        <v>428</v>
      </c>
      <c r="C205" s="3" t="s">
        <v>508</v>
      </c>
      <c r="D205" s="2" t="s">
        <v>504</v>
      </c>
      <c r="E205" s="2" t="s">
        <v>512</v>
      </c>
      <c r="F205" s="4">
        <v>63</v>
      </c>
      <c r="G205" s="4" t="str">
        <f t="shared" si="6"/>
        <v>B</v>
      </c>
      <c r="H205" s="4">
        <v>89</v>
      </c>
      <c r="I205" s="5" t="str">
        <f t="shared" si="7"/>
        <v>A+</v>
      </c>
    </row>
    <row r="206" spans="1:9" ht="15.75" x14ac:dyDescent="0.25">
      <c r="A206" s="2" t="s">
        <v>207</v>
      </c>
      <c r="B206" s="3" t="s">
        <v>481</v>
      </c>
      <c r="C206" s="3" t="s">
        <v>507</v>
      </c>
      <c r="D206" s="2" t="s">
        <v>505</v>
      </c>
      <c r="E206" s="2" t="s">
        <v>511</v>
      </c>
      <c r="F206" s="4">
        <v>57</v>
      </c>
      <c r="G206" s="4" t="str">
        <f t="shared" si="6"/>
        <v>B-</v>
      </c>
      <c r="H206" s="4">
        <v>74</v>
      </c>
      <c r="I206" s="5" t="str">
        <f t="shared" si="7"/>
        <v>A-</v>
      </c>
    </row>
    <row r="207" spans="1:9" ht="15.75" x14ac:dyDescent="0.25">
      <c r="A207" s="2" t="s">
        <v>208</v>
      </c>
      <c r="B207" s="3" t="s">
        <v>467</v>
      </c>
      <c r="C207" s="3" t="s">
        <v>507</v>
      </c>
      <c r="D207" s="2" t="s">
        <v>501</v>
      </c>
      <c r="E207" s="2" t="s">
        <v>512</v>
      </c>
      <c r="F207" s="4">
        <v>74</v>
      </c>
      <c r="G207" s="4" t="str">
        <f t="shared" si="6"/>
        <v>A-</v>
      </c>
      <c r="H207" s="4">
        <v>86</v>
      </c>
      <c r="I207" s="5" t="str">
        <f t="shared" si="7"/>
        <v>A+</v>
      </c>
    </row>
    <row r="208" spans="1:9" ht="15.75" x14ac:dyDescent="0.25">
      <c r="A208" s="2" t="s">
        <v>209</v>
      </c>
      <c r="B208" s="3" t="s">
        <v>468</v>
      </c>
      <c r="C208" s="3" t="s">
        <v>508</v>
      </c>
      <c r="D208" s="2" t="s">
        <v>502</v>
      </c>
      <c r="E208" s="2" t="s">
        <v>511</v>
      </c>
      <c r="F208" s="4">
        <v>65</v>
      </c>
      <c r="G208" s="4" t="str">
        <f t="shared" si="6"/>
        <v>B+</v>
      </c>
      <c r="H208" s="4">
        <v>85</v>
      </c>
      <c r="I208" s="5" t="str">
        <f t="shared" si="7"/>
        <v>A+</v>
      </c>
    </row>
    <row r="209" spans="1:9" ht="15.75" x14ac:dyDescent="0.25">
      <c r="A209" s="2" t="s">
        <v>210</v>
      </c>
      <c r="B209" s="3" t="s">
        <v>422</v>
      </c>
      <c r="C209" s="3" t="s">
        <v>508</v>
      </c>
      <c r="D209" s="2" t="s">
        <v>503</v>
      </c>
      <c r="E209" s="2" t="s">
        <v>512</v>
      </c>
      <c r="F209" s="4">
        <v>91</v>
      </c>
      <c r="G209" s="4" t="str">
        <f t="shared" si="6"/>
        <v>A+</v>
      </c>
      <c r="H209" s="4">
        <v>55</v>
      </c>
      <c r="I209" s="5" t="str">
        <f t="shared" si="7"/>
        <v>B-</v>
      </c>
    </row>
    <row r="210" spans="1:9" ht="15.75" x14ac:dyDescent="0.25">
      <c r="A210" s="2" t="s">
        <v>211</v>
      </c>
      <c r="B210" s="3" t="s">
        <v>462</v>
      </c>
      <c r="C210" s="3" t="s">
        <v>508</v>
      </c>
      <c r="D210" s="2" t="s">
        <v>504</v>
      </c>
      <c r="E210" s="2" t="s">
        <v>511</v>
      </c>
      <c r="F210" s="4">
        <v>68</v>
      </c>
      <c r="G210" s="4" t="str">
        <f t="shared" si="6"/>
        <v>B+</v>
      </c>
      <c r="H210" s="4">
        <v>56</v>
      </c>
      <c r="I210" s="5" t="str">
        <f t="shared" si="7"/>
        <v>B-</v>
      </c>
    </row>
    <row r="211" spans="1:9" ht="15.75" x14ac:dyDescent="0.25">
      <c r="A211" s="2" t="s">
        <v>212</v>
      </c>
      <c r="B211" s="3" t="s">
        <v>482</v>
      </c>
      <c r="C211" s="3" t="s">
        <v>508</v>
      </c>
      <c r="D211" s="2" t="s">
        <v>505</v>
      </c>
      <c r="E211" s="2" t="s">
        <v>512</v>
      </c>
      <c r="F211" s="4">
        <v>90</v>
      </c>
      <c r="G211" s="4" t="str">
        <f t="shared" si="6"/>
        <v>A+</v>
      </c>
      <c r="H211" s="4">
        <v>53</v>
      </c>
      <c r="I211" s="5" t="str">
        <f t="shared" si="7"/>
        <v>C+</v>
      </c>
    </row>
    <row r="212" spans="1:9" ht="15.75" x14ac:dyDescent="0.25">
      <c r="A212" s="2" t="s">
        <v>213</v>
      </c>
      <c r="B212" s="3" t="s">
        <v>483</v>
      </c>
      <c r="C212" s="3" t="s">
        <v>507</v>
      </c>
      <c r="D212" s="2" t="s">
        <v>501</v>
      </c>
      <c r="E212" s="2" t="s">
        <v>511</v>
      </c>
      <c r="F212" s="4">
        <v>65</v>
      </c>
      <c r="G212" s="4" t="str">
        <f t="shared" si="6"/>
        <v>B+</v>
      </c>
      <c r="H212" s="4">
        <v>84</v>
      </c>
      <c r="I212" s="5" t="str">
        <f t="shared" si="7"/>
        <v>A+</v>
      </c>
    </row>
    <row r="213" spans="1:9" ht="15.75" x14ac:dyDescent="0.25">
      <c r="A213" s="2" t="s">
        <v>214</v>
      </c>
      <c r="B213" s="3" t="s">
        <v>477</v>
      </c>
      <c r="C213" s="3" t="s">
        <v>507</v>
      </c>
      <c r="D213" s="2" t="s">
        <v>502</v>
      </c>
      <c r="E213" s="2" t="s">
        <v>511</v>
      </c>
      <c r="F213" s="4">
        <v>61</v>
      </c>
      <c r="G213" s="4" t="str">
        <f t="shared" si="6"/>
        <v>B</v>
      </c>
      <c r="H213" s="4">
        <v>90</v>
      </c>
      <c r="I213" s="5" t="str">
        <f t="shared" si="7"/>
        <v>A+</v>
      </c>
    </row>
    <row r="214" spans="1:9" ht="15.75" x14ac:dyDescent="0.25">
      <c r="A214" s="2" t="s">
        <v>215</v>
      </c>
      <c r="B214" s="3" t="s">
        <v>484</v>
      </c>
      <c r="C214" s="3" t="s">
        <v>508</v>
      </c>
      <c r="D214" s="2" t="s">
        <v>503</v>
      </c>
      <c r="E214" s="2" t="s">
        <v>511</v>
      </c>
      <c r="F214" s="4">
        <v>88</v>
      </c>
      <c r="G214" s="4" t="str">
        <f t="shared" si="6"/>
        <v>A+</v>
      </c>
      <c r="H214" s="4">
        <v>83</v>
      </c>
      <c r="I214" s="5" t="str">
        <f t="shared" si="7"/>
        <v>A+</v>
      </c>
    </row>
    <row r="215" spans="1:9" ht="15.75" x14ac:dyDescent="0.25">
      <c r="A215" s="2" t="s">
        <v>216</v>
      </c>
      <c r="B215" s="3" t="s">
        <v>428</v>
      </c>
      <c r="C215" s="3" t="s">
        <v>507</v>
      </c>
      <c r="D215" s="2" t="s">
        <v>504</v>
      </c>
      <c r="E215" s="2" t="s">
        <v>512</v>
      </c>
      <c r="F215" s="4">
        <v>97</v>
      </c>
      <c r="G215" s="4" t="str">
        <f t="shared" si="6"/>
        <v>A+</v>
      </c>
      <c r="H215" s="4">
        <v>78</v>
      </c>
      <c r="I215" s="5" t="str">
        <f t="shared" si="7"/>
        <v>A</v>
      </c>
    </row>
    <row r="216" spans="1:9" ht="15.75" x14ac:dyDescent="0.25">
      <c r="A216" s="2" t="s">
        <v>217</v>
      </c>
      <c r="B216" s="3" t="s">
        <v>485</v>
      </c>
      <c r="C216" s="3" t="s">
        <v>508</v>
      </c>
      <c r="D216" s="2" t="s">
        <v>505</v>
      </c>
      <c r="E216" s="2" t="s">
        <v>512</v>
      </c>
      <c r="F216" s="4">
        <v>79</v>
      </c>
      <c r="G216" s="4" t="str">
        <f t="shared" si="6"/>
        <v>A</v>
      </c>
      <c r="H216" s="4">
        <v>54</v>
      </c>
      <c r="I216" s="5" t="str">
        <f t="shared" si="7"/>
        <v>C+</v>
      </c>
    </row>
    <row r="217" spans="1:9" ht="15.75" x14ac:dyDescent="0.25">
      <c r="A217" s="2" t="s">
        <v>218</v>
      </c>
      <c r="B217" s="3" t="s">
        <v>486</v>
      </c>
      <c r="C217" s="3" t="s">
        <v>508</v>
      </c>
      <c r="D217" s="2" t="s">
        <v>501</v>
      </c>
      <c r="E217" s="2" t="s">
        <v>512</v>
      </c>
      <c r="F217" s="4">
        <v>51</v>
      </c>
      <c r="G217" s="4" t="str">
        <f t="shared" si="6"/>
        <v>C+</v>
      </c>
      <c r="H217" s="4">
        <v>76</v>
      </c>
      <c r="I217" s="5" t="str">
        <f t="shared" si="7"/>
        <v>A</v>
      </c>
    </row>
    <row r="218" spans="1:9" ht="15.75" x14ac:dyDescent="0.25">
      <c r="A218" s="2" t="s">
        <v>219</v>
      </c>
      <c r="B218" s="3" t="s">
        <v>460</v>
      </c>
      <c r="C218" s="3" t="s">
        <v>508</v>
      </c>
      <c r="D218" s="2" t="s">
        <v>502</v>
      </c>
      <c r="E218" s="2" t="s">
        <v>511</v>
      </c>
      <c r="F218" s="4">
        <v>81</v>
      </c>
      <c r="G218" s="4" t="str">
        <f t="shared" si="6"/>
        <v>A+</v>
      </c>
      <c r="H218" s="4">
        <v>82</v>
      </c>
      <c r="I218" s="5" t="str">
        <f t="shared" si="7"/>
        <v>A+</v>
      </c>
    </row>
    <row r="219" spans="1:9" ht="15.75" x14ac:dyDescent="0.25">
      <c r="A219" s="2" t="s">
        <v>220</v>
      </c>
      <c r="B219" s="3" t="s">
        <v>410</v>
      </c>
      <c r="C219" s="3" t="s">
        <v>508</v>
      </c>
      <c r="D219" s="2" t="s">
        <v>503</v>
      </c>
      <c r="E219" s="2" t="s">
        <v>512</v>
      </c>
      <c r="F219" s="4">
        <v>94</v>
      </c>
      <c r="G219" s="4" t="str">
        <f t="shared" si="6"/>
        <v>A+</v>
      </c>
      <c r="H219" s="4">
        <v>95</v>
      </c>
      <c r="I219" s="5" t="str">
        <f t="shared" si="7"/>
        <v>A+</v>
      </c>
    </row>
    <row r="220" spans="1:9" ht="15.75" x14ac:dyDescent="0.25">
      <c r="A220" s="2" t="s">
        <v>221</v>
      </c>
      <c r="B220" s="3" t="s">
        <v>487</v>
      </c>
      <c r="C220" s="3" t="s">
        <v>507</v>
      </c>
      <c r="D220" s="2" t="s">
        <v>504</v>
      </c>
      <c r="E220" s="2" t="s">
        <v>511</v>
      </c>
      <c r="F220" s="4">
        <v>74</v>
      </c>
      <c r="G220" s="4" t="str">
        <f t="shared" si="6"/>
        <v>A-</v>
      </c>
      <c r="H220" s="4">
        <v>59</v>
      </c>
      <c r="I220" s="5" t="str">
        <f t="shared" si="7"/>
        <v>B-</v>
      </c>
    </row>
    <row r="221" spans="1:9" ht="15.75" x14ac:dyDescent="0.25">
      <c r="A221" s="2" t="s">
        <v>222</v>
      </c>
      <c r="B221" s="3" t="s">
        <v>463</v>
      </c>
      <c r="C221" s="3" t="s">
        <v>507</v>
      </c>
      <c r="D221" s="2" t="s">
        <v>505</v>
      </c>
      <c r="E221" s="2" t="s">
        <v>512</v>
      </c>
      <c r="F221" s="4">
        <v>74</v>
      </c>
      <c r="G221" s="4" t="str">
        <f t="shared" si="6"/>
        <v>A-</v>
      </c>
      <c r="H221" s="4">
        <v>55</v>
      </c>
      <c r="I221" s="5" t="str">
        <f t="shared" si="7"/>
        <v>B-</v>
      </c>
    </row>
    <row r="222" spans="1:9" ht="15.75" x14ac:dyDescent="0.25">
      <c r="A222" s="2" t="s">
        <v>223</v>
      </c>
      <c r="B222" s="3" t="s">
        <v>470</v>
      </c>
      <c r="C222" s="3" t="s">
        <v>508</v>
      </c>
      <c r="D222" s="2" t="s">
        <v>501</v>
      </c>
      <c r="E222" s="2" t="s">
        <v>511</v>
      </c>
      <c r="F222" s="4">
        <v>53</v>
      </c>
      <c r="G222" s="4" t="str">
        <f t="shared" si="6"/>
        <v>C+</v>
      </c>
      <c r="H222" s="4">
        <v>83</v>
      </c>
      <c r="I222" s="5" t="str">
        <f t="shared" si="7"/>
        <v>A+</v>
      </c>
    </row>
    <row r="223" spans="1:9" ht="15.75" x14ac:dyDescent="0.25">
      <c r="A223" s="2" t="s">
        <v>224</v>
      </c>
      <c r="B223" s="3" t="s">
        <v>443</v>
      </c>
      <c r="C223" s="3" t="s">
        <v>508</v>
      </c>
      <c r="D223" s="2" t="s">
        <v>502</v>
      </c>
      <c r="E223" s="2" t="s">
        <v>512</v>
      </c>
      <c r="F223" s="4">
        <v>68</v>
      </c>
      <c r="G223" s="4" t="str">
        <f t="shared" si="6"/>
        <v>B+</v>
      </c>
      <c r="H223" s="4">
        <v>57</v>
      </c>
      <c r="I223" s="5" t="str">
        <f t="shared" si="7"/>
        <v>B-</v>
      </c>
    </row>
    <row r="224" spans="1:9" ht="15.75" x14ac:dyDescent="0.25">
      <c r="A224" s="2" t="s">
        <v>225</v>
      </c>
      <c r="B224" s="3" t="s">
        <v>435</v>
      </c>
      <c r="C224" s="3" t="s">
        <v>508</v>
      </c>
      <c r="D224" s="2" t="s">
        <v>503</v>
      </c>
      <c r="E224" s="2" t="s">
        <v>511</v>
      </c>
      <c r="F224" s="4">
        <v>97</v>
      </c>
      <c r="G224" s="4" t="str">
        <f t="shared" si="6"/>
        <v>A+</v>
      </c>
      <c r="H224" s="4">
        <v>80</v>
      </c>
      <c r="I224" s="5" t="str">
        <f t="shared" si="7"/>
        <v>A+</v>
      </c>
    </row>
    <row r="225" spans="1:9" ht="15.75" x14ac:dyDescent="0.25">
      <c r="A225" s="2" t="s">
        <v>226</v>
      </c>
      <c r="B225" s="3" t="s">
        <v>488</v>
      </c>
      <c r="C225" s="3" t="s">
        <v>508</v>
      </c>
      <c r="D225" s="2" t="s">
        <v>504</v>
      </c>
      <c r="E225" s="2" t="s">
        <v>512</v>
      </c>
      <c r="F225" s="4">
        <v>53</v>
      </c>
      <c r="G225" s="4" t="str">
        <f t="shared" si="6"/>
        <v>C+</v>
      </c>
      <c r="H225" s="4">
        <v>58</v>
      </c>
      <c r="I225" s="5" t="str">
        <f t="shared" si="7"/>
        <v>B-</v>
      </c>
    </row>
    <row r="226" spans="1:9" ht="15.75" x14ac:dyDescent="0.25">
      <c r="A226" s="2" t="s">
        <v>227</v>
      </c>
      <c r="B226" s="3" t="s">
        <v>489</v>
      </c>
      <c r="C226" s="3" t="s">
        <v>507</v>
      </c>
      <c r="D226" s="2" t="s">
        <v>505</v>
      </c>
      <c r="E226" s="2" t="s">
        <v>511</v>
      </c>
      <c r="F226" s="4">
        <v>92</v>
      </c>
      <c r="G226" s="4" t="str">
        <f t="shared" si="6"/>
        <v>A+</v>
      </c>
      <c r="H226" s="4">
        <v>70</v>
      </c>
      <c r="I226" s="5" t="str">
        <f t="shared" si="7"/>
        <v>A-</v>
      </c>
    </row>
    <row r="227" spans="1:9" ht="15.75" x14ac:dyDescent="0.25">
      <c r="A227" s="2" t="s">
        <v>228</v>
      </c>
      <c r="B227" s="3" t="s">
        <v>478</v>
      </c>
      <c r="C227" s="3" t="s">
        <v>507</v>
      </c>
      <c r="D227" s="2" t="s">
        <v>501</v>
      </c>
      <c r="E227" s="2" t="s">
        <v>511</v>
      </c>
      <c r="F227" s="4">
        <v>62</v>
      </c>
      <c r="G227" s="4" t="str">
        <f t="shared" si="6"/>
        <v>B</v>
      </c>
      <c r="H227" s="4">
        <v>57</v>
      </c>
      <c r="I227" s="5" t="str">
        <f t="shared" si="7"/>
        <v>B-</v>
      </c>
    </row>
    <row r="228" spans="1:9" ht="15.75" x14ac:dyDescent="0.25">
      <c r="A228" s="2" t="s">
        <v>229</v>
      </c>
      <c r="B228" s="3" t="s">
        <v>490</v>
      </c>
      <c r="C228" s="3" t="s">
        <v>508</v>
      </c>
      <c r="D228" s="2" t="s">
        <v>502</v>
      </c>
      <c r="E228" s="2" t="s">
        <v>511</v>
      </c>
      <c r="F228" s="4">
        <v>88</v>
      </c>
      <c r="G228" s="4" t="str">
        <f t="shared" si="6"/>
        <v>A+</v>
      </c>
      <c r="H228" s="4">
        <v>53</v>
      </c>
      <c r="I228" s="5" t="str">
        <f t="shared" si="7"/>
        <v>C+</v>
      </c>
    </row>
    <row r="229" spans="1:9" ht="15.75" x14ac:dyDescent="0.25">
      <c r="A229" s="2" t="s">
        <v>230</v>
      </c>
      <c r="B229" s="3" t="s">
        <v>410</v>
      </c>
      <c r="C229" s="3" t="s">
        <v>507</v>
      </c>
      <c r="D229" s="2" t="s">
        <v>503</v>
      </c>
      <c r="E229" s="2" t="s">
        <v>512</v>
      </c>
      <c r="F229" s="4">
        <v>85</v>
      </c>
      <c r="G229" s="4" t="str">
        <f t="shared" si="6"/>
        <v>A+</v>
      </c>
      <c r="H229" s="4">
        <v>71</v>
      </c>
      <c r="I229" s="5" t="str">
        <f t="shared" si="7"/>
        <v>A-</v>
      </c>
    </row>
    <row r="230" spans="1:9" ht="15.75" x14ac:dyDescent="0.25">
      <c r="A230" s="2" t="s">
        <v>231</v>
      </c>
      <c r="B230" s="3" t="s">
        <v>491</v>
      </c>
      <c r="C230" s="3" t="s">
        <v>508</v>
      </c>
      <c r="D230" s="2" t="s">
        <v>504</v>
      </c>
      <c r="E230" s="2" t="s">
        <v>512</v>
      </c>
      <c r="F230" s="4">
        <v>72</v>
      </c>
      <c r="G230" s="4" t="str">
        <f t="shared" si="6"/>
        <v>A-</v>
      </c>
      <c r="H230" s="4">
        <v>77</v>
      </c>
      <c r="I230" s="5" t="str">
        <f t="shared" si="7"/>
        <v>A</v>
      </c>
    </row>
    <row r="231" spans="1:9" ht="15.75" x14ac:dyDescent="0.25">
      <c r="A231" s="2" t="s">
        <v>232</v>
      </c>
      <c r="B231" s="3" t="s">
        <v>463</v>
      </c>
      <c r="C231" s="3" t="s">
        <v>508</v>
      </c>
      <c r="D231" s="2" t="s">
        <v>505</v>
      </c>
      <c r="E231" s="2" t="s">
        <v>512</v>
      </c>
      <c r="F231" s="4">
        <v>55</v>
      </c>
      <c r="G231" s="4" t="str">
        <f t="shared" si="6"/>
        <v>B-</v>
      </c>
      <c r="H231" s="4">
        <v>94</v>
      </c>
      <c r="I231" s="5" t="str">
        <f t="shared" si="7"/>
        <v>A+</v>
      </c>
    </row>
    <row r="232" spans="1:9" ht="15.75" x14ac:dyDescent="0.25">
      <c r="A232" s="2" t="s">
        <v>233</v>
      </c>
      <c r="B232" s="3" t="s">
        <v>492</v>
      </c>
      <c r="C232" s="3" t="s">
        <v>508</v>
      </c>
      <c r="D232" s="2" t="s">
        <v>501</v>
      </c>
      <c r="E232" s="2" t="s">
        <v>511</v>
      </c>
      <c r="F232" s="4">
        <v>73</v>
      </c>
      <c r="G232" s="4" t="str">
        <f t="shared" si="6"/>
        <v>A-</v>
      </c>
      <c r="H232" s="4">
        <v>53</v>
      </c>
      <c r="I232" s="5" t="str">
        <f t="shared" si="7"/>
        <v>C+</v>
      </c>
    </row>
    <row r="233" spans="1:9" ht="15.75" x14ac:dyDescent="0.25">
      <c r="A233" s="2" t="s">
        <v>234</v>
      </c>
      <c r="B233" s="3" t="s">
        <v>477</v>
      </c>
      <c r="C233" s="3" t="s">
        <v>508</v>
      </c>
      <c r="D233" s="2" t="s">
        <v>502</v>
      </c>
      <c r="E233" s="2" t="s">
        <v>512</v>
      </c>
      <c r="F233" s="4">
        <v>93</v>
      </c>
      <c r="G233" s="4" t="str">
        <f t="shared" si="6"/>
        <v>A+</v>
      </c>
      <c r="H233" s="4">
        <v>88</v>
      </c>
      <c r="I233" s="5" t="str">
        <f t="shared" si="7"/>
        <v>A+</v>
      </c>
    </row>
    <row r="234" spans="1:9" ht="15.75" x14ac:dyDescent="0.25">
      <c r="A234" s="2" t="s">
        <v>235</v>
      </c>
      <c r="B234" s="3" t="s">
        <v>413</v>
      </c>
      <c r="C234" s="3" t="s">
        <v>507</v>
      </c>
      <c r="D234" s="2" t="s">
        <v>503</v>
      </c>
      <c r="E234" s="2" t="s">
        <v>511</v>
      </c>
      <c r="F234" s="4">
        <v>82</v>
      </c>
      <c r="G234" s="4" t="str">
        <f t="shared" si="6"/>
        <v>A+</v>
      </c>
      <c r="H234" s="4">
        <v>70</v>
      </c>
      <c r="I234" s="5" t="str">
        <f t="shared" si="7"/>
        <v>A-</v>
      </c>
    </row>
    <row r="235" spans="1:9" ht="15.75" x14ac:dyDescent="0.25">
      <c r="A235" s="2" t="s">
        <v>236</v>
      </c>
      <c r="B235" s="3" t="s">
        <v>428</v>
      </c>
      <c r="C235" s="3" t="s">
        <v>507</v>
      </c>
      <c r="D235" s="2" t="s">
        <v>504</v>
      </c>
      <c r="E235" s="2" t="s">
        <v>512</v>
      </c>
      <c r="F235" s="4">
        <v>61</v>
      </c>
      <c r="G235" s="4" t="str">
        <f t="shared" si="6"/>
        <v>B</v>
      </c>
      <c r="H235" s="4">
        <v>57</v>
      </c>
      <c r="I235" s="5" t="str">
        <f t="shared" si="7"/>
        <v>B-</v>
      </c>
    </row>
    <row r="236" spans="1:9" ht="15.75" x14ac:dyDescent="0.25">
      <c r="A236" s="2" t="s">
        <v>237</v>
      </c>
      <c r="B236" s="3" t="s">
        <v>458</v>
      </c>
      <c r="C236" s="3" t="s">
        <v>508</v>
      </c>
      <c r="D236" s="2" t="s">
        <v>505</v>
      </c>
      <c r="E236" s="2" t="s">
        <v>511</v>
      </c>
      <c r="F236" s="4">
        <v>90</v>
      </c>
      <c r="G236" s="4" t="str">
        <f t="shared" si="6"/>
        <v>A+</v>
      </c>
      <c r="H236" s="4">
        <v>69</v>
      </c>
      <c r="I236" s="5" t="str">
        <f t="shared" si="7"/>
        <v>B+</v>
      </c>
    </row>
    <row r="237" spans="1:9" ht="15.75" x14ac:dyDescent="0.25">
      <c r="A237" s="2" t="s">
        <v>238</v>
      </c>
      <c r="B237" s="3" t="s">
        <v>467</v>
      </c>
      <c r="C237" s="3" t="s">
        <v>508</v>
      </c>
      <c r="D237" s="2" t="s">
        <v>501</v>
      </c>
      <c r="E237" s="2" t="s">
        <v>512</v>
      </c>
      <c r="F237" s="4">
        <v>70</v>
      </c>
      <c r="G237" s="4" t="str">
        <f t="shared" si="6"/>
        <v>A-</v>
      </c>
      <c r="H237" s="4">
        <v>81</v>
      </c>
      <c r="I237" s="5" t="str">
        <f t="shared" si="7"/>
        <v>A+</v>
      </c>
    </row>
    <row r="238" spans="1:9" ht="15.75" x14ac:dyDescent="0.25">
      <c r="A238" s="2" t="s">
        <v>239</v>
      </c>
      <c r="B238" s="3" t="s">
        <v>493</v>
      </c>
      <c r="C238" s="3" t="s">
        <v>508</v>
      </c>
      <c r="D238" s="2" t="s">
        <v>502</v>
      </c>
      <c r="E238" s="2" t="s">
        <v>511</v>
      </c>
      <c r="F238" s="4">
        <v>60</v>
      </c>
      <c r="G238" s="4" t="str">
        <f t="shared" si="6"/>
        <v>B</v>
      </c>
      <c r="H238" s="4">
        <v>50</v>
      </c>
      <c r="I238" s="5" t="str">
        <f t="shared" si="7"/>
        <v>C+</v>
      </c>
    </row>
    <row r="239" spans="1:9" ht="15.75" x14ac:dyDescent="0.25">
      <c r="A239" s="2" t="s">
        <v>240</v>
      </c>
      <c r="B239" s="3" t="s">
        <v>422</v>
      </c>
      <c r="C239" s="3" t="s">
        <v>508</v>
      </c>
      <c r="D239" s="2" t="s">
        <v>503</v>
      </c>
      <c r="E239" s="2" t="s">
        <v>512</v>
      </c>
      <c r="F239" s="4">
        <v>93</v>
      </c>
      <c r="G239" s="4" t="str">
        <f t="shared" si="6"/>
        <v>A+</v>
      </c>
      <c r="H239" s="4">
        <v>55</v>
      </c>
      <c r="I239" s="5" t="str">
        <f t="shared" si="7"/>
        <v>B-</v>
      </c>
    </row>
    <row r="240" spans="1:9" ht="15.75" x14ac:dyDescent="0.25">
      <c r="A240" s="2" t="s">
        <v>241</v>
      </c>
      <c r="B240" s="3" t="s">
        <v>469</v>
      </c>
      <c r="C240" s="3" t="s">
        <v>507</v>
      </c>
      <c r="D240" s="2" t="s">
        <v>504</v>
      </c>
      <c r="E240" s="2" t="s">
        <v>511</v>
      </c>
      <c r="F240" s="4">
        <v>87</v>
      </c>
      <c r="G240" s="4" t="str">
        <f t="shared" si="6"/>
        <v>A+</v>
      </c>
      <c r="H240" s="4">
        <v>77</v>
      </c>
      <c r="I240" s="5" t="str">
        <f t="shared" si="7"/>
        <v>A</v>
      </c>
    </row>
    <row r="241" spans="1:9" ht="15.75" x14ac:dyDescent="0.25">
      <c r="A241" s="2" t="s">
        <v>242</v>
      </c>
      <c r="B241" s="3" t="s">
        <v>482</v>
      </c>
      <c r="C241" s="3" t="s">
        <v>507</v>
      </c>
      <c r="D241" s="2" t="s">
        <v>505</v>
      </c>
      <c r="E241" s="2" t="s">
        <v>511</v>
      </c>
      <c r="F241" s="4">
        <v>78</v>
      </c>
      <c r="G241" s="4" t="str">
        <f t="shared" si="6"/>
        <v>A</v>
      </c>
      <c r="H241" s="4">
        <v>93</v>
      </c>
      <c r="I241" s="5" t="str">
        <f t="shared" si="7"/>
        <v>A+</v>
      </c>
    </row>
    <row r="242" spans="1:9" ht="15.75" x14ac:dyDescent="0.25">
      <c r="A242" s="2" t="s">
        <v>243</v>
      </c>
      <c r="B242" s="3" t="s">
        <v>494</v>
      </c>
      <c r="C242" s="3" t="s">
        <v>508</v>
      </c>
      <c r="D242" s="2" t="s">
        <v>501</v>
      </c>
      <c r="E242" s="2" t="s">
        <v>511</v>
      </c>
      <c r="F242" s="4">
        <v>97</v>
      </c>
      <c r="G242" s="4" t="str">
        <f t="shared" si="6"/>
        <v>A+</v>
      </c>
      <c r="H242" s="4">
        <v>80</v>
      </c>
      <c r="I242" s="5" t="str">
        <f t="shared" si="7"/>
        <v>A+</v>
      </c>
    </row>
    <row r="243" spans="1:9" ht="15.75" x14ac:dyDescent="0.25">
      <c r="A243" s="2" t="s">
        <v>244</v>
      </c>
      <c r="B243" s="3" t="s">
        <v>443</v>
      </c>
      <c r="C243" s="3" t="s">
        <v>507</v>
      </c>
      <c r="D243" s="2" t="s">
        <v>502</v>
      </c>
      <c r="E243" s="2" t="s">
        <v>512</v>
      </c>
      <c r="F243" s="4">
        <v>90</v>
      </c>
      <c r="G243" s="4" t="str">
        <f t="shared" si="6"/>
        <v>A+</v>
      </c>
      <c r="H243" s="4">
        <v>59</v>
      </c>
      <c r="I243" s="5" t="str">
        <f t="shared" si="7"/>
        <v>B-</v>
      </c>
    </row>
    <row r="244" spans="1:9" ht="15.75" x14ac:dyDescent="0.25">
      <c r="A244" s="2" t="s">
        <v>245</v>
      </c>
      <c r="B244" s="3" t="s">
        <v>495</v>
      </c>
      <c r="C244" s="3" t="s">
        <v>508</v>
      </c>
      <c r="D244" s="2" t="s">
        <v>503</v>
      </c>
      <c r="E244" s="2" t="s">
        <v>512</v>
      </c>
      <c r="F244" s="4">
        <v>52</v>
      </c>
      <c r="G244" s="4" t="str">
        <f t="shared" si="6"/>
        <v>C+</v>
      </c>
      <c r="H244" s="4">
        <v>69</v>
      </c>
      <c r="I244" s="5" t="str">
        <f t="shared" si="7"/>
        <v>B+</v>
      </c>
    </row>
    <row r="245" spans="1:9" ht="15.75" x14ac:dyDescent="0.25">
      <c r="A245" s="2" t="s">
        <v>246</v>
      </c>
      <c r="B245" s="3" t="s">
        <v>404</v>
      </c>
      <c r="C245" s="3" t="s">
        <v>508</v>
      </c>
      <c r="D245" s="2" t="s">
        <v>504</v>
      </c>
      <c r="E245" s="2" t="s">
        <v>512</v>
      </c>
      <c r="F245" s="4">
        <v>77</v>
      </c>
      <c r="G245" s="4" t="str">
        <f t="shared" si="6"/>
        <v>A</v>
      </c>
      <c r="H245" s="4">
        <v>57</v>
      </c>
      <c r="I245" s="5" t="str">
        <f t="shared" si="7"/>
        <v>B-</v>
      </c>
    </row>
    <row r="246" spans="1:9" ht="15.75" x14ac:dyDescent="0.25">
      <c r="A246" s="2" t="s">
        <v>247</v>
      </c>
      <c r="B246" s="3" t="s">
        <v>472</v>
      </c>
      <c r="C246" s="3" t="s">
        <v>508</v>
      </c>
      <c r="D246" s="2" t="s">
        <v>505</v>
      </c>
      <c r="E246" s="2" t="s">
        <v>511</v>
      </c>
      <c r="F246" s="4">
        <v>69</v>
      </c>
      <c r="G246" s="4" t="str">
        <f t="shared" si="6"/>
        <v>B+</v>
      </c>
      <c r="H246" s="4">
        <v>71</v>
      </c>
      <c r="I246" s="5" t="str">
        <f t="shared" si="7"/>
        <v>A-</v>
      </c>
    </row>
    <row r="247" spans="1:9" ht="15.75" x14ac:dyDescent="0.25">
      <c r="A247" s="2" t="s">
        <v>248</v>
      </c>
      <c r="B247" s="3" t="s">
        <v>478</v>
      </c>
      <c r="C247" s="3" t="s">
        <v>508</v>
      </c>
      <c r="D247" s="2" t="s">
        <v>501</v>
      </c>
      <c r="E247" s="2" t="s">
        <v>512</v>
      </c>
      <c r="F247" s="4">
        <v>75</v>
      </c>
      <c r="G247" s="4" t="str">
        <f t="shared" si="6"/>
        <v>A</v>
      </c>
      <c r="H247" s="4">
        <v>87</v>
      </c>
      <c r="I247" s="5" t="str">
        <f t="shared" si="7"/>
        <v>A+</v>
      </c>
    </row>
    <row r="248" spans="1:9" ht="15.75" x14ac:dyDescent="0.25">
      <c r="A248" s="2" t="s">
        <v>249</v>
      </c>
      <c r="B248" s="3" t="s">
        <v>468</v>
      </c>
      <c r="C248" s="3" t="s">
        <v>507</v>
      </c>
      <c r="D248" s="2" t="s">
        <v>502</v>
      </c>
      <c r="E248" s="2" t="s">
        <v>511</v>
      </c>
      <c r="F248" s="4">
        <v>73</v>
      </c>
      <c r="G248" s="4" t="str">
        <f t="shared" si="6"/>
        <v>A-</v>
      </c>
      <c r="H248" s="4">
        <v>78</v>
      </c>
      <c r="I248" s="5" t="str">
        <f t="shared" si="7"/>
        <v>A</v>
      </c>
    </row>
    <row r="249" spans="1:9" ht="15.75" x14ac:dyDescent="0.25">
      <c r="A249" s="2" t="s">
        <v>250</v>
      </c>
      <c r="B249" s="3" t="s">
        <v>461</v>
      </c>
      <c r="C249" s="3" t="s">
        <v>507</v>
      </c>
      <c r="D249" s="2" t="s">
        <v>503</v>
      </c>
      <c r="E249" s="2" t="s">
        <v>512</v>
      </c>
      <c r="F249" s="4">
        <v>96</v>
      </c>
      <c r="G249" s="4" t="str">
        <f t="shared" si="6"/>
        <v>A+</v>
      </c>
      <c r="H249" s="4">
        <v>58</v>
      </c>
      <c r="I249" s="5" t="str">
        <f t="shared" si="7"/>
        <v>B-</v>
      </c>
    </row>
    <row r="250" spans="1:9" ht="15.75" x14ac:dyDescent="0.25">
      <c r="A250" s="2" t="s">
        <v>251</v>
      </c>
      <c r="B250" s="3" t="s">
        <v>487</v>
      </c>
      <c r="C250" s="3" t="s">
        <v>508</v>
      </c>
      <c r="D250" s="2" t="s">
        <v>504</v>
      </c>
      <c r="E250" s="2" t="s">
        <v>511</v>
      </c>
      <c r="F250" s="4">
        <v>70</v>
      </c>
      <c r="G250" s="4" t="str">
        <f t="shared" si="6"/>
        <v>A-</v>
      </c>
      <c r="H250" s="4">
        <v>93</v>
      </c>
      <c r="I250" s="5" t="str">
        <f t="shared" si="7"/>
        <v>A+</v>
      </c>
    </row>
    <row r="251" spans="1:9" ht="15.75" x14ac:dyDescent="0.25">
      <c r="A251" s="2" t="s">
        <v>252</v>
      </c>
      <c r="B251" s="3" t="s">
        <v>482</v>
      </c>
      <c r="C251" s="3" t="s">
        <v>508</v>
      </c>
      <c r="D251" s="2" t="s">
        <v>505</v>
      </c>
      <c r="E251" s="2" t="s">
        <v>512</v>
      </c>
      <c r="F251" s="4">
        <v>79</v>
      </c>
      <c r="G251" s="4" t="str">
        <f t="shared" si="6"/>
        <v>A</v>
      </c>
      <c r="H251" s="4">
        <v>96</v>
      </c>
      <c r="I251" s="5" t="str">
        <f t="shared" si="7"/>
        <v>A+</v>
      </c>
    </row>
    <row r="252" spans="1:9" ht="15.75" x14ac:dyDescent="0.25">
      <c r="A252" s="2" t="s">
        <v>253</v>
      </c>
      <c r="B252" s="3" t="s">
        <v>415</v>
      </c>
      <c r="C252" s="3" t="s">
        <v>508</v>
      </c>
      <c r="D252" s="2" t="s">
        <v>501</v>
      </c>
      <c r="E252" s="2" t="s">
        <v>511</v>
      </c>
      <c r="F252" s="4">
        <v>53</v>
      </c>
      <c r="G252" s="4" t="str">
        <f t="shared" si="6"/>
        <v>C+</v>
      </c>
      <c r="H252" s="4">
        <v>50</v>
      </c>
      <c r="I252" s="5" t="str">
        <f t="shared" si="7"/>
        <v>C+</v>
      </c>
    </row>
    <row r="253" spans="1:9" ht="15.75" x14ac:dyDescent="0.25">
      <c r="A253" s="2" t="s">
        <v>254</v>
      </c>
      <c r="B253" s="3" t="s">
        <v>456</v>
      </c>
      <c r="C253" s="3" t="s">
        <v>508</v>
      </c>
      <c r="D253" s="2" t="s">
        <v>502</v>
      </c>
      <c r="E253" s="2" t="s">
        <v>512</v>
      </c>
      <c r="F253" s="4">
        <v>85</v>
      </c>
      <c r="G253" s="4" t="str">
        <f t="shared" si="6"/>
        <v>A+</v>
      </c>
      <c r="H253" s="4">
        <v>90</v>
      </c>
      <c r="I253" s="5" t="str">
        <f t="shared" si="7"/>
        <v>A+</v>
      </c>
    </row>
    <row r="254" spans="1:9" ht="15.75" x14ac:dyDescent="0.25">
      <c r="A254" s="2" t="s">
        <v>255</v>
      </c>
      <c r="B254" s="3" t="s">
        <v>484</v>
      </c>
      <c r="C254" s="3" t="s">
        <v>507</v>
      </c>
      <c r="D254" s="2" t="s">
        <v>503</v>
      </c>
      <c r="E254" s="2" t="s">
        <v>511</v>
      </c>
      <c r="F254" s="4">
        <v>89</v>
      </c>
      <c r="G254" s="4" t="str">
        <f t="shared" si="6"/>
        <v>A+</v>
      </c>
      <c r="H254" s="4">
        <v>88</v>
      </c>
      <c r="I254" s="5" t="str">
        <f t="shared" si="7"/>
        <v>A+</v>
      </c>
    </row>
    <row r="255" spans="1:9" ht="15.75" x14ac:dyDescent="0.25">
      <c r="A255" s="2" t="s">
        <v>256</v>
      </c>
      <c r="B255" s="3" t="s">
        <v>428</v>
      </c>
      <c r="C255" s="3" t="s">
        <v>507</v>
      </c>
      <c r="D255" s="2" t="s">
        <v>504</v>
      </c>
      <c r="E255" s="2" t="s">
        <v>511</v>
      </c>
      <c r="F255" s="4">
        <v>59</v>
      </c>
      <c r="G255" s="4" t="str">
        <f t="shared" si="6"/>
        <v>B-</v>
      </c>
      <c r="H255" s="4">
        <v>75</v>
      </c>
      <c r="I255" s="5" t="str">
        <f t="shared" si="7"/>
        <v>A</v>
      </c>
    </row>
    <row r="256" spans="1:9" ht="15.75" x14ac:dyDescent="0.25">
      <c r="A256" s="2" t="s">
        <v>257</v>
      </c>
      <c r="B256" s="3" t="s">
        <v>496</v>
      </c>
      <c r="C256" s="3" t="s">
        <v>508</v>
      </c>
      <c r="D256" s="2" t="s">
        <v>505</v>
      </c>
      <c r="E256" s="2" t="s">
        <v>511</v>
      </c>
      <c r="F256" s="4">
        <v>59</v>
      </c>
      <c r="G256" s="4" t="str">
        <f t="shared" si="6"/>
        <v>B-</v>
      </c>
      <c r="H256" s="4">
        <v>60</v>
      </c>
      <c r="I256" s="5" t="str">
        <f t="shared" si="7"/>
        <v>B</v>
      </c>
    </row>
    <row r="257" spans="1:9" ht="15.75" x14ac:dyDescent="0.25">
      <c r="A257" s="2" t="s">
        <v>258</v>
      </c>
      <c r="B257" s="3" t="s">
        <v>467</v>
      </c>
      <c r="C257" s="3" t="s">
        <v>507</v>
      </c>
      <c r="D257" s="2" t="s">
        <v>501</v>
      </c>
      <c r="E257" s="2" t="s">
        <v>512</v>
      </c>
      <c r="F257" s="4">
        <v>91</v>
      </c>
      <c r="G257" s="4" t="str">
        <f t="shared" si="6"/>
        <v>A+</v>
      </c>
      <c r="H257" s="4">
        <v>84</v>
      </c>
      <c r="I257" s="5" t="str">
        <f t="shared" si="7"/>
        <v>A+</v>
      </c>
    </row>
    <row r="258" spans="1:9" ht="15.75" x14ac:dyDescent="0.25">
      <c r="A258" s="2" t="s">
        <v>259</v>
      </c>
      <c r="B258" s="3" t="s">
        <v>493</v>
      </c>
      <c r="C258" s="3" t="s">
        <v>508</v>
      </c>
      <c r="D258" s="2" t="s">
        <v>502</v>
      </c>
      <c r="E258" s="2" t="s">
        <v>512</v>
      </c>
      <c r="F258" s="4">
        <v>73</v>
      </c>
      <c r="G258" s="4" t="str">
        <f t="shared" si="6"/>
        <v>A-</v>
      </c>
      <c r="H258" s="4">
        <v>73</v>
      </c>
      <c r="I258" s="5" t="str">
        <f t="shared" si="7"/>
        <v>A-</v>
      </c>
    </row>
    <row r="259" spans="1:9" ht="15.75" x14ac:dyDescent="0.25">
      <c r="A259" s="2" t="s">
        <v>260</v>
      </c>
      <c r="B259" s="3" t="s">
        <v>410</v>
      </c>
      <c r="C259" s="3" t="s">
        <v>508</v>
      </c>
      <c r="D259" s="2" t="s">
        <v>503</v>
      </c>
      <c r="E259" s="2" t="s">
        <v>512</v>
      </c>
      <c r="F259" s="4">
        <v>53</v>
      </c>
      <c r="G259" s="4" t="str">
        <f t="shared" ref="G259:G301" si="8">_xlfn.IFS(F259&gt;=80,"A+",F259&gt;=75,"A",F259&gt;=70,"A-",F259&gt;=65,"B+",F259&gt;=60,"B",F259&gt;=55,"B-",F259&gt;=50,"C+",F259&gt;=45,"C",F259&gt;=40,"D")</f>
        <v>C+</v>
      </c>
      <c r="H259" s="4">
        <v>82</v>
      </c>
      <c r="I259" s="5" t="str">
        <f t="shared" ref="I259:I301" si="9">_xlfn.IFS(H259&gt;=80,"A+",H259&gt;=75,"A",H259&gt;=70,"A-",H259&gt;=65,"B+",H259&gt;=60,"B",H259&gt;=55,"B-",H259&gt;=50,"C+",H259&gt;=45,"C",H259&gt;=40,"D")</f>
        <v>A+</v>
      </c>
    </row>
    <row r="260" spans="1:9" ht="15.75" x14ac:dyDescent="0.25">
      <c r="A260" s="2" t="s">
        <v>261</v>
      </c>
      <c r="B260" s="3" t="s">
        <v>462</v>
      </c>
      <c r="C260" s="3" t="s">
        <v>508</v>
      </c>
      <c r="D260" s="2" t="s">
        <v>504</v>
      </c>
      <c r="E260" s="2" t="s">
        <v>511</v>
      </c>
      <c r="F260" s="4">
        <v>96</v>
      </c>
      <c r="G260" s="4" t="str">
        <f t="shared" si="8"/>
        <v>A+</v>
      </c>
      <c r="H260" s="4">
        <v>69</v>
      </c>
      <c r="I260" s="5" t="str">
        <f t="shared" si="9"/>
        <v>B+</v>
      </c>
    </row>
    <row r="261" spans="1:9" ht="15.75" x14ac:dyDescent="0.25">
      <c r="A261" s="2" t="s">
        <v>262</v>
      </c>
      <c r="B261" s="3" t="s">
        <v>463</v>
      </c>
      <c r="C261" s="3" t="s">
        <v>508</v>
      </c>
      <c r="D261" s="2" t="s">
        <v>505</v>
      </c>
      <c r="E261" s="2" t="s">
        <v>512</v>
      </c>
      <c r="F261" s="4">
        <v>76</v>
      </c>
      <c r="G261" s="4" t="str">
        <f t="shared" si="8"/>
        <v>A</v>
      </c>
      <c r="H261" s="4">
        <v>76</v>
      </c>
      <c r="I261" s="5" t="str">
        <f t="shared" si="9"/>
        <v>A</v>
      </c>
    </row>
    <row r="262" spans="1:9" ht="15.75" x14ac:dyDescent="0.25">
      <c r="A262" s="2" t="s">
        <v>263</v>
      </c>
      <c r="B262" s="3" t="s">
        <v>492</v>
      </c>
      <c r="C262" s="3" t="s">
        <v>507</v>
      </c>
      <c r="D262" s="2" t="s">
        <v>501</v>
      </c>
      <c r="E262" s="2" t="s">
        <v>511</v>
      </c>
      <c r="F262" s="4">
        <v>100</v>
      </c>
      <c r="G262" s="4" t="str">
        <f t="shared" si="8"/>
        <v>A+</v>
      </c>
      <c r="H262" s="4">
        <v>64</v>
      </c>
      <c r="I262" s="5" t="str">
        <f t="shared" si="9"/>
        <v>B</v>
      </c>
    </row>
    <row r="263" spans="1:9" ht="15.75" x14ac:dyDescent="0.25">
      <c r="A263" s="2" t="s">
        <v>264</v>
      </c>
      <c r="B263" s="3" t="s">
        <v>443</v>
      </c>
      <c r="C263" s="3" t="s">
        <v>507</v>
      </c>
      <c r="D263" s="2" t="s">
        <v>502</v>
      </c>
      <c r="E263" s="2" t="s">
        <v>512</v>
      </c>
      <c r="F263" s="4">
        <v>94</v>
      </c>
      <c r="G263" s="4" t="str">
        <f t="shared" si="8"/>
        <v>A+</v>
      </c>
      <c r="H263" s="4">
        <v>82</v>
      </c>
      <c r="I263" s="5" t="str">
        <f t="shared" si="9"/>
        <v>A+</v>
      </c>
    </row>
    <row r="264" spans="1:9" ht="15.75" x14ac:dyDescent="0.25">
      <c r="A264" s="2" t="s">
        <v>265</v>
      </c>
      <c r="B264" s="3" t="s">
        <v>413</v>
      </c>
      <c r="C264" s="3" t="s">
        <v>508</v>
      </c>
      <c r="D264" s="2" t="s">
        <v>503</v>
      </c>
      <c r="E264" s="2" t="s">
        <v>511</v>
      </c>
      <c r="F264" s="4">
        <v>53</v>
      </c>
      <c r="G264" s="4" t="str">
        <f t="shared" si="8"/>
        <v>C+</v>
      </c>
      <c r="H264" s="4">
        <v>56</v>
      </c>
      <c r="I264" s="5" t="str">
        <f t="shared" si="9"/>
        <v>B-</v>
      </c>
    </row>
    <row r="265" spans="1:9" ht="15.75" x14ac:dyDescent="0.25">
      <c r="A265" s="2" t="s">
        <v>266</v>
      </c>
      <c r="B265" s="3" t="s">
        <v>428</v>
      </c>
      <c r="C265" s="3" t="s">
        <v>508</v>
      </c>
      <c r="D265" s="2" t="s">
        <v>504</v>
      </c>
      <c r="E265" s="2" t="s">
        <v>512</v>
      </c>
      <c r="F265" s="4">
        <v>81</v>
      </c>
      <c r="G265" s="4" t="str">
        <f t="shared" si="8"/>
        <v>A+</v>
      </c>
      <c r="H265" s="4">
        <v>83</v>
      </c>
      <c r="I265" s="5" t="str">
        <f t="shared" si="9"/>
        <v>A+</v>
      </c>
    </row>
    <row r="266" spans="1:9" ht="15.75" x14ac:dyDescent="0.25">
      <c r="A266" s="2" t="s">
        <v>267</v>
      </c>
      <c r="B266" s="3" t="s">
        <v>497</v>
      </c>
      <c r="C266" s="3" t="s">
        <v>508</v>
      </c>
      <c r="D266" s="2" t="s">
        <v>505</v>
      </c>
      <c r="E266" s="2" t="s">
        <v>511</v>
      </c>
      <c r="F266" s="4">
        <v>59</v>
      </c>
      <c r="G266" s="4" t="str">
        <f t="shared" si="8"/>
        <v>B-</v>
      </c>
      <c r="H266" s="4">
        <v>94</v>
      </c>
      <c r="I266" s="5" t="str">
        <f t="shared" si="9"/>
        <v>A+</v>
      </c>
    </row>
    <row r="267" spans="1:9" ht="15.75" x14ac:dyDescent="0.25">
      <c r="A267" s="2" t="s">
        <v>268</v>
      </c>
      <c r="B267" s="3" t="s">
        <v>467</v>
      </c>
      <c r="C267" s="3" t="s">
        <v>508</v>
      </c>
      <c r="D267" s="2" t="s">
        <v>501</v>
      </c>
      <c r="E267" s="2" t="s">
        <v>512</v>
      </c>
      <c r="F267" s="4">
        <v>60</v>
      </c>
      <c r="G267" s="4" t="str">
        <f t="shared" si="8"/>
        <v>B</v>
      </c>
      <c r="H267" s="4">
        <v>100</v>
      </c>
      <c r="I267" s="5" t="str">
        <f t="shared" si="9"/>
        <v>A+</v>
      </c>
    </row>
    <row r="268" spans="1:9" ht="15.75" x14ac:dyDescent="0.25">
      <c r="A268" s="2" t="s">
        <v>269</v>
      </c>
      <c r="B268" s="3" t="s">
        <v>468</v>
      </c>
      <c r="C268" s="3" t="s">
        <v>507</v>
      </c>
      <c r="D268" s="2" t="s">
        <v>502</v>
      </c>
      <c r="E268" s="2" t="s">
        <v>511</v>
      </c>
      <c r="F268" s="4">
        <v>77</v>
      </c>
      <c r="G268" s="4" t="str">
        <f t="shared" si="8"/>
        <v>A</v>
      </c>
      <c r="H268" s="4">
        <v>95</v>
      </c>
      <c r="I268" s="5" t="str">
        <f t="shared" si="9"/>
        <v>A+</v>
      </c>
    </row>
    <row r="269" spans="1:9" ht="15.75" x14ac:dyDescent="0.25">
      <c r="A269" s="2" t="s">
        <v>270</v>
      </c>
      <c r="B269" s="3" t="s">
        <v>410</v>
      </c>
      <c r="C269" s="3" t="s">
        <v>507</v>
      </c>
      <c r="D269" s="2" t="s">
        <v>503</v>
      </c>
      <c r="E269" s="2" t="s">
        <v>511</v>
      </c>
      <c r="F269" s="4">
        <v>95</v>
      </c>
      <c r="G269" s="4" t="str">
        <f t="shared" si="8"/>
        <v>A+</v>
      </c>
      <c r="H269" s="4">
        <v>91</v>
      </c>
      <c r="I269" s="5" t="str">
        <f t="shared" si="9"/>
        <v>A+</v>
      </c>
    </row>
    <row r="270" spans="1:9" ht="15.75" x14ac:dyDescent="0.25">
      <c r="A270" s="2" t="s">
        <v>271</v>
      </c>
      <c r="B270" s="3" t="s">
        <v>475</v>
      </c>
      <c r="C270" s="3" t="s">
        <v>508</v>
      </c>
      <c r="D270" s="2" t="s">
        <v>504</v>
      </c>
      <c r="E270" s="2" t="s">
        <v>511</v>
      </c>
      <c r="F270" s="4">
        <v>57</v>
      </c>
      <c r="G270" s="4" t="str">
        <f t="shared" si="8"/>
        <v>B-</v>
      </c>
      <c r="H270" s="4">
        <v>54</v>
      </c>
      <c r="I270" s="5" t="str">
        <f t="shared" si="9"/>
        <v>C+</v>
      </c>
    </row>
    <row r="271" spans="1:9" ht="15.75" x14ac:dyDescent="0.25">
      <c r="A271" s="2" t="s">
        <v>272</v>
      </c>
      <c r="B271" s="3" t="s">
        <v>463</v>
      </c>
      <c r="C271" s="3" t="s">
        <v>507</v>
      </c>
      <c r="D271" s="2" t="s">
        <v>505</v>
      </c>
      <c r="E271" s="2" t="s">
        <v>512</v>
      </c>
      <c r="F271" s="4">
        <v>89</v>
      </c>
      <c r="G271" s="4" t="str">
        <f t="shared" si="8"/>
        <v>A+</v>
      </c>
      <c r="H271" s="4">
        <v>79</v>
      </c>
      <c r="I271" s="5" t="str">
        <f t="shared" si="9"/>
        <v>A</v>
      </c>
    </row>
    <row r="272" spans="1:9" ht="15.75" x14ac:dyDescent="0.25">
      <c r="A272" s="2" t="s">
        <v>273</v>
      </c>
      <c r="B272" s="3" t="s">
        <v>494</v>
      </c>
      <c r="C272" s="3" t="s">
        <v>508</v>
      </c>
      <c r="D272" s="2" t="s">
        <v>501</v>
      </c>
      <c r="E272" s="2" t="s">
        <v>512</v>
      </c>
      <c r="F272" s="4">
        <v>71</v>
      </c>
      <c r="G272" s="4" t="str">
        <f t="shared" si="8"/>
        <v>A-</v>
      </c>
      <c r="H272" s="4">
        <v>77</v>
      </c>
      <c r="I272" s="5" t="str">
        <f t="shared" si="9"/>
        <v>A</v>
      </c>
    </row>
    <row r="273" spans="1:9" ht="15.75" x14ac:dyDescent="0.25">
      <c r="A273" s="2" t="s">
        <v>274</v>
      </c>
      <c r="B273" s="3" t="s">
        <v>477</v>
      </c>
      <c r="C273" s="3" t="s">
        <v>508</v>
      </c>
      <c r="D273" s="2" t="s">
        <v>502</v>
      </c>
      <c r="E273" s="2" t="s">
        <v>512</v>
      </c>
      <c r="F273" s="4">
        <v>83</v>
      </c>
      <c r="G273" s="4" t="str">
        <f t="shared" si="8"/>
        <v>A+</v>
      </c>
      <c r="H273" s="4">
        <v>67</v>
      </c>
      <c r="I273" s="5" t="str">
        <f t="shared" si="9"/>
        <v>B+</v>
      </c>
    </row>
    <row r="274" spans="1:9" ht="15.75" x14ac:dyDescent="0.25">
      <c r="A274" s="2" t="s">
        <v>275</v>
      </c>
      <c r="B274" s="3" t="s">
        <v>484</v>
      </c>
      <c r="C274" s="3" t="s">
        <v>508</v>
      </c>
      <c r="D274" s="2" t="s">
        <v>503</v>
      </c>
      <c r="E274" s="2" t="s">
        <v>511</v>
      </c>
      <c r="F274" s="4">
        <v>94</v>
      </c>
      <c r="G274" s="4" t="str">
        <f t="shared" si="8"/>
        <v>A+</v>
      </c>
      <c r="H274" s="4">
        <v>85</v>
      </c>
      <c r="I274" s="5" t="str">
        <f t="shared" si="9"/>
        <v>A+</v>
      </c>
    </row>
    <row r="275" spans="1:9" ht="15.75" x14ac:dyDescent="0.25">
      <c r="A275" s="2" t="s">
        <v>276</v>
      </c>
      <c r="B275" s="3" t="s">
        <v>428</v>
      </c>
      <c r="C275" s="3" t="s">
        <v>508</v>
      </c>
      <c r="D275" s="2" t="s">
        <v>504</v>
      </c>
      <c r="E275" s="2" t="s">
        <v>512</v>
      </c>
      <c r="F275" s="4">
        <v>84</v>
      </c>
      <c r="G275" s="4" t="str">
        <f t="shared" si="8"/>
        <v>A+</v>
      </c>
      <c r="H275" s="4">
        <v>52</v>
      </c>
      <c r="I275" s="5" t="str">
        <f t="shared" si="9"/>
        <v>C+</v>
      </c>
    </row>
    <row r="276" spans="1:9" ht="15.75" x14ac:dyDescent="0.25">
      <c r="A276" s="2" t="s">
        <v>277</v>
      </c>
      <c r="B276" s="3" t="s">
        <v>485</v>
      </c>
      <c r="C276" s="3" t="s">
        <v>507</v>
      </c>
      <c r="D276" s="2" t="s">
        <v>505</v>
      </c>
      <c r="E276" s="2" t="s">
        <v>511</v>
      </c>
      <c r="F276" s="4">
        <v>84</v>
      </c>
      <c r="G276" s="4" t="str">
        <f t="shared" si="8"/>
        <v>A+</v>
      </c>
      <c r="H276" s="4">
        <v>70</v>
      </c>
      <c r="I276" s="5" t="str">
        <f t="shared" si="9"/>
        <v>A-</v>
      </c>
    </row>
    <row r="277" spans="1:9" ht="15.75" x14ac:dyDescent="0.25">
      <c r="A277" s="2" t="s">
        <v>278</v>
      </c>
      <c r="B277" s="3" t="s">
        <v>467</v>
      </c>
      <c r="C277" s="3" t="s">
        <v>507</v>
      </c>
      <c r="D277" s="2" t="s">
        <v>501</v>
      </c>
      <c r="E277" s="2" t="s">
        <v>512</v>
      </c>
      <c r="F277" s="4">
        <v>74</v>
      </c>
      <c r="G277" s="4" t="str">
        <f t="shared" si="8"/>
        <v>A-</v>
      </c>
      <c r="H277" s="4">
        <v>95</v>
      </c>
      <c r="I277" s="5" t="str">
        <f t="shared" si="9"/>
        <v>A+</v>
      </c>
    </row>
    <row r="278" spans="1:9" ht="15.75" x14ac:dyDescent="0.25">
      <c r="A278" s="2" t="s">
        <v>279</v>
      </c>
      <c r="B278" s="3" t="s">
        <v>474</v>
      </c>
      <c r="C278" s="3" t="s">
        <v>508</v>
      </c>
      <c r="D278" s="2" t="s">
        <v>502</v>
      </c>
      <c r="E278" s="2" t="s">
        <v>511</v>
      </c>
      <c r="F278" s="4">
        <v>83</v>
      </c>
      <c r="G278" s="4" t="str">
        <f t="shared" si="8"/>
        <v>A+</v>
      </c>
      <c r="H278" s="4">
        <v>65</v>
      </c>
      <c r="I278" s="5" t="str">
        <f t="shared" si="9"/>
        <v>B+</v>
      </c>
    </row>
    <row r="279" spans="1:9" ht="15.75" x14ac:dyDescent="0.25">
      <c r="A279" s="2" t="s">
        <v>280</v>
      </c>
      <c r="B279" s="3" t="s">
        <v>422</v>
      </c>
      <c r="C279" s="3" t="s">
        <v>508</v>
      </c>
      <c r="D279" s="2" t="s">
        <v>503</v>
      </c>
      <c r="E279" s="2" t="s">
        <v>512</v>
      </c>
      <c r="F279" s="4">
        <v>55</v>
      </c>
      <c r="G279" s="4" t="str">
        <f t="shared" si="8"/>
        <v>B-</v>
      </c>
      <c r="H279" s="4">
        <v>86</v>
      </c>
      <c r="I279" s="5" t="str">
        <f t="shared" si="9"/>
        <v>A+</v>
      </c>
    </row>
    <row r="280" spans="1:9" ht="15.75" x14ac:dyDescent="0.25">
      <c r="A280" s="2" t="s">
        <v>281</v>
      </c>
      <c r="B280" s="3" t="s">
        <v>498</v>
      </c>
      <c r="C280" s="3" t="s">
        <v>508</v>
      </c>
      <c r="D280" s="2" t="s">
        <v>504</v>
      </c>
      <c r="E280" s="2" t="s">
        <v>511</v>
      </c>
      <c r="F280" s="4">
        <v>90</v>
      </c>
      <c r="G280" s="4" t="str">
        <f t="shared" si="8"/>
        <v>A+</v>
      </c>
      <c r="H280" s="4">
        <v>91</v>
      </c>
      <c r="I280" s="5" t="str">
        <f t="shared" si="9"/>
        <v>A+</v>
      </c>
    </row>
    <row r="281" spans="1:9" ht="15.75" x14ac:dyDescent="0.25">
      <c r="A281" s="2" t="s">
        <v>282</v>
      </c>
      <c r="B281" s="3" t="s">
        <v>482</v>
      </c>
      <c r="C281" s="3" t="s">
        <v>508</v>
      </c>
      <c r="D281" s="2" t="s">
        <v>505</v>
      </c>
      <c r="E281" s="2" t="s">
        <v>512</v>
      </c>
      <c r="F281" s="4">
        <v>86</v>
      </c>
      <c r="G281" s="4" t="str">
        <f t="shared" si="8"/>
        <v>A+</v>
      </c>
      <c r="H281" s="4">
        <v>54</v>
      </c>
      <c r="I281" s="5" t="str">
        <f t="shared" si="9"/>
        <v>C+</v>
      </c>
    </row>
    <row r="282" spans="1:9" ht="15.75" x14ac:dyDescent="0.25">
      <c r="A282" s="2" t="s">
        <v>283</v>
      </c>
      <c r="B282" s="3" t="s">
        <v>470</v>
      </c>
      <c r="C282" s="3" t="s">
        <v>507</v>
      </c>
      <c r="D282" s="2" t="s">
        <v>501</v>
      </c>
      <c r="E282" s="2" t="s">
        <v>511</v>
      </c>
      <c r="F282" s="4">
        <v>50</v>
      </c>
      <c r="G282" s="4" t="str">
        <f t="shared" si="8"/>
        <v>C+</v>
      </c>
      <c r="H282" s="4">
        <v>99</v>
      </c>
      <c r="I282" s="5" t="str">
        <f t="shared" si="9"/>
        <v>A+</v>
      </c>
    </row>
    <row r="283" spans="1:9" ht="15.75" x14ac:dyDescent="0.25">
      <c r="A283" s="2" t="s">
        <v>284</v>
      </c>
      <c r="B283" s="3" t="s">
        <v>443</v>
      </c>
      <c r="C283" s="3" t="s">
        <v>507</v>
      </c>
      <c r="D283" s="2" t="s">
        <v>502</v>
      </c>
      <c r="E283" s="2" t="s">
        <v>511</v>
      </c>
      <c r="F283" s="4">
        <v>61</v>
      </c>
      <c r="G283" s="4" t="str">
        <f t="shared" si="8"/>
        <v>B</v>
      </c>
      <c r="H283" s="4">
        <v>100</v>
      </c>
      <c r="I283" s="5" t="str">
        <f t="shared" si="9"/>
        <v>A+</v>
      </c>
    </row>
    <row r="284" spans="1:9" ht="15.75" x14ac:dyDescent="0.25">
      <c r="A284" s="2" t="s">
        <v>285</v>
      </c>
      <c r="B284" s="3" t="s">
        <v>435</v>
      </c>
      <c r="C284" s="3" t="s">
        <v>508</v>
      </c>
      <c r="D284" s="2" t="s">
        <v>503</v>
      </c>
      <c r="E284" s="2" t="s">
        <v>511</v>
      </c>
      <c r="F284" s="4">
        <v>84</v>
      </c>
      <c r="G284" s="4" t="str">
        <f t="shared" si="8"/>
        <v>A+</v>
      </c>
      <c r="H284" s="4">
        <v>63</v>
      </c>
      <c r="I284" s="5" t="str">
        <f t="shared" si="9"/>
        <v>B</v>
      </c>
    </row>
    <row r="285" spans="1:9" ht="15.75" x14ac:dyDescent="0.25">
      <c r="A285" s="2" t="s">
        <v>286</v>
      </c>
      <c r="B285" s="3" t="s">
        <v>428</v>
      </c>
      <c r="C285" s="3" t="s">
        <v>507</v>
      </c>
      <c r="D285" s="2" t="s">
        <v>504</v>
      </c>
      <c r="E285" s="2" t="s">
        <v>512</v>
      </c>
      <c r="F285" s="4">
        <v>55</v>
      </c>
      <c r="G285" s="4" t="str">
        <f t="shared" si="8"/>
        <v>B-</v>
      </c>
      <c r="H285" s="4">
        <v>80</v>
      </c>
      <c r="I285" s="5" t="str">
        <f t="shared" si="9"/>
        <v>A+</v>
      </c>
    </row>
    <row r="286" spans="1:9" ht="15.75" x14ac:dyDescent="0.25">
      <c r="A286" s="2" t="s">
        <v>287</v>
      </c>
      <c r="B286" s="3" t="s">
        <v>497</v>
      </c>
      <c r="C286" s="3" t="s">
        <v>508</v>
      </c>
      <c r="D286" s="2" t="s">
        <v>505</v>
      </c>
      <c r="E286" s="2" t="s">
        <v>512</v>
      </c>
      <c r="F286" s="4">
        <v>66</v>
      </c>
      <c r="G286" s="4" t="str">
        <f t="shared" si="8"/>
        <v>B+</v>
      </c>
      <c r="H286" s="4">
        <v>95</v>
      </c>
      <c r="I286" s="5" t="str">
        <f t="shared" si="9"/>
        <v>A+</v>
      </c>
    </row>
    <row r="287" spans="1:9" ht="15.75" x14ac:dyDescent="0.25">
      <c r="A287" s="2" t="s">
        <v>288</v>
      </c>
      <c r="B287" s="3" t="s">
        <v>467</v>
      </c>
      <c r="C287" s="3" t="s">
        <v>508</v>
      </c>
      <c r="D287" s="2" t="s">
        <v>501</v>
      </c>
      <c r="E287" s="2" t="s">
        <v>512</v>
      </c>
      <c r="F287" s="4">
        <v>58</v>
      </c>
      <c r="G287" s="4" t="str">
        <f t="shared" si="8"/>
        <v>B-</v>
      </c>
      <c r="H287" s="4">
        <v>73</v>
      </c>
      <c r="I287" s="5" t="str">
        <f t="shared" si="9"/>
        <v>A-</v>
      </c>
    </row>
    <row r="288" spans="1:9" ht="15.75" x14ac:dyDescent="0.25">
      <c r="A288" s="2" t="s">
        <v>289</v>
      </c>
      <c r="B288" s="3" t="s">
        <v>468</v>
      </c>
      <c r="C288" s="3" t="s">
        <v>508</v>
      </c>
      <c r="D288" s="2" t="s">
        <v>502</v>
      </c>
      <c r="E288" s="2" t="s">
        <v>511</v>
      </c>
      <c r="F288" s="4">
        <v>51</v>
      </c>
      <c r="G288" s="4" t="str">
        <f t="shared" si="8"/>
        <v>C+</v>
      </c>
      <c r="H288" s="4">
        <v>84</v>
      </c>
      <c r="I288" s="5" t="str">
        <f t="shared" si="9"/>
        <v>A+</v>
      </c>
    </row>
    <row r="289" spans="1:9" ht="15.75" x14ac:dyDescent="0.25">
      <c r="A289" s="2" t="s">
        <v>290</v>
      </c>
      <c r="B289" s="3" t="s">
        <v>410</v>
      </c>
      <c r="C289" s="3" t="s">
        <v>508</v>
      </c>
      <c r="D289" s="2" t="s">
        <v>503</v>
      </c>
      <c r="E289" s="2" t="s">
        <v>512</v>
      </c>
      <c r="F289" s="4">
        <v>67</v>
      </c>
      <c r="G289" s="4" t="str">
        <f t="shared" si="8"/>
        <v>B+</v>
      </c>
      <c r="H289" s="4">
        <v>85</v>
      </c>
      <c r="I289" s="5" t="str">
        <f t="shared" si="9"/>
        <v>A+</v>
      </c>
    </row>
    <row r="290" spans="1:9" ht="15.75" x14ac:dyDescent="0.25">
      <c r="A290" s="2" t="s">
        <v>291</v>
      </c>
      <c r="B290" s="3" t="s">
        <v>462</v>
      </c>
      <c r="C290" s="3" t="s">
        <v>507</v>
      </c>
      <c r="D290" s="2" t="s">
        <v>504</v>
      </c>
      <c r="E290" s="2" t="s">
        <v>511</v>
      </c>
      <c r="F290" s="4">
        <v>98</v>
      </c>
      <c r="G290" s="4" t="str">
        <f t="shared" si="8"/>
        <v>A+</v>
      </c>
      <c r="H290" s="4">
        <v>59</v>
      </c>
      <c r="I290" s="5" t="str">
        <f t="shared" si="9"/>
        <v>B-</v>
      </c>
    </row>
    <row r="291" spans="1:9" ht="15.75" x14ac:dyDescent="0.25">
      <c r="A291" s="2" t="s">
        <v>292</v>
      </c>
      <c r="B291" s="3" t="s">
        <v>463</v>
      </c>
      <c r="C291" s="3" t="s">
        <v>507</v>
      </c>
      <c r="D291" s="2" t="s">
        <v>505</v>
      </c>
      <c r="E291" s="2" t="s">
        <v>512</v>
      </c>
      <c r="F291" s="4">
        <v>85</v>
      </c>
      <c r="G291" s="4" t="str">
        <f t="shared" si="8"/>
        <v>A+</v>
      </c>
      <c r="H291" s="4">
        <v>76</v>
      </c>
      <c r="I291" s="5" t="str">
        <f t="shared" si="9"/>
        <v>A</v>
      </c>
    </row>
    <row r="292" spans="1:9" ht="15.75" x14ac:dyDescent="0.25">
      <c r="A292" s="2" t="s">
        <v>293</v>
      </c>
      <c r="B292" s="3" t="s">
        <v>499</v>
      </c>
      <c r="C292" s="3" t="s">
        <v>508</v>
      </c>
      <c r="D292" s="2" t="s">
        <v>501</v>
      </c>
      <c r="E292" s="2" t="s">
        <v>511</v>
      </c>
      <c r="F292" s="4">
        <v>77</v>
      </c>
      <c r="G292" s="4" t="str">
        <f t="shared" si="8"/>
        <v>A</v>
      </c>
      <c r="H292" s="4">
        <v>76</v>
      </c>
      <c r="I292" s="5" t="str">
        <f t="shared" si="9"/>
        <v>A</v>
      </c>
    </row>
    <row r="293" spans="1:9" ht="15.75" x14ac:dyDescent="0.25">
      <c r="A293" s="2" t="s">
        <v>294</v>
      </c>
      <c r="B293" s="3" t="s">
        <v>477</v>
      </c>
      <c r="C293" s="3" t="s">
        <v>508</v>
      </c>
      <c r="D293" s="2" t="s">
        <v>502</v>
      </c>
      <c r="E293" s="2" t="s">
        <v>512</v>
      </c>
      <c r="F293" s="4">
        <v>90</v>
      </c>
      <c r="G293" s="4" t="str">
        <f t="shared" si="8"/>
        <v>A+</v>
      </c>
      <c r="H293" s="4">
        <v>72</v>
      </c>
      <c r="I293" s="5" t="str">
        <f t="shared" si="9"/>
        <v>A-</v>
      </c>
    </row>
    <row r="294" spans="1:9" ht="15.75" x14ac:dyDescent="0.25">
      <c r="A294" s="2" t="s">
        <v>295</v>
      </c>
      <c r="B294" s="3" t="s">
        <v>484</v>
      </c>
      <c r="C294" s="3" t="s">
        <v>508</v>
      </c>
      <c r="D294" s="2" t="s">
        <v>503</v>
      </c>
      <c r="E294" s="2" t="s">
        <v>511</v>
      </c>
      <c r="F294" s="4">
        <v>86</v>
      </c>
      <c r="G294" s="4" t="str">
        <f t="shared" si="8"/>
        <v>A+</v>
      </c>
      <c r="H294" s="4">
        <v>62</v>
      </c>
      <c r="I294" s="5" t="str">
        <f t="shared" si="9"/>
        <v>B</v>
      </c>
    </row>
    <row r="295" spans="1:9" ht="15.75" x14ac:dyDescent="0.25">
      <c r="A295" s="2" t="s">
        <v>296</v>
      </c>
      <c r="B295" s="3" t="s">
        <v>428</v>
      </c>
      <c r="C295" s="3" t="s">
        <v>508</v>
      </c>
      <c r="D295" s="2" t="s">
        <v>504</v>
      </c>
      <c r="E295" s="2" t="s">
        <v>512</v>
      </c>
      <c r="F295" s="4">
        <v>98</v>
      </c>
      <c r="G295" s="4" t="str">
        <f t="shared" si="8"/>
        <v>A+</v>
      </c>
      <c r="H295" s="4">
        <v>65</v>
      </c>
      <c r="I295" s="5" t="str">
        <f t="shared" si="9"/>
        <v>B+</v>
      </c>
    </row>
    <row r="296" spans="1:9" ht="15.75" x14ac:dyDescent="0.25">
      <c r="A296" s="2" t="s">
        <v>297</v>
      </c>
      <c r="B296" s="3" t="s">
        <v>466</v>
      </c>
      <c r="C296" s="3" t="s">
        <v>507</v>
      </c>
      <c r="D296" s="2" t="s">
        <v>505</v>
      </c>
      <c r="E296" s="2" t="s">
        <v>511</v>
      </c>
      <c r="F296" s="4">
        <v>75</v>
      </c>
      <c r="G296" s="4" t="str">
        <f t="shared" si="8"/>
        <v>A</v>
      </c>
      <c r="H296" s="4">
        <v>84</v>
      </c>
      <c r="I296" s="5" t="str">
        <f t="shared" si="9"/>
        <v>A+</v>
      </c>
    </row>
    <row r="297" spans="1:9" ht="15.75" x14ac:dyDescent="0.25">
      <c r="A297" s="2" t="s">
        <v>298</v>
      </c>
      <c r="B297" s="3" t="s">
        <v>467</v>
      </c>
      <c r="C297" s="3" t="s">
        <v>507</v>
      </c>
      <c r="D297" s="2" t="s">
        <v>501</v>
      </c>
      <c r="E297" s="2" t="s">
        <v>511</v>
      </c>
      <c r="F297" s="4">
        <v>53</v>
      </c>
      <c r="G297" s="4" t="str">
        <f t="shared" si="8"/>
        <v>C+</v>
      </c>
      <c r="H297" s="4">
        <v>76</v>
      </c>
      <c r="I297" s="5" t="str">
        <f t="shared" si="9"/>
        <v>A</v>
      </c>
    </row>
    <row r="298" spans="1:9" ht="15.75" x14ac:dyDescent="0.25">
      <c r="A298" s="2" t="s">
        <v>299</v>
      </c>
      <c r="B298" s="3" t="s">
        <v>490</v>
      </c>
      <c r="C298" s="3" t="s">
        <v>508</v>
      </c>
      <c r="D298" s="2" t="s">
        <v>502</v>
      </c>
      <c r="E298" s="2" t="s">
        <v>511</v>
      </c>
      <c r="F298" s="4">
        <v>89</v>
      </c>
      <c r="G298" s="4" t="str">
        <f t="shared" si="8"/>
        <v>A+</v>
      </c>
      <c r="H298" s="4">
        <v>88</v>
      </c>
      <c r="I298" s="5" t="str">
        <f t="shared" si="9"/>
        <v>A+</v>
      </c>
    </row>
    <row r="299" spans="1:9" ht="15.75" x14ac:dyDescent="0.25">
      <c r="A299" s="2" t="s">
        <v>300</v>
      </c>
      <c r="B299" s="3" t="s">
        <v>422</v>
      </c>
      <c r="C299" s="3" t="s">
        <v>507</v>
      </c>
      <c r="D299" s="2" t="s">
        <v>503</v>
      </c>
      <c r="E299" s="2" t="s">
        <v>512</v>
      </c>
      <c r="F299" s="4">
        <v>85</v>
      </c>
      <c r="G299" s="4" t="str">
        <f t="shared" si="8"/>
        <v>A+</v>
      </c>
      <c r="H299" s="4">
        <v>96</v>
      </c>
      <c r="I299" s="5" t="str">
        <f t="shared" si="9"/>
        <v>A+</v>
      </c>
    </row>
    <row r="300" spans="1:9" ht="15.75" x14ac:dyDescent="0.25">
      <c r="A300" s="2" t="s">
        <v>301</v>
      </c>
      <c r="B300" s="3" t="s">
        <v>498</v>
      </c>
      <c r="C300" s="3" t="s">
        <v>508</v>
      </c>
      <c r="D300" s="2" t="s">
        <v>504</v>
      </c>
      <c r="E300" s="2" t="s">
        <v>512</v>
      </c>
      <c r="F300" s="4">
        <v>100</v>
      </c>
      <c r="G300" s="4" t="str">
        <f t="shared" si="8"/>
        <v>A+</v>
      </c>
      <c r="H300" s="4">
        <v>66</v>
      </c>
      <c r="I300" s="5" t="str">
        <f t="shared" si="9"/>
        <v>B+</v>
      </c>
    </row>
    <row r="301" spans="1:9" ht="15.75" x14ac:dyDescent="0.25">
      <c r="A301" s="2" t="s">
        <v>302</v>
      </c>
      <c r="B301" s="3" t="s">
        <v>498</v>
      </c>
      <c r="C301" s="3" t="s">
        <v>508</v>
      </c>
      <c r="D301" s="2" t="s">
        <v>506</v>
      </c>
      <c r="E301" s="2" t="s">
        <v>512</v>
      </c>
      <c r="F301" s="4">
        <v>100</v>
      </c>
      <c r="G301" s="4" t="str">
        <f t="shared" si="8"/>
        <v>A+</v>
      </c>
      <c r="H301" s="4">
        <v>66</v>
      </c>
      <c r="I301" s="5" t="str">
        <f t="shared" si="9"/>
        <v>B+</v>
      </c>
    </row>
    <row r="305" spans="11:11" x14ac:dyDescent="0.25">
      <c r="K305" t="s">
        <v>304</v>
      </c>
    </row>
  </sheetData>
  <phoneticPr fontId="3" type="noConversion"/>
  <conditionalFormatting sqref="G2:G301">
    <cfRule type="cellIs" dxfId="10" priority="4" operator="equal">
      <formula>"A-"</formula>
    </cfRule>
    <cfRule type="cellIs" dxfId="9" priority="5" operator="equal">
      <formula>"B-"</formula>
    </cfRule>
    <cfRule type="cellIs" dxfId="8" priority="7" operator="equal">
      <formula>"C"</formula>
    </cfRule>
    <cfRule type="cellIs" dxfId="7" priority="8" operator="equal">
      <formula>"C+"</formula>
    </cfRule>
    <cfRule type="cellIs" dxfId="6" priority="9" operator="equal">
      <formula>"B-"</formula>
    </cfRule>
    <cfRule type="cellIs" dxfId="5" priority="10" operator="equal">
      <formula>"B"</formula>
    </cfRule>
    <cfRule type="containsText" dxfId="4" priority="11" operator="containsText" text="B+">
      <formula>NOT(ISERROR(SEARCH("B+",G2)))</formula>
    </cfRule>
    <cfRule type="containsText" dxfId="3" priority="12" operator="containsText" text="A+">
      <formula>NOT(ISERROR(SEARCH("A+",G2)))</formula>
    </cfRule>
  </conditionalFormatting>
  <conditionalFormatting sqref="G281:G301">
    <cfRule type="cellIs" dxfId="2" priority="3" operator="equal">
      <formula>"A"</formula>
    </cfRule>
  </conditionalFormatting>
  <conditionalFormatting sqref="I2:I301">
    <cfRule type="cellIs" dxfId="1" priority="1" operator="equal">
      <formula>"A"</formula>
    </cfRule>
    <cfRule type="containsText" dxfId="0" priority="2" operator="containsText" text="A+">
      <formula>NOT(ISERROR(SEARCH("A+",I2)))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A3E7-C247-438F-A376-EF6D136409CF}">
  <dimension ref="A1"/>
  <sheetViews>
    <sheetView showGridLines="0" zoomScale="85" zoomScaleNormal="85" workbookViewId="0">
      <selection activeCell="F49" sqref="F49"/>
    </sheetView>
  </sheetViews>
  <sheetFormatPr defaultRowHeight="15" x14ac:dyDescent="0.25"/>
  <cols>
    <col min="1" max="16384" width="9.14062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7FD19-1AEC-4560-B2FF-04B04C5F690F}">
  <dimension ref="A1"/>
  <sheetViews>
    <sheetView zoomScale="85" zoomScaleNormal="85" workbookViewId="0">
      <selection activeCell="K24" sqref="K24"/>
    </sheetView>
  </sheetViews>
  <sheetFormatPr defaultRowHeight="15" x14ac:dyDescent="0.25"/>
  <cols>
    <col min="11" max="11" width="66" bestFit="1"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86D19-739E-45D1-83FB-D60F20F1BD1F}">
  <dimension ref="A3:C46"/>
  <sheetViews>
    <sheetView workbookViewId="0">
      <selection activeCell="A3" sqref="A3"/>
    </sheetView>
  </sheetViews>
  <sheetFormatPr defaultRowHeight="15" x14ac:dyDescent="0.25"/>
  <cols>
    <col min="1" max="1" width="11.28515625" bestFit="1" customWidth="1"/>
    <col min="2" max="2" width="8.7109375" bestFit="1" customWidth="1"/>
    <col min="3" max="3" width="5.42578125" bestFit="1" customWidth="1"/>
  </cols>
  <sheetData>
    <row r="3" spans="1:3" x14ac:dyDescent="0.25">
      <c r="A3" s="9" t="s">
        <v>545</v>
      </c>
    </row>
    <row r="4" spans="1:3" x14ac:dyDescent="0.25">
      <c r="A4" s="9" t="s">
        <v>303</v>
      </c>
      <c r="B4" s="9" t="s">
        <v>518</v>
      </c>
      <c r="C4" t="s">
        <v>543</v>
      </c>
    </row>
    <row r="5" spans="1:3" x14ac:dyDescent="0.25">
      <c r="A5" t="s">
        <v>501</v>
      </c>
      <c r="B5" t="s">
        <v>527</v>
      </c>
      <c r="C5">
        <v>5</v>
      </c>
    </row>
    <row r="6" spans="1:3" x14ac:dyDescent="0.25">
      <c r="B6" t="s">
        <v>528</v>
      </c>
      <c r="C6">
        <v>5</v>
      </c>
    </row>
    <row r="7" spans="1:3" x14ac:dyDescent="0.25">
      <c r="B7" t="s">
        <v>529</v>
      </c>
      <c r="C7">
        <v>21</v>
      </c>
    </row>
    <row r="8" spans="1:3" x14ac:dyDescent="0.25">
      <c r="B8" t="s">
        <v>530</v>
      </c>
      <c r="C8">
        <v>8</v>
      </c>
    </row>
    <row r="9" spans="1:3" x14ac:dyDescent="0.25">
      <c r="B9" t="s">
        <v>531</v>
      </c>
      <c r="C9">
        <v>6</v>
      </c>
    </row>
    <row r="10" spans="1:3" x14ac:dyDescent="0.25">
      <c r="B10" t="s">
        <v>532</v>
      </c>
      <c r="C10">
        <v>5</v>
      </c>
    </row>
    <row r="11" spans="1:3" x14ac:dyDescent="0.25">
      <c r="B11" t="s">
        <v>533</v>
      </c>
      <c r="C11">
        <v>10</v>
      </c>
    </row>
    <row r="12" spans="1:3" x14ac:dyDescent="0.25">
      <c r="A12" t="s">
        <v>534</v>
      </c>
      <c r="C12">
        <v>60</v>
      </c>
    </row>
    <row r="13" spans="1:3" x14ac:dyDescent="0.25">
      <c r="A13" t="s">
        <v>502</v>
      </c>
      <c r="B13" t="s">
        <v>527</v>
      </c>
      <c r="C13">
        <v>2</v>
      </c>
    </row>
    <row r="14" spans="1:3" x14ac:dyDescent="0.25">
      <c r="B14" t="s">
        <v>528</v>
      </c>
      <c r="C14">
        <v>10</v>
      </c>
    </row>
    <row r="15" spans="1:3" x14ac:dyDescent="0.25">
      <c r="B15" t="s">
        <v>529</v>
      </c>
      <c r="C15">
        <v>27</v>
      </c>
    </row>
    <row r="16" spans="1:3" x14ac:dyDescent="0.25">
      <c r="B16" t="s">
        <v>530</v>
      </c>
      <c r="C16">
        <v>6</v>
      </c>
    </row>
    <row r="17" spans="1:3" x14ac:dyDescent="0.25">
      <c r="B17" t="s">
        <v>531</v>
      </c>
      <c r="C17">
        <v>2</v>
      </c>
    </row>
    <row r="18" spans="1:3" x14ac:dyDescent="0.25">
      <c r="B18" t="s">
        <v>532</v>
      </c>
      <c r="C18">
        <v>6</v>
      </c>
    </row>
    <row r="19" spans="1:3" x14ac:dyDescent="0.25">
      <c r="B19" t="s">
        <v>533</v>
      </c>
      <c r="C19">
        <v>7</v>
      </c>
    </row>
    <row r="20" spans="1:3" x14ac:dyDescent="0.25">
      <c r="A20" t="s">
        <v>535</v>
      </c>
      <c r="C20">
        <v>60</v>
      </c>
    </row>
    <row r="21" spans="1:3" x14ac:dyDescent="0.25">
      <c r="A21" t="s">
        <v>503</v>
      </c>
      <c r="B21" t="s">
        <v>528</v>
      </c>
      <c r="C21">
        <v>3</v>
      </c>
    </row>
    <row r="22" spans="1:3" x14ac:dyDescent="0.25">
      <c r="B22" t="s">
        <v>529</v>
      </c>
      <c r="C22">
        <v>37</v>
      </c>
    </row>
    <row r="23" spans="1:3" x14ac:dyDescent="0.25">
      <c r="B23" t="s">
        <v>530</v>
      </c>
      <c r="C23">
        <v>3</v>
      </c>
    </row>
    <row r="24" spans="1:3" x14ac:dyDescent="0.25">
      <c r="B24" t="s">
        <v>531</v>
      </c>
      <c r="C24">
        <v>5</v>
      </c>
    </row>
    <row r="25" spans="1:3" x14ac:dyDescent="0.25">
      <c r="B25" t="s">
        <v>532</v>
      </c>
      <c r="C25">
        <v>5</v>
      </c>
    </row>
    <row r="26" spans="1:3" x14ac:dyDescent="0.25">
      <c r="B26" t="s">
        <v>533</v>
      </c>
      <c r="C26">
        <v>7</v>
      </c>
    </row>
    <row r="27" spans="1:3" x14ac:dyDescent="0.25">
      <c r="A27" t="s">
        <v>536</v>
      </c>
      <c r="C27">
        <v>60</v>
      </c>
    </row>
    <row r="28" spans="1:3" x14ac:dyDescent="0.25">
      <c r="A28" t="s">
        <v>504</v>
      </c>
      <c r="B28" t="s">
        <v>527</v>
      </c>
      <c r="C28">
        <v>4</v>
      </c>
    </row>
    <row r="29" spans="1:3" x14ac:dyDescent="0.25">
      <c r="B29" t="s">
        <v>528</v>
      </c>
      <c r="C29">
        <v>7</v>
      </c>
    </row>
    <row r="30" spans="1:3" x14ac:dyDescent="0.25">
      <c r="B30" t="s">
        <v>529</v>
      </c>
      <c r="C30">
        <v>20</v>
      </c>
    </row>
    <row r="31" spans="1:3" x14ac:dyDescent="0.25">
      <c r="B31" t="s">
        <v>530</v>
      </c>
      <c r="C31">
        <v>9</v>
      </c>
    </row>
    <row r="32" spans="1:3" x14ac:dyDescent="0.25">
      <c r="B32" t="s">
        <v>531</v>
      </c>
      <c r="C32">
        <v>6</v>
      </c>
    </row>
    <row r="33" spans="1:3" x14ac:dyDescent="0.25">
      <c r="B33" t="s">
        <v>532</v>
      </c>
      <c r="C33">
        <v>4</v>
      </c>
    </row>
    <row r="34" spans="1:3" x14ac:dyDescent="0.25">
      <c r="B34" t="s">
        <v>533</v>
      </c>
      <c r="C34">
        <v>10</v>
      </c>
    </row>
    <row r="35" spans="1:3" x14ac:dyDescent="0.25">
      <c r="A35" t="s">
        <v>537</v>
      </c>
      <c r="C35">
        <v>60</v>
      </c>
    </row>
    <row r="36" spans="1:3" x14ac:dyDescent="0.25">
      <c r="A36" t="s">
        <v>506</v>
      </c>
      <c r="B36" t="s">
        <v>529</v>
      </c>
      <c r="C36">
        <v>1</v>
      </c>
    </row>
    <row r="37" spans="1:3" x14ac:dyDescent="0.25">
      <c r="A37" t="s">
        <v>538</v>
      </c>
      <c r="C37">
        <v>1</v>
      </c>
    </row>
    <row r="38" spans="1:3" x14ac:dyDescent="0.25">
      <c r="A38" t="s">
        <v>505</v>
      </c>
      <c r="B38" t="s">
        <v>527</v>
      </c>
      <c r="C38">
        <v>7</v>
      </c>
    </row>
    <row r="39" spans="1:3" x14ac:dyDescent="0.25">
      <c r="B39" t="s">
        <v>528</v>
      </c>
      <c r="C39">
        <v>8</v>
      </c>
    </row>
    <row r="40" spans="1:3" x14ac:dyDescent="0.25">
      <c r="B40" t="s">
        <v>529</v>
      </c>
      <c r="C40">
        <v>23</v>
      </c>
    </row>
    <row r="41" spans="1:3" x14ac:dyDescent="0.25">
      <c r="B41" t="s">
        <v>530</v>
      </c>
      <c r="C41">
        <v>4</v>
      </c>
    </row>
    <row r="42" spans="1:3" x14ac:dyDescent="0.25">
      <c r="B42" t="s">
        <v>531</v>
      </c>
      <c r="C42">
        <v>4</v>
      </c>
    </row>
    <row r="43" spans="1:3" x14ac:dyDescent="0.25">
      <c r="B43" t="s">
        <v>532</v>
      </c>
      <c r="C43">
        <v>7</v>
      </c>
    </row>
    <row r="44" spans="1:3" x14ac:dyDescent="0.25">
      <c r="B44" t="s">
        <v>533</v>
      </c>
      <c r="C44">
        <v>6</v>
      </c>
    </row>
    <row r="45" spans="1:3" x14ac:dyDescent="0.25">
      <c r="A45" t="s">
        <v>539</v>
      </c>
      <c r="C45">
        <v>59</v>
      </c>
    </row>
    <row r="46" spans="1:3" x14ac:dyDescent="0.25">
      <c r="A46" t="s">
        <v>525</v>
      </c>
      <c r="C46">
        <v>300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0CF-8A7D-447E-8A88-38F26F17B4A1}">
  <dimension ref="A3:C18"/>
  <sheetViews>
    <sheetView workbookViewId="0">
      <selection activeCell="N11" sqref="N11"/>
    </sheetView>
  </sheetViews>
  <sheetFormatPr defaultRowHeight="15" x14ac:dyDescent="0.25"/>
  <cols>
    <col min="1" max="1" width="14.140625" bestFit="1" customWidth="1"/>
    <col min="2" max="2" width="10" bestFit="1" customWidth="1"/>
    <col min="3" max="3" width="5.42578125" bestFit="1" customWidth="1"/>
  </cols>
  <sheetData>
    <row r="3" spans="1:3" x14ac:dyDescent="0.25">
      <c r="A3" s="9" t="s">
        <v>542</v>
      </c>
    </row>
    <row r="4" spans="1:3" x14ac:dyDescent="0.25">
      <c r="A4" s="9" t="s">
        <v>509</v>
      </c>
      <c r="B4" s="9" t="s">
        <v>303</v>
      </c>
      <c r="C4" t="s">
        <v>543</v>
      </c>
    </row>
    <row r="5" spans="1:3" x14ac:dyDescent="0.25">
      <c r="A5" t="s">
        <v>508</v>
      </c>
      <c r="B5" t="s">
        <v>501</v>
      </c>
      <c r="C5" s="11">
        <v>38</v>
      </c>
    </row>
    <row r="6" spans="1:3" x14ac:dyDescent="0.25">
      <c r="B6" t="s">
        <v>502</v>
      </c>
      <c r="C6" s="11">
        <v>39</v>
      </c>
    </row>
    <row r="7" spans="1:3" x14ac:dyDescent="0.25">
      <c r="B7" t="s">
        <v>503</v>
      </c>
      <c r="C7" s="11">
        <v>39</v>
      </c>
    </row>
    <row r="8" spans="1:3" x14ac:dyDescent="0.25">
      <c r="B8" t="s">
        <v>504</v>
      </c>
      <c r="C8" s="11">
        <v>38</v>
      </c>
    </row>
    <row r="9" spans="1:3" x14ac:dyDescent="0.25">
      <c r="B9" t="s">
        <v>506</v>
      </c>
      <c r="C9" s="11">
        <v>1</v>
      </c>
    </row>
    <row r="10" spans="1:3" x14ac:dyDescent="0.25">
      <c r="B10" t="s">
        <v>505</v>
      </c>
      <c r="C10" s="11">
        <v>37</v>
      </c>
    </row>
    <row r="11" spans="1:3" x14ac:dyDescent="0.25">
      <c r="A11" t="s">
        <v>540</v>
      </c>
      <c r="C11" s="11">
        <v>192</v>
      </c>
    </row>
    <row r="12" spans="1:3" x14ac:dyDescent="0.25">
      <c r="A12" t="s">
        <v>507</v>
      </c>
      <c r="B12" t="s">
        <v>501</v>
      </c>
      <c r="C12" s="11">
        <v>22</v>
      </c>
    </row>
    <row r="13" spans="1:3" x14ac:dyDescent="0.25">
      <c r="B13" t="s">
        <v>502</v>
      </c>
      <c r="C13" s="11">
        <v>21</v>
      </c>
    </row>
    <row r="14" spans="1:3" x14ac:dyDescent="0.25">
      <c r="B14" t="s">
        <v>503</v>
      </c>
      <c r="C14" s="11">
        <v>21</v>
      </c>
    </row>
    <row r="15" spans="1:3" x14ac:dyDescent="0.25">
      <c r="B15" t="s">
        <v>504</v>
      </c>
      <c r="C15" s="11">
        <v>22</v>
      </c>
    </row>
    <row r="16" spans="1:3" x14ac:dyDescent="0.25">
      <c r="B16" t="s">
        <v>505</v>
      </c>
      <c r="C16" s="11">
        <v>22</v>
      </c>
    </row>
    <row r="17" spans="1:3" x14ac:dyDescent="0.25">
      <c r="A17" t="s">
        <v>541</v>
      </c>
      <c r="C17" s="11">
        <v>108</v>
      </c>
    </row>
    <row r="18" spans="1:3" x14ac:dyDescent="0.25">
      <c r="A18" t="s">
        <v>525</v>
      </c>
      <c r="C18" s="11">
        <v>300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FABB2-48ED-4386-879B-3548795DD1DA}">
  <dimension ref="A3:B7"/>
  <sheetViews>
    <sheetView workbookViewId="0">
      <selection activeCell="L16" sqref="L16"/>
    </sheetView>
  </sheetViews>
  <sheetFormatPr defaultRowHeight="15" x14ac:dyDescent="0.25"/>
  <cols>
    <col min="1" max="1" width="23.42578125" bestFit="1" customWidth="1"/>
    <col min="2" max="2" width="6" bestFit="1" customWidth="1"/>
  </cols>
  <sheetData>
    <row r="3" spans="1:2" x14ac:dyDescent="0.25">
      <c r="A3" s="9" t="s">
        <v>526</v>
      </c>
    </row>
    <row r="4" spans="1:2" x14ac:dyDescent="0.25">
      <c r="A4" s="9" t="s">
        <v>510</v>
      </c>
      <c r="B4" t="s">
        <v>543</v>
      </c>
    </row>
    <row r="5" spans="1:2" x14ac:dyDescent="0.25">
      <c r="A5" t="s">
        <v>512</v>
      </c>
      <c r="B5">
        <v>11720</v>
      </c>
    </row>
    <row r="6" spans="1:2" x14ac:dyDescent="0.25">
      <c r="A6" t="s">
        <v>511</v>
      </c>
      <c r="B6">
        <v>10687</v>
      </c>
    </row>
    <row r="7" spans="1:2" x14ac:dyDescent="0.25">
      <c r="A7" t="s">
        <v>525</v>
      </c>
      <c r="B7">
        <v>22407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F5979-3C29-4BC4-9F19-A8FA5322F9D7}">
  <dimension ref="A3:B7"/>
  <sheetViews>
    <sheetView workbookViewId="0">
      <selection activeCell="A3" sqref="A3"/>
    </sheetView>
  </sheetViews>
  <sheetFormatPr defaultRowHeight="15" x14ac:dyDescent="0.25"/>
  <cols>
    <col min="1" max="1" width="16.85546875" bestFit="1" customWidth="1"/>
    <col min="2" max="2" width="6" bestFit="1" customWidth="1"/>
  </cols>
  <sheetData>
    <row r="3" spans="1:2" x14ac:dyDescent="0.25">
      <c r="A3" s="9" t="s">
        <v>544</v>
      </c>
    </row>
    <row r="4" spans="1:2" x14ac:dyDescent="0.25">
      <c r="A4" s="9" t="s">
        <v>510</v>
      </c>
      <c r="B4" t="s">
        <v>543</v>
      </c>
    </row>
    <row r="5" spans="1:2" x14ac:dyDescent="0.25">
      <c r="A5" t="s">
        <v>512</v>
      </c>
      <c r="B5">
        <v>11823</v>
      </c>
    </row>
    <row r="6" spans="1:2" x14ac:dyDescent="0.25">
      <c r="A6" t="s">
        <v>511</v>
      </c>
      <c r="B6">
        <v>10551</v>
      </c>
    </row>
    <row r="7" spans="1:2" x14ac:dyDescent="0.25">
      <c r="A7" t="s">
        <v>525</v>
      </c>
      <c r="B7">
        <v>22374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Chart</vt:lpstr>
      <vt:lpstr>Sheet6</vt:lpstr>
      <vt:lpstr>Sheet3</vt:lpstr>
      <vt:lpstr>Sheet4</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Tanmoy Sarker</cp:lastModifiedBy>
  <dcterms:created xsi:type="dcterms:W3CDTF">2024-06-07T06:28:22Z</dcterms:created>
  <dcterms:modified xsi:type="dcterms:W3CDTF">2024-06-09T07:53:28Z</dcterms:modified>
</cp:coreProperties>
</file>