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K36" i="1"/>
  <c r="J36" i="1"/>
  <c r="C38" i="1"/>
  <c r="E38" i="1"/>
  <c r="F38" i="1"/>
  <c r="G38" i="1"/>
  <c r="H38" i="1"/>
  <c r="B38" i="1"/>
  <c r="C37" i="1"/>
  <c r="E37" i="1"/>
  <c r="F37" i="1"/>
  <c r="G37" i="1"/>
  <c r="H37" i="1"/>
  <c r="B37" i="1"/>
  <c r="C36" i="1"/>
  <c r="E36" i="1"/>
  <c r="F36" i="1"/>
  <c r="G36" i="1"/>
  <c r="H36" i="1"/>
  <c r="B36" i="1"/>
</calcChain>
</file>

<file path=xl/sharedStrings.xml><?xml version="1.0" encoding="utf-8"?>
<sst xmlns="http://schemas.openxmlformats.org/spreadsheetml/2006/main" count="84" uniqueCount="50">
  <si>
    <t>Name</t>
  </si>
  <si>
    <t>Age</t>
  </si>
  <si>
    <t>Weight</t>
  </si>
  <si>
    <t>id</t>
  </si>
  <si>
    <t>Heart rate</t>
  </si>
  <si>
    <t>Gender</t>
  </si>
  <si>
    <t>Sugar</t>
  </si>
  <si>
    <t>U B P</t>
  </si>
  <si>
    <t>L B P</t>
  </si>
  <si>
    <t>Patient-1</t>
  </si>
  <si>
    <t>Patient-2</t>
  </si>
  <si>
    <t>Patient-3</t>
  </si>
  <si>
    <t>Patient-4</t>
  </si>
  <si>
    <t>Patient-5</t>
  </si>
  <si>
    <t>Patient-6</t>
  </si>
  <si>
    <t>Patient-7</t>
  </si>
  <si>
    <t>Patient-8</t>
  </si>
  <si>
    <t>Patient-9</t>
  </si>
  <si>
    <t>Patient-10</t>
  </si>
  <si>
    <t>Patient-11</t>
  </si>
  <si>
    <t>Patient-12</t>
  </si>
  <si>
    <t>Patient-13</t>
  </si>
  <si>
    <t>Patient-14</t>
  </si>
  <si>
    <t>Patient-15</t>
  </si>
  <si>
    <t>Patient-16</t>
  </si>
  <si>
    <t>Patient-17</t>
  </si>
  <si>
    <t>Patient-18</t>
  </si>
  <si>
    <t>Patient-19</t>
  </si>
  <si>
    <t>Patient-20</t>
  </si>
  <si>
    <t>Patient-21</t>
  </si>
  <si>
    <t>Patient-22</t>
  </si>
  <si>
    <t>Patient-23</t>
  </si>
  <si>
    <t>Patient-24</t>
  </si>
  <si>
    <t>Patient-25</t>
  </si>
  <si>
    <t>Patient-26</t>
  </si>
  <si>
    <t>Patient-27</t>
  </si>
  <si>
    <t>Patient-28</t>
  </si>
  <si>
    <t>Patient-29</t>
  </si>
  <si>
    <t>Patient-30</t>
  </si>
  <si>
    <t>m</t>
  </si>
  <si>
    <t>f</t>
  </si>
  <si>
    <t>Patient Data</t>
  </si>
  <si>
    <t>Blood Pressure</t>
  </si>
  <si>
    <t>Average</t>
  </si>
  <si>
    <t>Maximum</t>
  </si>
  <si>
    <t>Minimum</t>
  </si>
  <si>
    <t>Summary</t>
  </si>
  <si>
    <t>Heart Rate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</si>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</sst>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2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Q32" sqref="Q32"/>
    </sheetView>
  </sheetViews>
  <sheetFormatPr defaultRowHeight="15" x14ac:dyDescent="0.25"/>
  <cols>
    <col min="1" max="1" width="11.28515625" customWidth="1"/>
    <col min="5" max="5" width="10.28515625" customWidth="1"/>
    <col min="11" max="11" width="8.7109375" customWidth="1"/>
  </cols>
  <sheetData>
    <row r="1" spans="1:13" x14ac:dyDescent="0.25">
      <c r="A1" s="1" t="s">
        <v>41</v>
      </c>
      <c r="B1" s="1"/>
      <c r="C1" s="1"/>
      <c r="D1" s="1"/>
      <c r="F1" s="1" t="s">
        <v>42</v>
      </c>
      <c r="G1" s="1"/>
      <c r="J1" s="1" t="s">
        <v>46</v>
      </c>
      <c r="K1" s="1"/>
      <c r="L1" s="1"/>
      <c r="M1" s="1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</v>
      </c>
      <c r="G2" t="s">
        <v>8</v>
      </c>
      <c r="H2" t="s">
        <v>6</v>
      </c>
      <c r="I2" t="s">
        <v>5</v>
      </c>
      <c r="J2" s="2"/>
      <c r="K2" s="2"/>
      <c r="L2" s="2"/>
      <c r="M2" s="2"/>
    </row>
    <row r="3" spans="1:13" x14ac:dyDescent="0.25">
      <c r="A3" t="s">
        <v>9</v>
      </c>
      <c r="B3">
        <v>25</v>
      </c>
      <c r="C3">
        <v>56</v>
      </c>
      <c r="D3">
        <v>1</v>
      </c>
      <c r="E3">
        <v>89</v>
      </c>
      <c r="F3">
        <v>140</v>
      </c>
      <c r="G3">
        <v>80</v>
      </c>
      <c r="H3">
        <v>130</v>
      </c>
      <c r="I3" t="s">
        <v>39</v>
      </c>
      <c r="J3" s="2" t="str">
        <f>IF(OR(E3&lt;90,E3&gt;100),"Heart Ward",IF(OR(F3&lt;110,F3&gt;130),"HBP Ward",IF(OR(G3&lt;70,G3&gt;90),"LBP Ward",IF(OR(H3&lt;110,H3&gt;120),"Sugar Ward","Ok KEE REPORT HY"))))</f>
        <v>Heart Ward</v>
      </c>
      <c r="K3" s="2"/>
      <c r="L3" s="2"/>
      <c r="M3" s="2"/>
    </row>
    <row r="4" spans="1:13" x14ac:dyDescent="0.25">
      <c r="A4" t="s">
        <v>10</v>
      </c>
      <c r="B4">
        <v>23</v>
      </c>
      <c r="C4">
        <v>56</v>
      </c>
      <c r="D4">
        <v>2</v>
      </c>
      <c r="E4">
        <v>98</v>
      </c>
      <c r="F4">
        <v>120</v>
      </c>
      <c r="G4">
        <v>90</v>
      </c>
      <c r="H4">
        <v>140</v>
      </c>
      <c r="I4" t="s">
        <v>40</v>
      </c>
      <c r="J4" s="2" t="str">
        <f t="shared" ref="J4:J32" si="0">IF(OR(E4&lt;90,E4&gt;100),"Heart Ward",IF(OR(F4&lt;110,F4&gt;130),"HBP Ward",IF(OR(G4&lt;70,G4&gt;90),"LBP Ward",IF(OR(H4&lt;110,H4&gt;120),"Sugar Ward","Ok KEE REPORT HY"))))</f>
        <v>Sugar Ward</v>
      </c>
      <c r="K4" s="2"/>
      <c r="L4" s="2"/>
      <c r="M4" s="2"/>
    </row>
    <row r="5" spans="1:13" x14ac:dyDescent="0.25">
      <c r="A5" t="s">
        <v>11</v>
      </c>
      <c r="B5">
        <v>45</v>
      </c>
      <c r="C5">
        <v>56</v>
      </c>
      <c r="D5">
        <v>3</v>
      </c>
      <c r="E5">
        <v>78</v>
      </c>
      <c r="F5">
        <v>110</v>
      </c>
      <c r="G5">
        <v>70</v>
      </c>
      <c r="H5">
        <v>150</v>
      </c>
      <c r="I5" t="s">
        <v>39</v>
      </c>
      <c r="J5" s="2" t="str">
        <f t="shared" si="0"/>
        <v>Heart Ward</v>
      </c>
      <c r="K5" s="2"/>
      <c r="L5" s="2"/>
      <c r="M5" s="2"/>
    </row>
    <row r="6" spans="1:13" x14ac:dyDescent="0.25">
      <c r="A6" t="s">
        <v>12</v>
      </c>
      <c r="B6">
        <v>26</v>
      </c>
      <c r="C6">
        <v>56</v>
      </c>
      <c r="D6">
        <v>4</v>
      </c>
      <c r="E6">
        <v>96</v>
      </c>
      <c r="F6">
        <v>150</v>
      </c>
      <c r="G6">
        <v>89</v>
      </c>
      <c r="H6">
        <v>160</v>
      </c>
      <c r="I6" t="s">
        <v>40</v>
      </c>
      <c r="J6" s="2" t="str">
        <f t="shared" si="0"/>
        <v>HBP Ward</v>
      </c>
      <c r="K6" s="2"/>
      <c r="L6" s="2"/>
      <c r="M6" s="2"/>
    </row>
    <row r="7" spans="1:13" x14ac:dyDescent="0.25">
      <c r="A7" t="s">
        <v>13</v>
      </c>
      <c r="B7">
        <v>26</v>
      </c>
      <c r="C7">
        <v>56</v>
      </c>
      <c r="D7">
        <v>5</v>
      </c>
      <c r="E7">
        <v>85</v>
      </c>
      <c r="F7">
        <v>120</v>
      </c>
      <c r="G7">
        <v>98</v>
      </c>
      <c r="H7">
        <v>180</v>
      </c>
      <c r="I7" t="s">
        <v>39</v>
      </c>
      <c r="J7" s="2" t="str">
        <f t="shared" si="0"/>
        <v>Heart Ward</v>
      </c>
      <c r="K7" s="2"/>
      <c r="L7" s="2"/>
      <c r="M7" s="2"/>
    </row>
    <row r="8" spans="1:13" x14ac:dyDescent="0.25">
      <c r="A8" t="s">
        <v>14</v>
      </c>
      <c r="B8">
        <v>33</v>
      </c>
      <c r="C8">
        <v>56</v>
      </c>
      <c r="D8">
        <v>6</v>
      </c>
      <c r="E8">
        <v>78</v>
      </c>
      <c r="F8">
        <v>140</v>
      </c>
      <c r="G8">
        <v>78</v>
      </c>
      <c r="H8">
        <v>22</v>
      </c>
      <c r="I8" t="s">
        <v>39</v>
      </c>
      <c r="J8" s="2" t="str">
        <f t="shared" si="0"/>
        <v>Heart Ward</v>
      </c>
      <c r="K8" s="2"/>
      <c r="L8" s="2"/>
      <c r="M8" s="2"/>
    </row>
    <row r="9" spans="1:13" x14ac:dyDescent="0.25">
      <c r="A9" t="s">
        <v>15</v>
      </c>
      <c r="B9">
        <v>36</v>
      </c>
      <c r="C9">
        <v>56</v>
      </c>
      <c r="D9">
        <v>7</v>
      </c>
      <c r="E9">
        <v>98</v>
      </c>
      <c r="F9">
        <v>90</v>
      </c>
      <c r="G9">
        <v>98</v>
      </c>
      <c r="H9">
        <v>154</v>
      </c>
      <c r="I9" t="s">
        <v>39</v>
      </c>
      <c r="J9" s="2" t="str">
        <f t="shared" si="0"/>
        <v>HBP Ward</v>
      </c>
      <c r="K9" s="2"/>
      <c r="L9" s="2"/>
      <c r="M9" s="2"/>
    </row>
    <row r="10" spans="1:13" x14ac:dyDescent="0.25">
      <c r="A10" t="s">
        <v>16</v>
      </c>
      <c r="B10">
        <v>19</v>
      </c>
      <c r="C10">
        <v>56</v>
      </c>
      <c r="D10">
        <v>8</v>
      </c>
      <c r="E10">
        <v>89</v>
      </c>
      <c r="F10">
        <v>110</v>
      </c>
      <c r="G10">
        <v>78</v>
      </c>
      <c r="H10">
        <v>156</v>
      </c>
      <c r="I10" t="s">
        <v>40</v>
      </c>
      <c r="J10" s="2" t="str">
        <f t="shared" si="0"/>
        <v>Heart Ward</v>
      </c>
      <c r="K10" s="2"/>
      <c r="L10" s="2"/>
      <c r="M10" s="2"/>
    </row>
    <row r="11" spans="1:13" x14ac:dyDescent="0.25">
      <c r="A11" t="s">
        <v>17</v>
      </c>
      <c r="B11">
        <v>29</v>
      </c>
      <c r="C11">
        <v>56</v>
      </c>
      <c r="D11">
        <v>9</v>
      </c>
      <c r="E11">
        <v>56</v>
      </c>
      <c r="F11">
        <v>120</v>
      </c>
      <c r="G11">
        <v>80</v>
      </c>
      <c r="H11">
        <v>154</v>
      </c>
      <c r="I11" t="s">
        <v>40</v>
      </c>
      <c r="J11" s="2" t="str">
        <f t="shared" si="0"/>
        <v>Heart Ward</v>
      </c>
      <c r="K11" s="2"/>
      <c r="L11" s="2"/>
      <c r="M11" s="2"/>
    </row>
    <row r="12" spans="1:13" x14ac:dyDescent="0.25">
      <c r="A12" t="s">
        <v>18</v>
      </c>
      <c r="B12">
        <v>42</v>
      </c>
      <c r="C12">
        <v>56</v>
      </c>
      <c r="D12">
        <v>10</v>
      </c>
      <c r="E12">
        <v>98</v>
      </c>
      <c r="F12">
        <v>120</v>
      </c>
      <c r="G12">
        <v>90</v>
      </c>
      <c r="H12">
        <v>125</v>
      </c>
      <c r="I12" t="s">
        <v>40</v>
      </c>
      <c r="J12" s="2" t="str">
        <f t="shared" si="0"/>
        <v>Sugar Ward</v>
      </c>
      <c r="K12" s="2"/>
      <c r="L12" s="2"/>
      <c r="M12" s="2"/>
    </row>
    <row r="13" spans="1:13" x14ac:dyDescent="0.25">
      <c r="A13" t="s">
        <v>19</v>
      </c>
      <c r="B13">
        <v>56</v>
      </c>
      <c r="C13">
        <v>56</v>
      </c>
      <c r="D13">
        <v>11</v>
      </c>
      <c r="E13">
        <v>78</v>
      </c>
      <c r="F13">
        <v>150</v>
      </c>
      <c r="G13">
        <v>70</v>
      </c>
      <c r="H13">
        <v>156</v>
      </c>
      <c r="I13" t="s">
        <v>39</v>
      </c>
      <c r="J13" s="2" t="str">
        <f t="shared" si="0"/>
        <v>Heart Ward</v>
      </c>
      <c r="K13" s="2"/>
      <c r="L13" s="2"/>
      <c r="M13" s="2"/>
    </row>
    <row r="14" spans="1:13" x14ac:dyDescent="0.25">
      <c r="A14" t="s">
        <v>20</v>
      </c>
      <c r="B14">
        <v>45</v>
      </c>
      <c r="C14">
        <v>56</v>
      </c>
      <c r="D14">
        <v>12</v>
      </c>
      <c r="E14">
        <v>96</v>
      </c>
      <c r="F14">
        <v>140</v>
      </c>
      <c r="G14">
        <v>98</v>
      </c>
      <c r="H14">
        <v>145</v>
      </c>
      <c r="I14" t="s">
        <v>39</v>
      </c>
      <c r="J14" s="2" t="str">
        <f t="shared" si="0"/>
        <v>HBP Ward</v>
      </c>
      <c r="K14" s="2"/>
      <c r="L14" s="2"/>
      <c r="M14" s="2"/>
    </row>
    <row r="15" spans="1:13" x14ac:dyDescent="0.25">
      <c r="A15" t="s">
        <v>21</v>
      </c>
      <c r="B15">
        <v>65</v>
      </c>
      <c r="C15">
        <v>56</v>
      </c>
      <c r="D15">
        <v>13</v>
      </c>
      <c r="E15">
        <v>65</v>
      </c>
      <c r="F15">
        <v>90</v>
      </c>
      <c r="G15">
        <v>70</v>
      </c>
      <c r="H15">
        <v>125</v>
      </c>
      <c r="I15" t="s">
        <v>39</v>
      </c>
      <c r="J15" s="2" t="str">
        <f t="shared" si="0"/>
        <v>Heart Ward</v>
      </c>
      <c r="K15" s="2"/>
      <c r="L15" s="2"/>
      <c r="M15" s="2"/>
    </row>
    <row r="16" spans="1:13" x14ac:dyDescent="0.25">
      <c r="A16" t="s">
        <v>22</v>
      </c>
      <c r="B16">
        <v>23</v>
      </c>
      <c r="C16">
        <v>56</v>
      </c>
      <c r="D16">
        <v>14</v>
      </c>
      <c r="E16">
        <v>74</v>
      </c>
      <c r="F16">
        <v>90</v>
      </c>
      <c r="G16">
        <v>90</v>
      </c>
      <c r="H16">
        <v>152</v>
      </c>
      <c r="I16" t="s">
        <v>40</v>
      </c>
      <c r="J16" s="2" t="str">
        <f t="shared" si="0"/>
        <v>Heart Ward</v>
      </c>
      <c r="K16" s="2"/>
      <c r="L16" s="2"/>
      <c r="M16" s="2"/>
    </row>
    <row r="17" spans="1:13" x14ac:dyDescent="0.25">
      <c r="A17" t="s">
        <v>23</v>
      </c>
      <c r="B17">
        <v>25</v>
      </c>
      <c r="C17">
        <v>56</v>
      </c>
      <c r="D17">
        <v>15</v>
      </c>
      <c r="E17">
        <v>97</v>
      </c>
      <c r="F17">
        <v>120</v>
      </c>
      <c r="G17">
        <v>50</v>
      </c>
      <c r="H17">
        <v>125</v>
      </c>
      <c r="I17" t="s">
        <v>40</v>
      </c>
      <c r="J17" s="2" t="str">
        <f t="shared" si="0"/>
        <v>LBP Ward</v>
      </c>
      <c r="K17" s="2"/>
      <c r="L17" s="2"/>
      <c r="M17" s="2"/>
    </row>
    <row r="18" spans="1:13" x14ac:dyDescent="0.25">
      <c r="A18" t="s">
        <v>24</v>
      </c>
      <c r="B18">
        <v>28</v>
      </c>
      <c r="C18">
        <v>56</v>
      </c>
      <c r="D18">
        <v>16</v>
      </c>
      <c r="E18">
        <v>87</v>
      </c>
      <c r="F18">
        <v>150</v>
      </c>
      <c r="G18">
        <v>70</v>
      </c>
      <c r="H18">
        <v>256</v>
      </c>
      <c r="I18" t="s">
        <v>40</v>
      </c>
      <c r="J18" s="2" t="str">
        <f t="shared" si="0"/>
        <v>Heart Ward</v>
      </c>
      <c r="K18" s="2"/>
      <c r="L18" s="2"/>
      <c r="M18" s="2"/>
    </row>
    <row r="19" spans="1:13" x14ac:dyDescent="0.25">
      <c r="A19" t="s">
        <v>25</v>
      </c>
      <c r="B19">
        <v>29</v>
      </c>
      <c r="C19">
        <v>56</v>
      </c>
      <c r="D19">
        <v>17</v>
      </c>
      <c r="E19">
        <v>78</v>
      </c>
      <c r="F19">
        <v>132</v>
      </c>
      <c r="G19">
        <v>98</v>
      </c>
      <c r="H19">
        <v>125</v>
      </c>
      <c r="I19" t="s">
        <v>40</v>
      </c>
      <c r="J19" s="2" t="str">
        <f t="shared" si="0"/>
        <v>Heart Ward</v>
      </c>
      <c r="K19" s="2"/>
      <c r="L19" s="2"/>
      <c r="M19" s="2"/>
    </row>
    <row r="20" spans="1:13" x14ac:dyDescent="0.25">
      <c r="A20" t="s">
        <v>26</v>
      </c>
      <c r="B20">
        <v>56</v>
      </c>
      <c r="C20">
        <v>56</v>
      </c>
      <c r="D20">
        <v>18</v>
      </c>
      <c r="E20">
        <v>98</v>
      </c>
      <c r="F20">
        <v>125</v>
      </c>
      <c r="G20">
        <v>89</v>
      </c>
      <c r="H20">
        <v>152</v>
      </c>
      <c r="I20" t="s">
        <v>39</v>
      </c>
      <c r="J20" s="2" t="str">
        <f t="shared" si="0"/>
        <v>Sugar Ward</v>
      </c>
      <c r="K20" s="2"/>
      <c r="L20" s="2"/>
      <c r="M20" s="2"/>
    </row>
    <row r="21" spans="1:13" x14ac:dyDescent="0.25">
      <c r="A21" t="s">
        <v>27</v>
      </c>
      <c r="B21">
        <v>65</v>
      </c>
      <c r="C21">
        <v>56</v>
      </c>
      <c r="D21">
        <v>19</v>
      </c>
      <c r="E21">
        <v>78</v>
      </c>
      <c r="F21">
        <v>142</v>
      </c>
      <c r="G21">
        <v>78</v>
      </c>
      <c r="H21">
        <v>145</v>
      </c>
      <c r="I21" t="s">
        <v>39</v>
      </c>
      <c r="J21" s="2" t="str">
        <f t="shared" si="0"/>
        <v>Heart Ward</v>
      </c>
      <c r="K21" s="2"/>
      <c r="L21" s="2"/>
      <c r="M21" s="2"/>
    </row>
    <row r="22" spans="1:13" x14ac:dyDescent="0.25">
      <c r="A22" t="s">
        <v>28</v>
      </c>
      <c r="B22">
        <v>45</v>
      </c>
      <c r="C22">
        <v>56</v>
      </c>
      <c r="D22">
        <v>20</v>
      </c>
      <c r="E22">
        <v>98</v>
      </c>
      <c r="F22">
        <v>124</v>
      </c>
      <c r="G22">
        <v>87</v>
      </c>
      <c r="H22">
        <v>125</v>
      </c>
      <c r="I22" t="s">
        <v>39</v>
      </c>
      <c r="J22" s="2" t="str">
        <f t="shared" si="0"/>
        <v>Sugar Ward</v>
      </c>
      <c r="K22" s="2"/>
      <c r="L22" s="2"/>
      <c r="M22" s="2"/>
    </row>
    <row r="23" spans="1:13" x14ac:dyDescent="0.25">
      <c r="A23" t="s">
        <v>29</v>
      </c>
      <c r="B23">
        <v>45</v>
      </c>
      <c r="C23">
        <v>56</v>
      </c>
      <c r="D23">
        <v>21</v>
      </c>
      <c r="E23">
        <v>78</v>
      </c>
      <c r="F23">
        <v>105</v>
      </c>
      <c r="G23">
        <v>90</v>
      </c>
      <c r="H23">
        <v>145</v>
      </c>
      <c r="I23" t="s">
        <v>39</v>
      </c>
      <c r="J23" s="2" t="str">
        <f t="shared" si="0"/>
        <v>Heart Ward</v>
      </c>
      <c r="K23" s="2"/>
      <c r="L23" s="2"/>
      <c r="M23" s="2"/>
    </row>
    <row r="24" spans="1:13" x14ac:dyDescent="0.25">
      <c r="A24" t="s">
        <v>30</v>
      </c>
      <c r="B24">
        <v>49</v>
      </c>
      <c r="C24">
        <v>56</v>
      </c>
      <c r="D24">
        <v>22</v>
      </c>
      <c r="E24">
        <v>89</v>
      </c>
      <c r="F24">
        <v>120</v>
      </c>
      <c r="G24">
        <v>89</v>
      </c>
      <c r="H24">
        <v>125</v>
      </c>
      <c r="I24" t="s">
        <v>40</v>
      </c>
      <c r="J24" s="2" t="str">
        <f t="shared" si="0"/>
        <v>Heart Ward</v>
      </c>
      <c r="K24" s="2"/>
      <c r="L24" s="2"/>
      <c r="M24" s="2"/>
    </row>
    <row r="25" spans="1:13" x14ac:dyDescent="0.25">
      <c r="A25" t="s">
        <v>31</v>
      </c>
      <c r="B25">
        <v>23</v>
      </c>
      <c r="C25">
        <v>56</v>
      </c>
      <c r="D25">
        <v>23</v>
      </c>
      <c r="E25">
        <v>87</v>
      </c>
      <c r="F25">
        <v>140</v>
      </c>
      <c r="G25">
        <v>78</v>
      </c>
      <c r="H25">
        <v>154</v>
      </c>
      <c r="I25" t="s">
        <v>40</v>
      </c>
      <c r="J25" s="2" t="str">
        <f t="shared" si="0"/>
        <v>Heart Ward</v>
      </c>
      <c r="K25" s="2"/>
      <c r="L25" s="2"/>
      <c r="M25" s="2"/>
    </row>
    <row r="26" spans="1:13" x14ac:dyDescent="0.25">
      <c r="A26" t="s">
        <v>32</v>
      </c>
      <c r="B26">
        <v>36</v>
      </c>
      <c r="C26">
        <v>56</v>
      </c>
      <c r="D26">
        <v>24</v>
      </c>
      <c r="E26">
        <v>59</v>
      </c>
      <c r="F26">
        <v>150</v>
      </c>
      <c r="G26">
        <v>87</v>
      </c>
      <c r="H26">
        <v>256</v>
      </c>
      <c r="I26" t="s">
        <v>40</v>
      </c>
      <c r="J26" s="2" t="str">
        <f t="shared" si="0"/>
        <v>Heart Ward</v>
      </c>
      <c r="K26" s="2"/>
      <c r="L26" s="2"/>
      <c r="M26" s="2"/>
    </row>
    <row r="27" spans="1:13" x14ac:dyDescent="0.25">
      <c r="A27" t="s">
        <v>33</v>
      </c>
      <c r="B27">
        <v>46</v>
      </c>
      <c r="C27">
        <v>56</v>
      </c>
      <c r="D27">
        <v>25</v>
      </c>
      <c r="E27">
        <v>96</v>
      </c>
      <c r="F27">
        <v>124</v>
      </c>
      <c r="G27">
        <v>78</v>
      </c>
      <c r="H27">
        <v>125</v>
      </c>
      <c r="I27" t="s">
        <v>39</v>
      </c>
      <c r="J27" s="2" t="str">
        <f t="shared" si="0"/>
        <v>Sugar Ward</v>
      </c>
      <c r="K27" s="2"/>
      <c r="L27" s="2"/>
      <c r="M27" s="2"/>
    </row>
    <row r="28" spans="1:13" x14ac:dyDescent="0.25">
      <c r="A28" t="s">
        <v>34</v>
      </c>
      <c r="B28">
        <v>54</v>
      </c>
      <c r="C28">
        <v>56</v>
      </c>
      <c r="D28">
        <v>26</v>
      </c>
      <c r="E28">
        <v>104</v>
      </c>
      <c r="F28">
        <v>124</v>
      </c>
      <c r="G28">
        <v>98</v>
      </c>
      <c r="H28">
        <v>125</v>
      </c>
      <c r="I28" t="s">
        <v>40</v>
      </c>
      <c r="J28" s="2" t="str">
        <f t="shared" si="0"/>
        <v>Heart Ward</v>
      </c>
      <c r="K28" s="2"/>
      <c r="L28" s="2"/>
      <c r="M28" s="2"/>
    </row>
    <row r="29" spans="1:13" x14ac:dyDescent="0.25">
      <c r="A29" t="s">
        <v>35</v>
      </c>
      <c r="B29">
        <v>56</v>
      </c>
      <c r="C29">
        <v>56</v>
      </c>
      <c r="D29">
        <v>27</v>
      </c>
      <c r="E29">
        <v>89</v>
      </c>
      <c r="F29">
        <v>125</v>
      </c>
      <c r="G29">
        <v>78</v>
      </c>
      <c r="H29">
        <v>152</v>
      </c>
      <c r="I29" t="s">
        <v>39</v>
      </c>
      <c r="J29" s="2" t="str">
        <f t="shared" si="0"/>
        <v>Heart Ward</v>
      </c>
      <c r="K29" s="2"/>
      <c r="L29" s="2"/>
      <c r="M29" s="2"/>
    </row>
    <row r="30" spans="1:13" x14ac:dyDescent="0.25">
      <c r="A30" t="s">
        <v>36</v>
      </c>
      <c r="B30">
        <v>54</v>
      </c>
      <c r="C30">
        <v>56</v>
      </c>
      <c r="D30">
        <v>28</v>
      </c>
      <c r="E30">
        <v>98</v>
      </c>
      <c r="F30">
        <v>152</v>
      </c>
      <c r="G30">
        <v>80</v>
      </c>
      <c r="H30">
        <v>125</v>
      </c>
      <c r="I30" t="s">
        <v>39</v>
      </c>
      <c r="J30" s="2" t="str">
        <f t="shared" si="0"/>
        <v>HBP Ward</v>
      </c>
      <c r="K30" s="2"/>
      <c r="L30" s="2"/>
      <c r="M30" s="2"/>
    </row>
    <row r="31" spans="1:13" x14ac:dyDescent="0.25">
      <c r="A31" t="s">
        <v>37</v>
      </c>
      <c r="B31">
        <v>25</v>
      </c>
      <c r="C31">
        <v>87</v>
      </c>
      <c r="D31">
        <v>29</v>
      </c>
      <c r="E31">
        <v>78</v>
      </c>
      <c r="F31">
        <v>140</v>
      </c>
      <c r="G31">
        <v>80</v>
      </c>
      <c r="H31">
        <v>153</v>
      </c>
      <c r="I31" t="s">
        <v>39</v>
      </c>
      <c r="J31" s="2" t="str">
        <f t="shared" si="0"/>
        <v>Heart Ward</v>
      </c>
      <c r="K31" s="2"/>
      <c r="L31" s="2"/>
      <c r="M31" s="2"/>
    </row>
    <row r="32" spans="1:13" x14ac:dyDescent="0.25">
      <c r="A32" t="s">
        <v>38</v>
      </c>
      <c r="B32">
        <v>33</v>
      </c>
      <c r="C32">
        <v>56</v>
      </c>
      <c r="D32">
        <v>30</v>
      </c>
      <c r="E32">
        <v>96</v>
      </c>
      <c r="F32">
        <v>120</v>
      </c>
      <c r="G32">
        <v>70</v>
      </c>
      <c r="H32">
        <v>125</v>
      </c>
      <c r="I32" t="s">
        <v>40</v>
      </c>
      <c r="J32" s="2" t="str">
        <f t="shared" si="0"/>
        <v>Sugar Ward</v>
      </c>
      <c r="K32" s="2"/>
      <c r="L32" s="2"/>
      <c r="M32" s="2"/>
    </row>
    <row r="34" spans="1:11" x14ac:dyDescent="0.25">
      <c r="A34" s="1" t="s">
        <v>46</v>
      </c>
      <c r="B34" s="1"/>
      <c r="C34" s="1"/>
      <c r="D34" s="1"/>
      <c r="E34" s="1"/>
      <c r="F34" s="1"/>
      <c r="G34" s="1"/>
      <c r="H34" s="1"/>
    </row>
    <row r="35" spans="1:11" x14ac:dyDescent="0.25">
      <c r="B35" t="s">
        <v>1</v>
      </c>
      <c r="C35" t="s">
        <v>2</v>
      </c>
      <c r="E35" t="s">
        <v>47</v>
      </c>
      <c r="F35" t="s">
        <v>7</v>
      </c>
      <c r="G35" t="s">
        <v>8</v>
      </c>
      <c r="H35" t="s">
        <v>6</v>
      </c>
      <c r="J35" t="s">
        <v>48</v>
      </c>
      <c r="K35" t="s">
        <v>49</v>
      </c>
    </row>
    <row r="36" spans="1:11" x14ac:dyDescent="0.25">
      <c r="A36" t="s">
        <v>43</v>
      </c>
      <c r="B36">
        <f>ROUND(AVERAGE(B3:B32),2)</f>
        <v>38.729999999999997</v>
      </c>
      <c r="C36">
        <f t="shared" ref="C36:H36" si="1">ROUND(AVERAGE(C3:C32),2)</f>
        <v>57.03</v>
      </c>
      <c r="E36">
        <f t="shared" si="1"/>
        <v>86.27</v>
      </c>
      <c r="F36">
        <f t="shared" si="1"/>
        <v>126.1</v>
      </c>
      <c r="G36">
        <f t="shared" si="1"/>
        <v>82.63</v>
      </c>
      <c r="H36">
        <f t="shared" si="1"/>
        <v>145.4</v>
      </c>
      <c r="J36">
        <f>COUNTIF(I3:I32,"m")</f>
        <v>16</v>
      </c>
      <c r="K36">
        <f>COUNTIF(I3:I32,"f")</f>
        <v>14</v>
      </c>
    </row>
    <row r="37" spans="1:11" x14ac:dyDescent="0.25">
      <c r="A37" t="s">
        <v>44</v>
      </c>
      <c r="B37">
        <f>MAX(B3:B32)</f>
        <v>65</v>
      </c>
      <c r="C37">
        <f t="shared" ref="C37:H37" si="2">MAX(C3:C32)</f>
        <v>87</v>
      </c>
      <c r="E37">
        <f t="shared" si="2"/>
        <v>104</v>
      </c>
      <c r="F37">
        <f t="shared" si="2"/>
        <v>152</v>
      </c>
      <c r="G37">
        <f t="shared" si="2"/>
        <v>98</v>
      </c>
      <c r="H37">
        <f t="shared" si="2"/>
        <v>256</v>
      </c>
    </row>
    <row r="38" spans="1:11" x14ac:dyDescent="0.25">
      <c r="A38" t="s">
        <v>45</v>
      </c>
      <c r="B38">
        <f>MIN(B3:B32)</f>
        <v>19</v>
      </c>
      <c r="C38">
        <f t="shared" ref="C38:H38" si="3">MIN(C3:C32)</f>
        <v>56</v>
      </c>
      <c r="E38">
        <f t="shared" si="3"/>
        <v>56</v>
      </c>
      <c r="F38">
        <f t="shared" si="3"/>
        <v>90</v>
      </c>
      <c r="G38">
        <f t="shared" si="3"/>
        <v>50</v>
      </c>
      <c r="H38">
        <f t="shared" si="3"/>
        <v>22</v>
      </c>
    </row>
  </sheetData>
  <mergeCells count="35">
    <mergeCell ref="J32:M32"/>
    <mergeCell ref="J1:M1"/>
    <mergeCell ref="J26:M26"/>
    <mergeCell ref="J27:M27"/>
    <mergeCell ref="J28:M28"/>
    <mergeCell ref="J29:M29"/>
    <mergeCell ref="J30:M30"/>
    <mergeCell ref="J31:M31"/>
    <mergeCell ref="J20:M20"/>
    <mergeCell ref="J21:M21"/>
    <mergeCell ref="J22:M22"/>
    <mergeCell ref="J23:M23"/>
    <mergeCell ref="J24:M24"/>
    <mergeCell ref="J25:M25"/>
    <mergeCell ref="J14:M14"/>
    <mergeCell ref="J15:M15"/>
    <mergeCell ref="J16:M16"/>
    <mergeCell ref="J17:M17"/>
    <mergeCell ref="J18:M18"/>
    <mergeCell ref="J19:M19"/>
    <mergeCell ref="J8:M8"/>
    <mergeCell ref="J9:M9"/>
    <mergeCell ref="J10:M10"/>
    <mergeCell ref="J11:M11"/>
    <mergeCell ref="J12:M12"/>
    <mergeCell ref="J13:M13"/>
    <mergeCell ref="A1:D1"/>
    <mergeCell ref="F1:G1"/>
    <mergeCell ref="A34:H34"/>
    <mergeCell ref="J2:M2"/>
    <mergeCell ref="J3:M3"/>
    <mergeCell ref="J4:M4"/>
    <mergeCell ref="J5:M5"/>
    <mergeCell ref="J6:M6"/>
    <mergeCell ref="J7:M7"/>
  </mergeCells>
  <conditionalFormatting sqref="J3:M32">
    <cfRule type="containsText" dxfId="10" priority="4" operator="containsText" text="Heart Ward">
      <formula>NOT(ISERROR(SEARCH("Heart Ward",J3)))</formula>
    </cfRule>
    <cfRule type="containsText" dxfId="9" priority="3" operator="containsText" text="Sugar Ward">
      <formula>NOT(ISERROR(SEARCH("Sugar Ward",J3)))</formula>
    </cfRule>
  </conditionalFormatting>
  <conditionalFormatting sqref="J3:M32">
    <cfRule type="containsText" dxfId="8" priority="2" operator="containsText" text="HBP Ward">
      <formula>NOT(ISERROR(SEARCH("HBP Ward",J3)))</formula>
    </cfRule>
  </conditionalFormatting>
  <conditionalFormatting sqref="J3:M32">
    <cfRule type="containsText" dxfId="4" priority="1" operator="containsText" text="LBP Ward">
      <formula>NOT(ISERROR(SEARCH("LBP Ward",J3)))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2024-10-03T10:13:11Z</dcterms:modified>
</cp:coreProperties>
</file>