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2EA98CE-8C16-4CCB-8194-9E3E710A5E79}" xr6:coauthVersionLast="28" xr6:coauthVersionMax="28" xr10:uidLastSave="{00000000-0000-0000-0000-000000000000}"/>
  <bookViews>
    <workbookView xWindow="0" yWindow="0" windowWidth="20490" windowHeight="895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B3" i="6"/>
  <c r="C3" i="6"/>
  <c r="D3" i="6"/>
  <c r="E3" i="6"/>
  <c r="F3" i="6"/>
  <c r="G3" i="6"/>
  <c r="H3" i="6"/>
  <c r="I3" i="6"/>
  <c r="J3" i="6"/>
  <c r="K3" i="6"/>
  <c r="L3" i="6"/>
  <c r="K6" i="5" l="1"/>
  <c r="J2" i="5"/>
  <c r="I3" i="5" s="1"/>
  <c r="J3" i="5" s="1"/>
  <c r="I4" i="5" s="1"/>
  <c r="J4" i="5" s="1"/>
  <c r="I5" i="5" s="1"/>
  <c r="J5" i="5" s="1"/>
  <c r="B2" i="5"/>
  <c r="A3" i="5" s="1"/>
  <c r="B3" i="5" s="1"/>
  <c r="A4" i="5" s="1"/>
  <c r="B4" i="5" s="1"/>
  <c r="A5" i="5" s="1"/>
  <c r="B5" i="5" s="1"/>
  <c r="A6" i="5" s="1"/>
  <c r="B6" i="5" s="1"/>
  <c r="A7" i="5" s="1"/>
  <c r="B7" i="5" s="1"/>
  <c r="A8" i="5" s="1"/>
  <c r="B8" i="5" s="1"/>
  <c r="A9" i="5" s="1"/>
  <c r="B9" i="5" s="1"/>
  <c r="A10" i="5" s="1"/>
  <c r="B10" i="5" s="1"/>
  <c r="C11" i="5"/>
  <c r="H6" i="1" l="1"/>
  <c r="G6" i="1"/>
  <c r="H5" i="1"/>
  <c r="H4" i="1"/>
  <c r="G5" i="1"/>
  <c r="G4" i="1"/>
  <c r="H3" i="1"/>
  <c r="G3" i="1"/>
  <c r="E43" i="1"/>
  <c r="E32" i="1"/>
  <c r="E42" i="1"/>
  <c r="E31" i="1"/>
</calcChain>
</file>

<file path=xl/sharedStrings.xml><?xml version="1.0" encoding="utf-8"?>
<sst xmlns="http://schemas.openxmlformats.org/spreadsheetml/2006/main" count="372" uniqueCount="214">
  <si>
    <t>Strength</t>
  </si>
  <si>
    <t>Defence</t>
  </si>
  <si>
    <t>Power</t>
  </si>
  <si>
    <t>Resistance</t>
  </si>
  <si>
    <t>Move</t>
  </si>
  <si>
    <t>Jump</t>
  </si>
  <si>
    <t>Weapon Rank</t>
  </si>
  <si>
    <t>Weapon Accuracy</t>
  </si>
  <si>
    <t>Weapon Affinity</t>
  </si>
  <si>
    <t>Armour Rank</t>
  </si>
  <si>
    <t>Armour Accuracy</t>
  </si>
  <si>
    <t>Armour Affinity</t>
  </si>
  <si>
    <t>Evasion</t>
  </si>
  <si>
    <t>Weapon Range</t>
  </si>
  <si>
    <t>Weapon Attack</t>
  </si>
  <si>
    <t>Weapon Power</t>
  </si>
  <si>
    <t>Armour Defence</t>
  </si>
  <si>
    <t>Armour Resistance</t>
  </si>
  <si>
    <t>Physical Damage</t>
  </si>
  <si>
    <t>Strength / 2</t>
  </si>
  <si>
    <t>* Rank Mod (W)</t>
  </si>
  <si>
    <t>* Rank Mod (A)</t>
  </si>
  <si>
    <t>* Affinity Mod (A)</t>
  </si>
  <si>
    <t>* Affinity Mod (W)</t>
  </si>
  <si>
    <t>Attack / 4 (W)</t>
  </si>
  <si>
    <t>Magical Damage</t>
  </si>
  <si>
    <t>Power / 2</t>
  </si>
  <si>
    <t>Power / 4 (W)</t>
  </si>
  <si>
    <t>High</t>
  </si>
  <si>
    <t>Low</t>
  </si>
  <si>
    <t>Range</t>
  </si>
  <si>
    <t>* Direction Mod</t>
  </si>
  <si>
    <t>* Elevation Mod</t>
  </si>
  <si>
    <t>Physical Attack</t>
  </si>
  <si>
    <t>Retrieve Attacker Strength</t>
  </si>
  <si>
    <t>Retrieve Attacker Weapon Attack</t>
  </si>
  <si>
    <t>SL</t>
  </si>
  <si>
    <t>Name</t>
  </si>
  <si>
    <t>Type</t>
  </si>
  <si>
    <t>Description</t>
  </si>
  <si>
    <t>Target</t>
  </si>
  <si>
    <t>Effect</t>
  </si>
  <si>
    <t>Status</t>
  </si>
  <si>
    <t>Dates</t>
  </si>
  <si>
    <t>Food</t>
  </si>
  <si>
    <t>Bread</t>
  </si>
  <si>
    <t>Pomegranate</t>
  </si>
  <si>
    <t>Meat</t>
  </si>
  <si>
    <t>Milk</t>
  </si>
  <si>
    <t>Honey</t>
  </si>
  <si>
    <t>Water</t>
  </si>
  <si>
    <t>Antidote</t>
  </si>
  <si>
    <t>Medicine</t>
  </si>
  <si>
    <t>Spirits</t>
  </si>
  <si>
    <t>…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</si>
  <si>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</si>
  <si>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</si>
  <si>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</si>
  <si>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</si>
  <si>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</si>
  <si>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</si>
  <si>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</si>
  <si>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</si>
  <si>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</si>
  <si>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</si>
  <si>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</si>
  <si>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Wooden Club</t>
  </si>
  <si>
    <t>Sword</t>
  </si>
  <si>
    <t>Mace</t>
  </si>
  <si>
    <t>Knife</t>
  </si>
  <si>
    <t>Morningstar</t>
  </si>
  <si>
    <t>Staff</t>
  </si>
  <si>
    <t>Mallet</t>
  </si>
  <si>
    <t>Rod</t>
  </si>
  <si>
    <t>Dagger</t>
  </si>
  <si>
    <t>Shiv</t>
  </si>
  <si>
    <t>Shortsword</t>
  </si>
  <si>
    <t>Bastard Sword</t>
  </si>
  <si>
    <t>Long Sword</t>
  </si>
  <si>
    <t>Broadsword</t>
  </si>
  <si>
    <t>Claymore</t>
  </si>
  <si>
    <t>Rapier</t>
  </si>
  <si>
    <t>Spear</t>
  </si>
  <si>
    <t>Halberd</t>
  </si>
  <si>
    <t>Shortbow</t>
  </si>
  <si>
    <t>Longbow</t>
  </si>
  <si>
    <t>Crossbow</t>
  </si>
  <si>
    <t>Quarterstaff</t>
  </si>
  <si>
    <t>Wand</t>
  </si>
  <si>
    <t>Weapons</t>
  </si>
  <si>
    <t>Swords</t>
  </si>
  <si>
    <t>Greatswords</t>
  </si>
  <si>
    <t>Polearms</t>
  </si>
  <si>
    <t>Staves</t>
  </si>
  <si>
    <t>Axes</t>
  </si>
  <si>
    <t>Hammers</t>
  </si>
  <si>
    <t>Bows</t>
  </si>
  <si>
    <t>Equipment</t>
  </si>
  <si>
    <t>Items</t>
  </si>
  <si>
    <t>Restorative</t>
  </si>
  <si>
    <t>Key</t>
  </si>
  <si>
    <t>Scrolls</t>
  </si>
  <si>
    <t>Curative</t>
  </si>
  <si>
    <t>Total</t>
  </si>
  <si>
    <t>Robes</t>
  </si>
  <si>
    <t>Leather</t>
  </si>
  <si>
    <t>Cloth</t>
  </si>
  <si>
    <t>Cuirass</t>
  </si>
  <si>
    <t>Chainmail</t>
  </si>
  <si>
    <t>Knives</t>
  </si>
  <si>
    <t>Sayef</t>
  </si>
  <si>
    <t>Ferange</t>
  </si>
  <si>
    <t>Kilic</t>
  </si>
  <si>
    <t>Zulfiqr</t>
  </si>
  <si>
    <t>Khanda</t>
  </si>
  <si>
    <t>Acinace</t>
  </si>
  <si>
    <t>Sbatha</t>
  </si>
  <si>
    <t>Straight Longsword</t>
  </si>
  <si>
    <t>Scimitar</t>
  </si>
  <si>
    <t>Badawi Bedu Bedouin</t>
  </si>
  <si>
    <t>Badiya desert</t>
  </si>
  <si>
    <t>Bedaya The First</t>
  </si>
  <si>
    <t>Beni</t>
  </si>
  <si>
    <t>Sabar</t>
  </si>
  <si>
    <t>Shafra</t>
  </si>
  <si>
    <t>Cutlass</t>
  </si>
  <si>
    <t>Shamshir</t>
  </si>
  <si>
    <t>Curved Scimitar</t>
  </si>
  <si>
    <t>Notched Scimitar</t>
  </si>
  <si>
    <t>Flat tipped straightsword</t>
  </si>
  <si>
    <t>Straight Roman Shortsword</t>
  </si>
  <si>
    <t>Straight Greek Shortsword</t>
  </si>
  <si>
    <t>Sabre with guard</t>
  </si>
  <si>
    <t>Levant</t>
  </si>
  <si>
    <t>Peninsula</t>
  </si>
  <si>
    <t>Southern Peninsula</t>
  </si>
  <si>
    <t>North Africa</t>
  </si>
  <si>
    <t>Thobe</t>
  </si>
  <si>
    <t>Lamellar</t>
  </si>
  <si>
    <t>Jambiya</t>
  </si>
  <si>
    <t>Thick knife</t>
  </si>
  <si>
    <t>Talwar</t>
  </si>
  <si>
    <t>Glaive</t>
  </si>
  <si>
    <t>Chain</t>
  </si>
  <si>
    <t>Hijazi Bow</t>
  </si>
  <si>
    <t>Plate</t>
  </si>
  <si>
    <t>Iron</t>
  </si>
  <si>
    <t>Steel</t>
  </si>
  <si>
    <t>Culture</t>
  </si>
  <si>
    <t>Horn</t>
  </si>
  <si>
    <t>Culture Combo</t>
  </si>
  <si>
    <t>Sling</t>
  </si>
  <si>
    <t>Roles</t>
  </si>
  <si>
    <t>Vanguard</t>
  </si>
  <si>
    <t>Qalb</t>
  </si>
  <si>
    <t>Sentinel</t>
  </si>
  <si>
    <t>Muqaddemah</t>
  </si>
  <si>
    <t>Akhiret</t>
  </si>
  <si>
    <t>Eltabeb</t>
  </si>
  <si>
    <t>Healer</t>
  </si>
  <si>
    <t>Rijal</t>
  </si>
  <si>
    <t>Infantry</t>
  </si>
  <si>
    <t>Rumat</t>
  </si>
  <si>
    <t>Archers</t>
  </si>
  <si>
    <t>Tali'ah</t>
  </si>
  <si>
    <t>Scout</t>
  </si>
  <si>
    <t>Qazeeb</t>
  </si>
  <si>
    <t>Mathor</t>
  </si>
  <si>
    <t>Mukhatham</t>
  </si>
  <si>
    <t>Rasoub</t>
  </si>
  <si>
    <t>Battar</t>
  </si>
  <si>
    <t>Bronze</t>
  </si>
  <si>
    <t>Material</t>
  </si>
  <si>
    <t>Location</t>
  </si>
  <si>
    <t>Longsword</t>
  </si>
  <si>
    <t>Sabre</t>
  </si>
  <si>
    <t>Category</t>
  </si>
  <si>
    <t>ID</t>
  </si>
  <si>
    <t>WATK</t>
  </si>
  <si>
    <t>WPOW</t>
  </si>
  <si>
    <t>Poisoned</t>
  </si>
  <si>
    <t>Najjasi</t>
  </si>
  <si>
    <t>Zulfiqar</t>
  </si>
  <si>
    <t>Straight Sabre</t>
  </si>
  <si>
    <t>Iron Sayef</t>
  </si>
  <si>
    <t>Bronze Sayef</t>
  </si>
  <si>
    <t>Bronze Ferange</t>
  </si>
  <si>
    <t>Iron Kilic</t>
  </si>
  <si>
    <t>Bronze Shamshir</t>
  </si>
  <si>
    <t>Poisoned Shafra</t>
  </si>
  <si>
    <t>Zulfiqar Al-Najjasi</t>
  </si>
  <si>
    <t>Complete Name</t>
  </si>
  <si>
    <t>Whip</t>
  </si>
  <si>
    <t>Flail</t>
  </si>
  <si>
    <t>Nabian Shamshir</t>
  </si>
  <si>
    <t>Nabian Khanda</t>
  </si>
  <si>
    <t>Nabian Battar</t>
  </si>
  <si>
    <t>Mittali Sabar</t>
  </si>
  <si>
    <t>Mittal</t>
  </si>
  <si>
    <t>Bitra</t>
  </si>
  <si>
    <t>Hembra</t>
  </si>
  <si>
    <t>Hembran Sabar</t>
  </si>
  <si>
    <t>Hembran Zulfiqar</t>
  </si>
  <si>
    <t>Mittali Zulfiqar</t>
  </si>
  <si>
    <t>Hembran Shamshir</t>
  </si>
  <si>
    <t>Nabia</t>
  </si>
  <si>
    <t>Bitran Shafra</t>
  </si>
  <si>
    <t>Bitran Talwar</t>
  </si>
  <si>
    <t>Bitran Jambiya</t>
  </si>
  <si>
    <t>Ashur</t>
  </si>
  <si>
    <t>Ashurian Talwar</t>
  </si>
  <si>
    <t>Ashurian Zulfiqar</t>
  </si>
  <si>
    <t>Flails</t>
  </si>
  <si>
    <t>Acacia 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</si>
</sst>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3" fillId="0" borderId="0" xfId="0" applyFont="1"/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0974B-6632-4D01-AC15-8721A2F5C809}" name="Table2" displayName="Table2" ref="A1:G1048576" totalsRowShown="0" headerRowDxfId="2">
  <autoFilter ref="A1:G1048576" xr:uid="{9FA8B62B-6241-4B1D-B179-31F432E807AB}"/>
  <tableColumns count="7">
    <tableColumn id="1" xr3:uid="{410E0894-6C6F-4EB4-9B34-58809E8F7044}" name="SL" dataDxfId="1"/>
    <tableColumn id="2" xr3:uid="{C2A0D686-52E3-4C59-A673-6CD55D27B826}" name="Name"/>
    <tableColumn id="7" xr3:uid="{C0737243-8A45-4BFD-8A48-D5AD30F7901F}" name="Type"/>
    <tableColumn id="3" xr3:uid="{2A8AB073-9C5C-4747-9706-C5B530304DCA}" name="Description"/>
    <tableColumn id="4" xr3:uid="{F16B3AE1-33AD-4CBB-9C24-C0093CB40180}" name="Target"/>
    <tableColumn id="5" xr3:uid="{8858BB62-5551-4DD6-A885-4BD79111CFD5}" name="Effect"/>
    <tableColumn id="6" xr3:uid="{36E58EA6-12A1-43B4-8AB6-6234B2BC4773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A8974-7601-43B4-BA78-9FF8299D267E}" name="Table3" displayName="Table3" ref="A1:I1048530" totalsRowShown="0" headerRowDxfId="0">
  <autoFilter ref="A1:I1048530" xr:uid="{E2663AD0-3891-4F78-AB84-B4EDF289BB7D}"/>
  <tableColumns count="9">
    <tableColumn id="1" xr3:uid="{A8C798A4-0F4A-47D0-A1ED-973F93605556}" name="ID"/>
    <tableColumn id="8" xr3:uid="{B02F1E4E-4AB0-45EB-96DE-ADBD6B2E5332}" name="Name"/>
    <tableColumn id="2" xr3:uid="{45137FA0-A524-4E7E-AD76-33A8F876AC2D}" name="Type"/>
    <tableColumn id="3" xr3:uid="{5C38E460-88F0-43CF-8BE8-71D3F57CC849}" name="Material"/>
    <tableColumn id="4" xr3:uid="{A7CA52E0-774B-496D-92EA-87F7EACE0EEF}" name="Category"/>
    <tableColumn id="5" xr3:uid="{36E49D5D-792D-4318-A5BC-54A23E327D34}" name="Location"/>
    <tableColumn id="6" xr3:uid="{B141652A-94F0-4F71-B11E-B3126BC464D7}" name="WATK"/>
    <tableColumn id="7" xr3:uid="{77FE6885-B7E6-42ED-AD26-3B4D0433365A}" name="WPOW"/>
    <tableColumn id="9" xr3:uid="{16072C4C-193F-4396-BDFB-6D22C5E0B17F}" name="Complet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46"/>
  <sheetViews>
    <sheetView workbookViewId="0">
      <selection activeCell="E15" sqref="E15"/>
    </sheetView>
  </sheetViews>
  <sheetFormatPr defaultRowHeight="15" x14ac:dyDescent="0.25"/>
  <cols>
    <col min="1" max="2" width="9.140625" customWidth="1"/>
    <col min="3" max="4" width="2.28515625" customWidth="1"/>
    <col min="5" max="5" width="17.7109375" bestFit="1" customWidth="1"/>
  </cols>
  <sheetData>
    <row r="1" spans="4:8" x14ac:dyDescent="0.25">
      <c r="G1" t="s">
        <v>29</v>
      </c>
      <c r="H1" t="s">
        <v>28</v>
      </c>
    </row>
    <row r="2" spans="4:8" x14ac:dyDescent="0.25">
      <c r="D2" t="s">
        <v>30</v>
      </c>
      <c r="G2">
        <v>2</v>
      </c>
      <c r="H2">
        <v>6</v>
      </c>
    </row>
    <row r="3" spans="4:8" x14ac:dyDescent="0.25">
      <c r="D3" t="s">
        <v>0</v>
      </c>
      <c r="G3">
        <f>49*G2</f>
        <v>98</v>
      </c>
      <c r="H3">
        <f>49*H2</f>
        <v>294</v>
      </c>
    </row>
    <row r="4" spans="4:8" x14ac:dyDescent="0.25">
      <c r="D4" t="s">
        <v>1</v>
      </c>
      <c r="G4">
        <f>49*G2</f>
        <v>98</v>
      </c>
      <c r="H4">
        <f>49*H2</f>
        <v>294</v>
      </c>
    </row>
    <row r="5" spans="4:8" x14ac:dyDescent="0.25">
      <c r="D5" t="s">
        <v>2</v>
      </c>
      <c r="G5">
        <f>49*G2</f>
        <v>98</v>
      </c>
      <c r="H5">
        <f>49*H2</f>
        <v>294</v>
      </c>
    </row>
    <row r="6" spans="4:8" x14ac:dyDescent="0.25">
      <c r="D6" t="s">
        <v>3</v>
      </c>
      <c r="G6">
        <f>49*G2</f>
        <v>98</v>
      </c>
      <c r="H6">
        <f>49*H2</f>
        <v>294</v>
      </c>
    </row>
    <row r="8" spans="4:8" x14ac:dyDescent="0.25">
      <c r="D8" t="s">
        <v>12</v>
      </c>
    </row>
    <row r="9" spans="4:8" x14ac:dyDescent="0.25">
      <c r="D9" t="s">
        <v>4</v>
      </c>
    </row>
    <row r="10" spans="4:8" x14ac:dyDescent="0.25">
      <c r="D10" t="s">
        <v>5</v>
      </c>
    </row>
    <row r="12" spans="4:8" x14ac:dyDescent="0.25">
      <c r="D12" t="s">
        <v>6</v>
      </c>
    </row>
    <row r="13" spans="4:8" x14ac:dyDescent="0.25">
      <c r="D13" t="s">
        <v>14</v>
      </c>
    </row>
    <row r="14" spans="4:8" x14ac:dyDescent="0.25">
      <c r="D14" t="s">
        <v>15</v>
      </c>
    </row>
    <row r="15" spans="4:8" x14ac:dyDescent="0.25">
      <c r="D15" t="s">
        <v>7</v>
      </c>
    </row>
    <row r="16" spans="4:8" x14ac:dyDescent="0.25">
      <c r="D16" t="s">
        <v>13</v>
      </c>
    </row>
    <row r="17" spans="4:5" x14ac:dyDescent="0.25">
      <c r="D17" t="s">
        <v>8</v>
      </c>
    </row>
    <row r="19" spans="4:5" x14ac:dyDescent="0.25">
      <c r="D19" t="s">
        <v>9</v>
      </c>
    </row>
    <row r="20" spans="4:5" x14ac:dyDescent="0.25">
      <c r="D20" t="s">
        <v>16</v>
      </c>
    </row>
    <row r="21" spans="4:5" x14ac:dyDescent="0.25">
      <c r="D21" t="s">
        <v>17</v>
      </c>
    </row>
    <row r="22" spans="4:5" x14ac:dyDescent="0.25">
      <c r="D22" t="s">
        <v>10</v>
      </c>
    </row>
    <row r="23" spans="4:5" x14ac:dyDescent="0.25">
      <c r="D23" t="s">
        <v>11</v>
      </c>
    </row>
    <row r="25" spans="4:5" x14ac:dyDescent="0.25">
      <c r="D25" t="s">
        <v>18</v>
      </c>
    </row>
    <row r="26" spans="4:5" x14ac:dyDescent="0.25">
      <c r="E26" t="s">
        <v>19</v>
      </c>
    </row>
    <row r="27" spans="4:5" x14ac:dyDescent="0.25">
      <c r="E27" t="s">
        <v>24</v>
      </c>
    </row>
    <row r="28" spans="4:5" x14ac:dyDescent="0.25">
      <c r="E28" t="s">
        <v>20</v>
      </c>
    </row>
    <row r="29" spans="4:5" x14ac:dyDescent="0.25">
      <c r="E29" t="s">
        <v>23</v>
      </c>
    </row>
    <row r="30" spans="4:5" x14ac:dyDescent="0.25">
      <c r="E30" t="s">
        <v>32</v>
      </c>
    </row>
    <row r="31" spans="4:5" x14ac:dyDescent="0.25">
      <c r="E31" t="str">
        <f>"- Defence / 4"</f>
        <v>- Defence / 4</v>
      </c>
    </row>
    <row r="32" spans="4:5" x14ac:dyDescent="0.25">
      <c r="E32" t="str">
        <f>"- Defence / 4 (A)"</f>
        <v>- Defence / 4 (A)</v>
      </c>
    </row>
    <row r="33" spans="4:5" x14ac:dyDescent="0.25">
      <c r="E33" t="s">
        <v>21</v>
      </c>
    </row>
    <row r="34" spans="4:5" x14ac:dyDescent="0.25">
      <c r="E34" t="s">
        <v>22</v>
      </c>
    </row>
    <row r="35" spans="4:5" x14ac:dyDescent="0.25">
      <c r="E35" t="s">
        <v>31</v>
      </c>
    </row>
    <row r="36" spans="4:5" x14ac:dyDescent="0.25">
      <c r="D36" t="s">
        <v>25</v>
      </c>
    </row>
    <row r="37" spans="4:5" x14ac:dyDescent="0.25">
      <c r="E37" t="s">
        <v>26</v>
      </c>
    </row>
    <row r="38" spans="4:5" x14ac:dyDescent="0.25">
      <c r="E38" t="s">
        <v>27</v>
      </c>
    </row>
    <row r="39" spans="4:5" x14ac:dyDescent="0.25">
      <c r="E39" t="s">
        <v>20</v>
      </c>
    </row>
    <row r="40" spans="4:5" x14ac:dyDescent="0.25">
      <c r="E40" t="s">
        <v>23</v>
      </c>
    </row>
    <row r="41" spans="4:5" x14ac:dyDescent="0.25">
      <c r="E41" t="s">
        <v>32</v>
      </c>
    </row>
    <row r="42" spans="4:5" x14ac:dyDescent="0.25">
      <c r="E42" t="str">
        <f>"- Resistance / 4"</f>
        <v>- Resistance / 4</v>
      </c>
    </row>
    <row r="43" spans="4:5" x14ac:dyDescent="0.25">
      <c r="E43" t="str">
        <f>"- Resistance / 4 (A)"</f>
        <v>- Resistance / 4 (A)</v>
      </c>
    </row>
    <row r="44" spans="4:5" x14ac:dyDescent="0.25">
      <c r="E44" t="s">
        <v>21</v>
      </c>
    </row>
    <row r="45" spans="4:5" x14ac:dyDescent="0.25">
      <c r="E45" t="s">
        <v>22</v>
      </c>
    </row>
    <row r="46" spans="4:5" x14ac:dyDescent="0.25">
      <c r="E4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5" x14ac:dyDescent="0.25"/>
  <sheetData>
    <row r="1" spans="1:2" x14ac:dyDescent="0.25">
      <c r="A1" t="s">
        <v>33</v>
      </c>
    </row>
    <row r="2" spans="1:2" x14ac:dyDescent="0.25">
      <c r="B2" t="s">
        <v>34</v>
      </c>
    </row>
    <row r="3" spans="1:2" x14ac:dyDescent="0.25">
      <c r="B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A6C-A06B-40C0-984F-A6DB6F616930}">
  <dimension ref="A1:G12"/>
  <sheetViews>
    <sheetView tabSelected="1" workbookViewId="0">
      <selection activeCell="B13" sqref="B13"/>
    </sheetView>
  </sheetViews>
  <sheetFormatPr defaultRowHeight="15" x14ac:dyDescent="0.25"/>
  <cols>
    <col min="1" max="1" width="5.140625" style="1" bestFit="1" customWidth="1"/>
    <col min="2" max="2" width="14" bestFit="1" customWidth="1"/>
    <col min="3" max="3" width="14" customWidth="1"/>
    <col min="4" max="4" width="13.42578125" bestFit="1" customWidth="1"/>
    <col min="5" max="5" width="8.85546875" bestFit="1" customWidth="1"/>
    <col min="6" max="6" width="8.42578125" bestFit="1" customWidth="1"/>
    <col min="7" max="7" width="8.7109375" bestFit="1" customWidth="1"/>
  </cols>
  <sheetData>
    <row r="1" spans="1:7" x14ac:dyDescent="0.25">
      <c r="A1" s="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x14ac:dyDescent="0.25">
      <c r="A2" s="1">
        <v>1</v>
      </c>
      <c r="B2" t="s">
        <v>43</v>
      </c>
      <c r="C2" t="s">
        <v>44</v>
      </c>
    </row>
    <row r="3" spans="1:7" x14ac:dyDescent="0.25">
      <c r="A3" s="1">
        <v>2</v>
      </c>
      <c r="B3" t="s">
        <v>45</v>
      </c>
      <c r="C3" t="s">
        <v>44</v>
      </c>
    </row>
    <row r="4" spans="1:7" x14ac:dyDescent="0.25">
      <c r="A4" s="1">
        <v>3</v>
      </c>
      <c r="B4" t="s">
        <v>46</v>
      </c>
      <c r="C4" t="s">
        <v>44</v>
      </c>
    </row>
    <row r="5" spans="1:7" x14ac:dyDescent="0.25">
      <c r="A5" s="1">
        <v>4</v>
      </c>
      <c r="B5" t="s">
        <v>47</v>
      </c>
      <c r="C5" t="s">
        <v>44</v>
      </c>
    </row>
    <row r="6" spans="1:7" x14ac:dyDescent="0.25">
      <c r="A6" s="1">
        <v>5</v>
      </c>
      <c r="B6" t="s">
        <v>48</v>
      </c>
    </row>
    <row r="7" spans="1:7" x14ac:dyDescent="0.25">
      <c r="A7" s="1">
        <v>6</v>
      </c>
      <c r="B7" t="s">
        <v>49</v>
      </c>
    </row>
    <row r="8" spans="1:7" x14ac:dyDescent="0.25">
      <c r="B8" t="s">
        <v>50</v>
      </c>
    </row>
    <row r="9" spans="1:7" x14ac:dyDescent="0.25">
      <c r="B9" t="s">
        <v>51</v>
      </c>
      <c r="C9" t="s">
        <v>52</v>
      </c>
    </row>
    <row r="10" spans="1:7" x14ac:dyDescent="0.25">
      <c r="B10" t="s">
        <v>53</v>
      </c>
    </row>
    <row r="11" spans="1:7" x14ac:dyDescent="0.25">
      <c r="B11" t="s">
        <v>54</v>
      </c>
    </row>
    <row r="12" spans="1:7" x14ac:dyDescent="0.25">
      <c r="B12" t="s">
        <v>213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1D5A-03F4-45B1-B4A7-28250EA64DE4}">
  <dimension ref="A1:O22"/>
  <sheetViews>
    <sheetView workbookViewId="0">
      <selection activeCell="B5" sqref="B5"/>
    </sheetView>
  </sheetViews>
  <sheetFormatPr defaultRowHeight="15" x14ac:dyDescent="0.25"/>
  <sheetData>
    <row r="1" spans="1:15" x14ac:dyDescent="0.25">
      <c r="A1" s="3" t="s">
        <v>36</v>
      </c>
      <c r="B1" s="4" t="s">
        <v>37</v>
      </c>
      <c r="C1" s="4" t="s">
        <v>38</v>
      </c>
      <c r="D1" s="4" t="s">
        <v>39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5" t="s">
        <v>65</v>
      </c>
    </row>
    <row r="2" spans="1:15" x14ac:dyDescent="0.25">
      <c r="A2" s="6">
        <v>1</v>
      </c>
      <c r="B2" s="7" t="s">
        <v>66</v>
      </c>
      <c r="C2" s="7" t="s">
        <v>67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x14ac:dyDescent="0.25">
      <c r="A3" s="9">
        <v>2</v>
      </c>
      <c r="B3" s="10" t="s">
        <v>68</v>
      </c>
      <c r="C3" s="10" t="s">
        <v>69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x14ac:dyDescent="0.25">
      <c r="A4" s="6">
        <v>3</v>
      </c>
      <c r="B4" s="7" t="s">
        <v>70</v>
      </c>
      <c r="C4" s="7" t="s">
        <v>71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x14ac:dyDescent="0.25">
      <c r="A5" s="9">
        <v>4</v>
      </c>
      <c r="B5" s="10" t="s">
        <v>72</v>
      </c>
      <c r="C5" s="10" t="s">
        <v>73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x14ac:dyDescent="0.25">
      <c r="A6" s="6">
        <v>5</v>
      </c>
      <c r="B6" s="7" t="s">
        <v>74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x14ac:dyDescent="0.25">
      <c r="A7" s="9">
        <v>6</v>
      </c>
      <c r="B7" s="10" t="s">
        <v>75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x14ac:dyDescent="0.25">
      <c r="A8" s="6">
        <v>7</v>
      </c>
      <c r="B8" s="7" t="s">
        <v>76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 x14ac:dyDescent="0.25">
      <c r="A9" s="9">
        <v>8</v>
      </c>
      <c r="B9" s="10" t="s">
        <v>77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x14ac:dyDescent="0.25">
      <c r="A10" s="6">
        <v>9</v>
      </c>
      <c r="B10" s="7" t="s">
        <v>78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 x14ac:dyDescent="0.25">
      <c r="A11" s="9">
        <v>10</v>
      </c>
      <c r="B11" s="10" t="s">
        <v>79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1:15" x14ac:dyDescent="0.25">
      <c r="A12" s="6">
        <v>11</v>
      </c>
      <c r="B12" s="7" t="s">
        <v>80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spans="1:15" x14ac:dyDescent="0.25">
      <c r="A13" s="9">
        <v>12</v>
      </c>
      <c r="B13" s="10" t="s">
        <v>81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1:15" x14ac:dyDescent="0.25">
      <c r="A14" s="6">
        <v>13</v>
      </c>
      <c r="B14" s="7" t="s">
        <v>82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1:15" x14ac:dyDescent="0.25">
      <c r="A15" s="9">
        <v>14</v>
      </c>
      <c r="B15" s="10" t="s">
        <v>83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1:15" x14ac:dyDescent="0.25">
      <c r="A16" s="6">
        <v>15</v>
      </c>
      <c r="B16" s="7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1:15" x14ac:dyDescent="0.25">
      <c r="A17" s="9">
        <v>16</v>
      </c>
      <c r="B17" s="10" t="s">
        <v>85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1:15" x14ac:dyDescent="0.25">
      <c r="A18" s="6">
        <v>17</v>
      </c>
      <c r="B18" s="7" t="s">
        <v>86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1:15" x14ac:dyDescent="0.25">
      <c r="A19" s="9">
        <v>18</v>
      </c>
      <c r="B19" s="10" t="s">
        <v>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1:15" x14ac:dyDescent="0.25">
      <c r="A20" s="6">
        <v>19</v>
      </c>
      <c r="B20" s="7" t="s">
        <v>71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x14ac:dyDescent="0.25">
      <c r="A21" s="9">
        <v>20</v>
      </c>
      <c r="B21" s="10" t="s">
        <v>73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 x14ac:dyDescent="0.25">
      <c r="A22" s="6">
        <v>21</v>
      </c>
      <c r="B22" s="7" t="s">
        <v>88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D9D9-48DA-41EC-A61B-6658AB6121E3}">
  <dimension ref="A1:S45"/>
  <sheetViews>
    <sheetView topLeftCell="A31" workbookViewId="0">
      <selection sqref="A1:D1"/>
    </sheetView>
  </sheetViews>
  <sheetFormatPr defaultRowHeight="15" x14ac:dyDescent="0.25"/>
  <cols>
    <col min="1" max="3" width="4" bestFit="1" customWidth="1"/>
    <col min="4" max="4" width="12.140625" bestFit="1" customWidth="1"/>
    <col min="5" max="5" width="12.5703125" customWidth="1"/>
    <col min="6" max="6" width="11.140625" customWidth="1"/>
    <col min="7" max="7" width="16.28515625" bestFit="1" customWidth="1"/>
    <col min="8" max="8" width="11" customWidth="1"/>
    <col min="9" max="11" width="3" bestFit="1" customWidth="1"/>
    <col min="12" max="12" width="11.140625" bestFit="1" customWidth="1"/>
  </cols>
  <sheetData>
    <row r="1" spans="1:19" x14ac:dyDescent="0.25">
      <c r="A1" s="14" t="s">
        <v>89</v>
      </c>
      <c r="B1" s="14"/>
      <c r="C1" s="14"/>
      <c r="D1" s="14"/>
      <c r="E1" s="14" t="s">
        <v>97</v>
      </c>
      <c r="F1" s="14"/>
      <c r="G1" s="14"/>
      <c r="H1" s="14"/>
      <c r="I1" s="14" t="s">
        <v>98</v>
      </c>
      <c r="J1" s="14"/>
      <c r="K1" s="14"/>
      <c r="L1" s="14"/>
      <c r="Q1" t="s">
        <v>152</v>
      </c>
    </row>
    <row r="2" spans="1:19" x14ac:dyDescent="0.25">
      <c r="A2">
        <v>0</v>
      </c>
      <c r="B2">
        <f t="shared" ref="B2:B10" si="0">C2-1+A2</f>
        <v>21</v>
      </c>
      <c r="C2">
        <v>22</v>
      </c>
      <c r="D2" t="s">
        <v>90</v>
      </c>
      <c r="H2" t="s">
        <v>104</v>
      </c>
      <c r="I2">
        <v>0</v>
      </c>
      <c r="J2">
        <f>K2-1+I2</f>
        <v>14</v>
      </c>
      <c r="K2">
        <v>15</v>
      </c>
      <c r="L2" t="s">
        <v>99</v>
      </c>
      <c r="Q2" t="s">
        <v>156</v>
      </c>
      <c r="S2" t="s">
        <v>153</v>
      </c>
    </row>
    <row r="3" spans="1:19" x14ac:dyDescent="0.25">
      <c r="A3">
        <f t="shared" ref="A3:A10" si="1">B2+1</f>
        <v>22</v>
      </c>
      <c r="B3">
        <f t="shared" si="0"/>
        <v>33</v>
      </c>
      <c r="C3">
        <v>12</v>
      </c>
      <c r="D3" t="s">
        <v>91</v>
      </c>
      <c r="H3" t="s">
        <v>106</v>
      </c>
      <c r="I3">
        <f>J2+1</f>
        <v>15</v>
      </c>
      <c r="J3">
        <f>K3-1+I3</f>
        <v>29</v>
      </c>
      <c r="K3">
        <v>15</v>
      </c>
      <c r="L3" t="s">
        <v>102</v>
      </c>
      <c r="Q3" t="s">
        <v>154</v>
      </c>
      <c r="S3" t="s">
        <v>155</v>
      </c>
    </row>
    <row r="4" spans="1:19" x14ac:dyDescent="0.25">
      <c r="A4">
        <f t="shared" si="1"/>
        <v>34</v>
      </c>
      <c r="B4">
        <f t="shared" si="0"/>
        <v>51</v>
      </c>
      <c r="C4">
        <v>18</v>
      </c>
      <c r="D4" t="s">
        <v>92</v>
      </c>
      <c r="H4" t="s">
        <v>105</v>
      </c>
      <c r="I4">
        <f>J3+1</f>
        <v>30</v>
      </c>
      <c r="J4">
        <f>K4-1+I4</f>
        <v>59</v>
      </c>
      <c r="K4">
        <v>30</v>
      </c>
      <c r="L4" t="s">
        <v>100</v>
      </c>
      <c r="Q4" t="s">
        <v>157</v>
      </c>
    </row>
    <row r="5" spans="1:19" x14ac:dyDescent="0.25">
      <c r="A5">
        <f t="shared" si="1"/>
        <v>52</v>
      </c>
      <c r="B5">
        <f t="shared" si="0"/>
        <v>71</v>
      </c>
      <c r="C5">
        <v>20</v>
      </c>
      <c r="D5" t="s">
        <v>93</v>
      </c>
      <c r="H5" t="s">
        <v>107</v>
      </c>
      <c r="I5" s="12">
        <f>J4+1</f>
        <v>60</v>
      </c>
      <c r="J5" s="12">
        <f>K5-1+I5</f>
        <v>89</v>
      </c>
      <c r="K5" s="12">
        <v>30</v>
      </c>
      <c r="L5" s="12" t="s">
        <v>101</v>
      </c>
      <c r="Q5" t="s">
        <v>158</v>
      </c>
      <c r="S5" t="s">
        <v>159</v>
      </c>
    </row>
    <row r="6" spans="1:19" x14ac:dyDescent="0.25">
      <c r="A6">
        <f t="shared" si="1"/>
        <v>72</v>
      </c>
      <c r="B6">
        <f t="shared" si="0"/>
        <v>88</v>
      </c>
      <c r="C6">
        <v>17</v>
      </c>
      <c r="D6" t="s">
        <v>94</v>
      </c>
      <c r="H6" t="s">
        <v>108</v>
      </c>
      <c r="K6" s="2">
        <f>SUM(K2:K5)</f>
        <v>90</v>
      </c>
      <c r="L6" s="2" t="s">
        <v>103</v>
      </c>
      <c r="Q6" t="s">
        <v>160</v>
      </c>
      <c r="S6" t="s">
        <v>161</v>
      </c>
    </row>
    <row r="7" spans="1:19" x14ac:dyDescent="0.25">
      <c r="A7">
        <f t="shared" si="1"/>
        <v>89</v>
      </c>
      <c r="B7">
        <f t="shared" si="0"/>
        <v>103</v>
      </c>
      <c r="C7">
        <v>15</v>
      </c>
      <c r="D7" t="s">
        <v>95</v>
      </c>
      <c r="Q7" t="s">
        <v>162</v>
      </c>
      <c r="S7" t="s">
        <v>163</v>
      </c>
    </row>
    <row r="8" spans="1:19" x14ac:dyDescent="0.25">
      <c r="A8">
        <f t="shared" si="1"/>
        <v>104</v>
      </c>
      <c r="B8">
        <f t="shared" si="0"/>
        <v>121</v>
      </c>
      <c r="C8">
        <v>18</v>
      </c>
      <c r="D8" t="s">
        <v>109</v>
      </c>
      <c r="Q8" t="s">
        <v>164</v>
      </c>
      <c r="S8" t="s">
        <v>165</v>
      </c>
    </row>
    <row r="9" spans="1:19" x14ac:dyDescent="0.25">
      <c r="A9">
        <f t="shared" si="1"/>
        <v>122</v>
      </c>
      <c r="B9">
        <f t="shared" si="0"/>
        <v>137</v>
      </c>
      <c r="C9">
        <v>16</v>
      </c>
      <c r="D9" t="s">
        <v>96</v>
      </c>
    </row>
    <row r="10" spans="1:19" x14ac:dyDescent="0.25">
      <c r="A10" s="12">
        <f t="shared" si="1"/>
        <v>138</v>
      </c>
      <c r="B10" s="12">
        <f t="shared" si="0"/>
        <v>152</v>
      </c>
      <c r="C10" s="12">
        <v>15</v>
      </c>
      <c r="D10" s="12" t="s">
        <v>212</v>
      </c>
    </row>
    <row r="11" spans="1:19" x14ac:dyDescent="0.25">
      <c r="C11" s="2">
        <f>SUM(C2:C10)</f>
        <v>153</v>
      </c>
      <c r="D11" s="2" t="s">
        <v>103</v>
      </c>
    </row>
    <row r="13" spans="1:19" x14ac:dyDescent="0.25">
      <c r="D13" t="s">
        <v>110</v>
      </c>
      <c r="E13" t="s">
        <v>118</v>
      </c>
      <c r="H13" t="s">
        <v>133</v>
      </c>
      <c r="N13" t="s">
        <v>137</v>
      </c>
    </row>
    <row r="14" spans="1:19" x14ac:dyDescent="0.25">
      <c r="D14" t="s">
        <v>111</v>
      </c>
      <c r="E14" t="s">
        <v>117</v>
      </c>
      <c r="H14" t="s">
        <v>134</v>
      </c>
    </row>
    <row r="15" spans="1:19" x14ac:dyDescent="0.25">
      <c r="D15" t="s">
        <v>112</v>
      </c>
      <c r="E15" t="s">
        <v>125</v>
      </c>
      <c r="H15" t="s">
        <v>135</v>
      </c>
      <c r="N15" t="s">
        <v>143</v>
      </c>
      <c r="O15" t="s">
        <v>147</v>
      </c>
    </row>
    <row r="16" spans="1:19" x14ac:dyDescent="0.25">
      <c r="D16" t="s">
        <v>126</v>
      </c>
      <c r="E16" t="s">
        <v>127</v>
      </c>
      <c r="H16" t="s">
        <v>136</v>
      </c>
      <c r="O16" t="s">
        <v>148</v>
      </c>
    </row>
    <row r="17" spans="4:15" x14ac:dyDescent="0.25">
      <c r="D17" t="s">
        <v>113</v>
      </c>
      <c r="E17" t="s">
        <v>128</v>
      </c>
      <c r="N17" t="s">
        <v>145</v>
      </c>
      <c r="O17" t="s">
        <v>146</v>
      </c>
    </row>
    <row r="18" spans="4:15" x14ac:dyDescent="0.25">
      <c r="D18" t="s">
        <v>114</v>
      </c>
      <c r="E18" t="s">
        <v>129</v>
      </c>
      <c r="O18" t="s">
        <v>147</v>
      </c>
    </row>
    <row r="19" spans="4:15" x14ac:dyDescent="0.25">
      <c r="D19" t="s">
        <v>115</v>
      </c>
      <c r="E19" t="s">
        <v>130</v>
      </c>
      <c r="O19" t="s">
        <v>150</v>
      </c>
    </row>
    <row r="20" spans="4:15" x14ac:dyDescent="0.25">
      <c r="D20" t="s">
        <v>116</v>
      </c>
      <c r="E20" t="s">
        <v>131</v>
      </c>
      <c r="N20" t="s">
        <v>138</v>
      </c>
      <c r="O20" t="s">
        <v>105</v>
      </c>
    </row>
    <row r="21" spans="4:15" x14ac:dyDescent="0.25">
      <c r="D21" t="s">
        <v>124</v>
      </c>
      <c r="E21" t="s">
        <v>74</v>
      </c>
      <c r="O21" t="s">
        <v>149</v>
      </c>
    </row>
    <row r="22" spans="4:15" x14ac:dyDescent="0.25">
      <c r="D22" t="s">
        <v>123</v>
      </c>
      <c r="E22" t="s">
        <v>132</v>
      </c>
      <c r="O22" t="s">
        <v>146</v>
      </c>
    </row>
    <row r="23" spans="4:15" x14ac:dyDescent="0.25">
      <c r="D23" t="s">
        <v>139</v>
      </c>
      <c r="E23" t="s">
        <v>140</v>
      </c>
      <c r="O23" t="s">
        <v>147</v>
      </c>
    </row>
    <row r="24" spans="4:15" x14ac:dyDescent="0.25">
      <c r="D24" t="s">
        <v>141</v>
      </c>
      <c r="E24" t="s">
        <v>132</v>
      </c>
      <c r="O24" t="s">
        <v>150</v>
      </c>
    </row>
    <row r="26" spans="4:15" x14ac:dyDescent="0.25">
      <c r="E26" t="s">
        <v>119</v>
      </c>
    </row>
    <row r="27" spans="4:15" x14ac:dyDescent="0.25">
      <c r="E27" t="s">
        <v>120</v>
      </c>
    </row>
    <row r="28" spans="4:15" x14ac:dyDescent="0.25">
      <c r="E28" t="s">
        <v>121</v>
      </c>
    </row>
    <row r="29" spans="4:15" x14ac:dyDescent="0.25">
      <c r="E29" t="s">
        <v>122</v>
      </c>
    </row>
    <row r="31" spans="4:15" x14ac:dyDescent="0.25">
      <c r="E31" t="s">
        <v>142</v>
      </c>
    </row>
    <row r="32" spans="4:15" x14ac:dyDescent="0.25">
      <c r="E32" t="s">
        <v>82</v>
      </c>
    </row>
    <row r="33" spans="4:6" x14ac:dyDescent="0.25">
      <c r="E33" t="s">
        <v>83</v>
      </c>
    </row>
    <row r="34" spans="4:6" x14ac:dyDescent="0.25">
      <c r="E34" t="s">
        <v>85</v>
      </c>
    </row>
    <row r="35" spans="4:6" x14ac:dyDescent="0.25">
      <c r="E35" t="s">
        <v>84</v>
      </c>
      <c r="F35" t="s">
        <v>144</v>
      </c>
    </row>
    <row r="36" spans="4:6" x14ac:dyDescent="0.25">
      <c r="E36" t="s">
        <v>151</v>
      </c>
    </row>
    <row r="38" spans="4:6" x14ac:dyDescent="0.25">
      <c r="D38" t="s">
        <v>166</v>
      </c>
    </row>
    <row r="39" spans="4:6" x14ac:dyDescent="0.25">
      <c r="D39" t="s">
        <v>167</v>
      </c>
    </row>
    <row r="40" spans="4:6" x14ac:dyDescent="0.25">
      <c r="D40" t="s">
        <v>168</v>
      </c>
    </row>
    <row r="41" spans="4:6" x14ac:dyDescent="0.25">
      <c r="D41" t="s">
        <v>169</v>
      </c>
    </row>
    <row r="42" spans="4:6" x14ac:dyDescent="0.25">
      <c r="D42" t="s">
        <v>170</v>
      </c>
    </row>
    <row r="44" spans="4:6" x14ac:dyDescent="0.25">
      <c r="D44" s="2" t="s">
        <v>192</v>
      </c>
    </row>
    <row r="45" spans="4:6" x14ac:dyDescent="0.25">
      <c r="D45" t="s">
        <v>193</v>
      </c>
    </row>
  </sheetData>
  <mergeCells count="3">
    <mergeCell ref="A1:D1"/>
    <mergeCell ref="I1:L1"/>
    <mergeCell ref="E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3C37-BC46-490C-9359-9766B1F3B838}">
  <dimension ref="B2:M3"/>
  <sheetViews>
    <sheetView workbookViewId="0">
      <selection activeCell="K5" sqref="K5"/>
    </sheetView>
  </sheetViews>
  <sheetFormatPr defaultRowHeight="15" x14ac:dyDescent="0.25"/>
  <sheetData>
    <row r="2" spans="2:13" x14ac:dyDescent="0.25"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  <c r="I2">
        <v>3</v>
      </c>
      <c r="J2">
        <v>2</v>
      </c>
      <c r="K2">
        <v>1</v>
      </c>
      <c r="L2">
        <v>0</v>
      </c>
    </row>
    <row r="3" spans="2:13" x14ac:dyDescent="0.25">
      <c r="B3">
        <f t="shared" ref="B3:K3" si="0">2^B2</f>
        <v>1024</v>
      </c>
      <c r="C3">
        <f t="shared" si="0"/>
        <v>512</v>
      </c>
      <c r="D3">
        <f t="shared" si="0"/>
        <v>256</v>
      </c>
      <c r="E3">
        <f t="shared" si="0"/>
        <v>128</v>
      </c>
      <c r="F3">
        <f t="shared" si="0"/>
        <v>64</v>
      </c>
      <c r="G3">
        <f t="shared" si="0"/>
        <v>32</v>
      </c>
      <c r="H3">
        <f t="shared" si="0"/>
        <v>16</v>
      </c>
      <c r="I3">
        <f t="shared" si="0"/>
        <v>8</v>
      </c>
      <c r="J3">
        <f t="shared" si="0"/>
        <v>4</v>
      </c>
      <c r="K3">
        <f t="shared" si="0"/>
        <v>2</v>
      </c>
      <c r="L3">
        <f>2^L2</f>
        <v>1</v>
      </c>
      <c r="M3">
        <f>SUM(B3:L3)</f>
        <v>2047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10-45C8-4259-A174-00F4244145CC}">
  <dimension ref="A1:I36"/>
  <sheetViews>
    <sheetView topLeftCell="A20" workbookViewId="0">
      <selection activeCell="E25" sqref="E25"/>
    </sheetView>
  </sheetViews>
  <sheetFormatPr defaultRowHeight="15" x14ac:dyDescent="0.25"/>
  <cols>
    <col min="1" max="1" width="5.7109375" bestFit="1" customWidth="1"/>
    <col min="3" max="3" width="8" bestFit="1" customWidth="1"/>
    <col min="4" max="4" width="11.5703125" bestFit="1" customWidth="1"/>
    <col min="5" max="5" width="16.28515625" bestFit="1" customWidth="1"/>
    <col min="9" max="9" width="17.5703125" bestFit="1" customWidth="1"/>
  </cols>
  <sheetData>
    <row r="1" spans="1:9" x14ac:dyDescent="0.25">
      <c r="A1" s="13" t="s">
        <v>177</v>
      </c>
      <c r="B1" s="13" t="s">
        <v>37</v>
      </c>
      <c r="C1" s="13" t="s">
        <v>38</v>
      </c>
      <c r="D1" s="13" t="s">
        <v>172</v>
      </c>
      <c r="E1" s="13" t="s">
        <v>176</v>
      </c>
      <c r="F1" s="13" t="s">
        <v>173</v>
      </c>
      <c r="G1" s="13" t="s">
        <v>178</v>
      </c>
      <c r="H1" s="13" t="s">
        <v>179</v>
      </c>
      <c r="I1" s="13" t="s">
        <v>191</v>
      </c>
    </row>
    <row r="2" spans="1:9" x14ac:dyDescent="0.25">
      <c r="A2">
        <v>1</v>
      </c>
      <c r="B2" t="s">
        <v>110</v>
      </c>
      <c r="C2" t="s">
        <v>67</v>
      </c>
      <c r="D2" t="s">
        <v>146</v>
      </c>
      <c r="E2" t="s">
        <v>118</v>
      </c>
      <c r="I2" t="s">
        <v>184</v>
      </c>
    </row>
    <row r="3" spans="1:9" x14ac:dyDescent="0.25">
      <c r="A3">
        <v>2</v>
      </c>
      <c r="B3" t="s">
        <v>110</v>
      </c>
      <c r="C3" t="s">
        <v>67</v>
      </c>
      <c r="D3" t="s">
        <v>147</v>
      </c>
      <c r="E3" t="s">
        <v>118</v>
      </c>
      <c r="I3" t="s">
        <v>110</v>
      </c>
    </row>
    <row r="4" spans="1:9" x14ac:dyDescent="0.25">
      <c r="A4">
        <v>3</v>
      </c>
      <c r="B4" t="s">
        <v>110</v>
      </c>
      <c r="C4" t="s">
        <v>67</v>
      </c>
      <c r="D4" t="s">
        <v>171</v>
      </c>
      <c r="E4" t="s">
        <v>118</v>
      </c>
      <c r="I4" t="s">
        <v>185</v>
      </c>
    </row>
    <row r="5" spans="1:9" x14ac:dyDescent="0.25">
      <c r="A5">
        <v>4</v>
      </c>
      <c r="B5" t="s">
        <v>111</v>
      </c>
      <c r="C5" t="s">
        <v>67</v>
      </c>
      <c r="D5" t="s">
        <v>147</v>
      </c>
      <c r="E5" t="s">
        <v>174</v>
      </c>
      <c r="I5" t="s">
        <v>111</v>
      </c>
    </row>
    <row r="6" spans="1:9" x14ac:dyDescent="0.25">
      <c r="A6">
        <v>5</v>
      </c>
      <c r="B6" t="s">
        <v>111</v>
      </c>
      <c r="C6" t="s">
        <v>67</v>
      </c>
      <c r="D6" t="s">
        <v>171</v>
      </c>
      <c r="E6" t="s">
        <v>174</v>
      </c>
      <c r="I6" t="s">
        <v>186</v>
      </c>
    </row>
    <row r="7" spans="1:9" x14ac:dyDescent="0.25">
      <c r="A7">
        <v>6</v>
      </c>
      <c r="B7" t="s">
        <v>112</v>
      </c>
      <c r="C7" t="s">
        <v>67</v>
      </c>
      <c r="D7" t="s">
        <v>146</v>
      </c>
      <c r="E7" t="s">
        <v>118</v>
      </c>
      <c r="I7" t="s">
        <v>187</v>
      </c>
    </row>
    <row r="8" spans="1:9" x14ac:dyDescent="0.25">
      <c r="A8">
        <v>7</v>
      </c>
      <c r="B8" t="s">
        <v>112</v>
      </c>
      <c r="C8" t="s">
        <v>67</v>
      </c>
      <c r="D8" t="s">
        <v>147</v>
      </c>
      <c r="E8" t="s">
        <v>118</v>
      </c>
      <c r="I8" t="s">
        <v>112</v>
      </c>
    </row>
    <row r="9" spans="1:9" x14ac:dyDescent="0.25">
      <c r="A9">
        <v>8</v>
      </c>
      <c r="B9" t="s">
        <v>126</v>
      </c>
      <c r="C9" t="s">
        <v>67</v>
      </c>
      <c r="D9" t="s">
        <v>146</v>
      </c>
      <c r="E9" t="s">
        <v>118</v>
      </c>
      <c r="I9" t="s">
        <v>126</v>
      </c>
    </row>
    <row r="10" spans="1:9" x14ac:dyDescent="0.25">
      <c r="A10">
        <v>9</v>
      </c>
      <c r="B10" t="s">
        <v>126</v>
      </c>
      <c r="C10" t="s">
        <v>67</v>
      </c>
      <c r="D10" t="s">
        <v>147</v>
      </c>
      <c r="E10" t="s">
        <v>118</v>
      </c>
      <c r="F10" t="s">
        <v>205</v>
      </c>
      <c r="I10" t="s">
        <v>194</v>
      </c>
    </row>
    <row r="11" spans="1:9" x14ac:dyDescent="0.25">
      <c r="A11">
        <v>10</v>
      </c>
      <c r="B11" t="s">
        <v>126</v>
      </c>
      <c r="C11" t="s">
        <v>67</v>
      </c>
      <c r="D11" t="s">
        <v>171</v>
      </c>
      <c r="E11" t="s">
        <v>118</v>
      </c>
      <c r="I11" t="s">
        <v>188</v>
      </c>
    </row>
    <row r="12" spans="1:9" x14ac:dyDescent="0.25">
      <c r="A12">
        <v>11</v>
      </c>
      <c r="B12" t="s">
        <v>126</v>
      </c>
      <c r="C12" t="s">
        <v>67</v>
      </c>
      <c r="E12" t="s">
        <v>118</v>
      </c>
      <c r="F12" t="s">
        <v>200</v>
      </c>
      <c r="I12" t="s">
        <v>204</v>
      </c>
    </row>
    <row r="13" spans="1:9" x14ac:dyDescent="0.25">
      <c r="A13">
        <v>12</v>
      </c>
      <c r="B13" t="s">
        <v>167</v>
      </c>
      <c r="C13" t="s">
        <v>67</v>
      </c>
      <c r="D13" t="s">
        <v>147</v>
      </c>
      <c r="E13" t="s">
        <v>174</v>
      </c>
      <c r="I13" t="s">
        <v>167</v>
      </c>
    </row>
    <row r="14" spans="1:9" x14ac:dyDescent="0.25">
      <c r="A14">
        <v>13</v>
      </c>
      <c r="B14" t="s">
        <v>182</v>
      </c>
      <c r="C14" t="s">
        <v>67</v>
      </c>
      <c r="D14" t="s">
        <v>147</v>
      </c>
      <c r="E14" t="s">
        <v>128</v>
      </c>
      <c r="I14" t="s">
        <v>182</v>
      </c>
    </row>
    <row r="15" spans="1:9" x14ac:dyDescent="0.25">
      <c r="A15">
        <v>14</v>
      </c>
      <c r="B15" t="s">
        <v>182</v>
      </c>
      <c r="C15" t="s">
        <v>67</v>
      </c>
      <c r="E15" t="s">
        <v>128</v>
      </c>
      <c r="I15" t="s">
        <v>202</v>
      </c>
    </row>
    <row r="16" spans="1:9" x14ac:dyDescent="0.25">
      <c r="A16">
        <v>15</v>
      </c>
      <c r="B16" t="s">
        <v>182</v>
      </c>
      <c r="C16" t="s">
        <v>67</v>
      </c>
      <c r="E16" t="s">
        <v>128</v>
      </c>
      <c r="I16" t="s">
        <v>203</v>
      </c>
    </row>
    <row r="17" spans="1:9" x14ac:dyDescent="0.25">
      <c r="A17">
        <v>16</v>
      </c>
      <c r="B17" t="s">
        <v>182</v>
      </c>
      <c r="C17" t="s">
        <v>67</v>
      </c>
      <c r="D17" t="s">
        <v>147</v>
      </c>
      <c r="E17" t="s">
        <v>128</v>
      </c>
      <c r="F17" t="s">
        <v>181</v>
      </c>
      <c r="I17" t="s">
        <v>190</v>
      </c>
    </row>
    <row r="18" spans="1:9" x14ac:dyDescent="0.25">
      <c r="A18">
        <v>17</v>
      </c>
      <c r="B18" t="s">
        <v>182</v>
      </c>
      <c r="C18" t="s">
        <v>67</v>
      </c>
      <c r="E18" t="s">
        <v>128</v>
      </c>
      <c r="F18" t="s">
        <v>209</v>
      </c>
      <c r="I18" t="s">
        <v>211</v>
      </c>
    </row>
    <row r="19" spans="1:9" x14ac:dyDescent="0.25">
      <c r="A19">
        <v>18</v>
      </c>
      <c r="B19" t="s">
        <v>114</v>
      </c>
      <c r="C19" t="s">
        <v>67</v>
      </c>
      <c r="D19" t="s">
        <v>147</v>
      </c>
      <c r="E19" t="s">
        <v>183</v>
      </c>
      <c r="I19" t="s">
        <v>114</v>
      </c>
    </row>
    <row r="20" spans="1:9" x14ac:dyDescent="0.25">
      <c r="A20">
        <v>20</v>
      </c>
      <c r="B20" t="s">
        <v>114</v>
      </c>
      <c r="C20" t="s">
        <v>67</v>
      </c>
      <c r="D20" t="s">
        <v>147</v>
      </c>
      <c r="E20" t="s">
        <v>183</v>
      </c>
      <c r="F20" t="s">
        <v>205</v>
      </c>
      <c r="I20" t="s">
        <v>195</v>
      </c>
    </row>
    <row r="21" spans="1:9" x14ac:dyDescent="0.25">
      <c r="A21">
        <v>21</v>
      </c>
      <c r="B21" t="s">
        <v>170</v>
      </c>
      <c r="C21" t="s">
        <v>67</v>
      </c>
      <c r="D21" t="s">
        <v>147</v>
      </c>
      <c r="E21" t="s">
        <v>174</v>
      </c>
      <c r="F21" t="s">
        <v>205</v>
      </c>
      <c r="I21" t="s">
        <v>196</v>
      </c>
    </row>
    <row r="22" spans="1:9" x14ac:dyDescent="0.25">
      <c r="A22">
        <v>22</v>
      </c>
      <c r="B22" t="s">
        <v>124</v>
      </c>
      <c r="C22" t="s">
        <v>67</v>
      </c>
      <c r="D22" t="s">
        <v>146</v>
      </c>
      <c r="E22" t="s">
        <v>69</v>
      </c>
      <c r="I22" t="s">
        <v>124</v>
      </c>
    </row>
    <row r="23" spans="1:9" x14ac:dyDescent="0.25">
      <c r="A23">
        <v>24</v>
      </c>
      <c r="B23" t="s">
        <v>124</v>
      </c>
      <c r="C23" t="s">
        <v>67</v>
      </c>
      <c r="D23" t="s">
        <v>180</v>
      </c>
      <c r="E23" t="s">
        <v>69</v>
      </c>
      <c r="I23" t="s">
        <v>189</v>
      </c>
    </row>
    <row r="24" spans="1:9" x14ac:dyDescent="0.25">
      <c r="A24">
        <v>25</v>
      </c>
      <c r="B24" t="s">
        <v>124</v>
      </c>
      <c r="C24" t="s">
        <v>67</v>
      </c>
      <c r="E24" t="s">
        <v>69</v>
      </c>
      <c r="F24" t="s">
        <v>199</v>
      </c>
      <c r="I24" t="s">
        <v>206</v>
      </c>
    </row>
    <row r="25" spans="1:9" x14ac:dyDescent="0.25">
      <c r="A25">
        <v>26</v>
      </c>
      <c r="B25" t="s">
        <v>123</v>
      </c>
      <c r="C25" t="s">
        <v>67</v>
      </c>
      <c r="E25" t="s">
        <v>175</v>
      </c>
      <c r="I25" t="s">
        <v>123</v>
      </c>
    </row>
    <row r="26" spans="1:9" x14ac:dyDescent="0.25">
      <c r="A26">
        <v>27</v>
      </c>
      <c r="B26" t="s">
        <v>123</v>
      </c>
      <c r="C26" t="s">
        <v>67</v>
      </c>
      <c r="E26" t="s">
        <v>175</v>
      </c>
      <c r="F26" t="s">
        <v>198</v>
      </c>
      <c r="I26" t="s">
        <v>197</v>
      </c>
    </row>
    <row r="27" spans="1:9" x14ac:dyDescent="0.25">
      <c r="A27">
        <v>28</v>
      </c>
      <c r="B27" t="s">
        <v>123</v>
      </c>
      <c r="C27" t="s">
        <v>67</v>
      </c>
      <c r="E27" t="s">
        <v>175</v>
      </c>
    </row>
    <row r="28" spans="1:9" x14ac:dyDescent="0.25">
      <c r="A28">
        <v>29</v>
      </c>
      <c r="B28" t="s">
        <v>123</v>
      </c>
      <c r="C28" t="s">
        <v>67</v>
      </c>
      <c r="E28" t="s">
        <v>175</v>
      </c>
      <c r="F28" t="s">
        <v>200</v>
      </c>
      <c r="I28" t="s">
        <v>201</v>
      </c>
    </row>
    <row r="29" spans="1:9" x14ac:dyDescent="0.25">
      <c r="A29">
        <v>30</v>
      </c>
      <c r="B29" t="s">
        <v>139</v>
      </c>
      <c r="C29" t="s">
        <v>67</v>
      </c>
      <c r="E29" t="s">
        <v>74</v>
      </c>
    </row>
    <row r="30" spans="1:9" x14ac:dyDescent="0.25">
      <c r="A30">
        <v>31</v>
      </c>
      <c r="B30" t="s">
        <v>139</v>
      </c>
      <c r="C30" t="s">
        <v>67</v>
      </c>
      <c r="E30" t="s">
        <v>74</v>
      </c>
      <c r="F30" t="s">
        <v>199</v>
      </c>
      <c r="I30" t="s">
        <v>208</v>
      </c>
    </row>
    <row r="31" spans="1:9" x14ac:dyDescent="0.25">
      <c r="A31">
        <v>32</v>
      </c>
      <c r="B31" t="s">
        <v>139</v>
      </c>
      <c r="C31" t="s">
        <v>67</v>
      </c>
      <c r="E31" t="s">
        <v>74</v>
      </c>
    </row>
    <row r="32" spans="1:9" x14ac:dyDescent="0.25">
      <c r="A32">
        <v>33</v>
      </c>
      <c r="B32" t="s">
        <v>139</v>
      </c>
      <c r="C32" t="s">
        <v>67</v>
      </c>
      <c r="E32" t="s">
        <v>74</v>
      </c>
    </row>
    <row r="33" spans="2:9" x14ac:dyDescent="0.25">
      <c r="B33" t="s">
        <v>139</v>
      </c>
      <c r="C33" t="s">
        <v>67</v>
      </c>
      <c r="E33" t="s">
        <v>74</v>
      </c>
    </row>
    <row r="34" spans="2:9" x14ac:dyDescent="0.25">
      <c r="B34" t="s">
        <v>141</v>
      </c>
      <c r="C34" t="s">
        <v>67</v>
      </c>
      <c r="E34" t="s">
        <v>125</v>
      </c>
    </row>
    <row r="35" spans="2:9" x14ac:dyDescent="0.25">
      <c r="B35" t="s">
        <v>141</v>
      </c>
      <c r="C35" t="s">
        <v>67</v>
      </c>
      <c r="E35" t="s">
        <v>125</v>
      </c>
      <c r="F35" t="s">
        <v>199</v>
      </c>
      <c r="I35" t="s">
        <v>207</v>
      </c>
    </row>
    <row r="36" spans="2:9" x14ac:dyDescent="0.25">
      <c r="F36" t="s">
        <v>209</v>
      </c>
      <c r="I36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2017-07-27T05:52:55Z</dcterms:created>
  <dcterms:modified xsi:type="dcterms:W3CDTF">2018-03-28T19:16:42Z</dcterms:modified>
</cp:coreProperties>
</file>